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mc:AlternateContent xmlns:mc="http://schemas.openxmlformats.org/markup-compatibility/2006">
    <mc:Choice Requires="x15">
      <x15ac:absPath xmlns:x15ac="http://schemas.microsoft.com/office/spreadsheetml/2010/11/ac" url="C:\Users\p20043\Documents\Solicitud de Contratación SC\6000010378 Mant y sop Veritas\"/>
    </mc:Choice>
  </mc:AlternateContent>
  <xr:revisionPtr revIDLastSave="0" documentId="13_ncr:1_{EF808374-B23A-485F-BE2B-2E86C331F2C3}" xr6:coauthVersionLast="36" xr6:coauthVersionMax="36" xr10:uidLastSave="{00000000-0000-0000-0000-000000000000}"/>
  <bookViews>
    <workbookView xWindow="0" yWindow="0" windowWidth="17256" windowHeight="8484" xr2:uid="{00000000-000D-0000-FFFF-FFFF00000000}"/>
  </bookViews>
  <sheets>
    <sheet name="Presupuesto 2023-26" sheetId="1" r:id="rId1"/>
  </sheets>
  <calcPr calcId="191029"/>
</workbook>
</file>

<file path=xl/calcChain.xml><?xml version="1.0" encoding="utf-8"?>
<calcChain xmlns="http://schemas.openxmlformats.org/spreadsheetml/2006/main">
  <c r="J19" i="1" l="1"/>
  <c r="N19" i="1" s="1"/>
  <c r="I7" i="1"/>
  <c r="I8" i="1"/>
  <c r="I9" i="1"/>
  <c r="M9" i="1" s="1"/>
  <c r="I10" i="1"/>
  <c r="I11" i="1"/>
  <c r="I12" i="1"/>
  <c r="I13" i="1"/>
  <c r="I14" i="1"/>
  <c r="I15" i="1"/>
  <c r="I16" i="1"/>
  <c r="I6" i="1"/>
  <c r="L19" i="1" l="1"/>
  <c r="H6" i="1" l="1"/>
  <c r="H9" i="1"/>
  <c r="H16" i="1" l="1"/>
  <c r="J16" i="1" s="1"/>
  <c r="H15" i="1"/>
  <c r="H14" i="1"/>
  <c r="N14" i="1" s="1"/>
  <c r="H13" i="1"/>
  <c r="N13" i="1" s="1"/>
  <c r="L15" i="1" l="1"/>
  <c r="L13" i="1"/>
  <c r="J14" i="1"/>
  <c r="J15" i="1"/>
  <c r="L16" i="1"/>
  <c r="J13" i="1"/>
  <c r="L14" i="1"/>
  <c r="N16" i="1"/>
  <c r="N15" i="1"/>
  <c r="H7" i="1" l="1"/>
  <c r="L7" i="1" s="1"/>
  <c r="H8" i="1"/>
  <c r="L8" i="1" s="1"/>
  <c r="H10" i="1"/>
  <c r="L10" i="1" s="1"/>
  <c r="H11" i="1"/>
  <c r="H12" i="1"/>
  <c r="J12" i="1" l="1"/>
  <c r="N12" i="1"/>
  <c r="J11" i="1"/>
  <c r="N11" i="1"/>
  <c r="J10" i="1"/>
  <c r="N10" i="1"/>
  <c r="L12" i="1"/>
  <c r="L11" i="1"/>
  <c r="J9" i="1"/>
  <c r="N9" i="1"/>
  <c r="J7" i="1"/>
  <c r="N7" i="1"/>
  <c r="L9" i="1"/>
  <c r="J8" i="1"/>
  <c r="N8" i="1"/>
  <c r="L6" i="1" l="1"/>
  <c r="L21" i="1" s="1"/>
  <c r="N6" i="1"/>
  <c r="N21" i="1" s="1"/>
  <c r="N24" i="1" l="1"/>
  <c r="N23" i="1"/>
  <c r="L24" i="1"/>
  <c r="L23" i="1"/>
  <c r="I32" i="1"/>
  <c r="L25" i="1" l="1"/>
  <c r="N25" i="1"/>
  <c r="J6" i="1"/>
  <c r="J21" i="1" s="1"/>
  <c r="J24" i="1" l="1"/>
  <c r="J23" i="1" l="1"/>
  <c r="J25" i="1" s="1"/>
  <c r="J27" i="1" s="1"/>
  <c r="J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3633</author>
  </authors>
  <commentList>
    <comment ref="AJ55" authorId="0" shapeId="0" xr:uid="{00000000-0006-0000-0000-000003000000}">
      <text>
        <r>
          <rPr>
            <b/>
            <sz val="8"/>
            <color indexed="81"/>
            <rFont val="Tahoma"/>
            <family val="2"/>
          </rPr>
          <t>3633:</t>
        </r>
        <r>
          <rPr>
            <sz val="8"/>
            <color indexed="81"/>
            <rFont val="Tahoma"/>
            <family val="2"/>
          </rPr>
          <t xml:space="preserve">
Comunicado por Juan Pouso el 31/03/2008</t>
        </r>
      </text>
    </comment>
    <comment ref="BP55" authorId="0" shapeId="0" xr:uid="{00000000-0006-0000-0000-000004000000}">
      <text>
        <r>
          <rPr>
            <b/>
            <sz val="8"/>
            <color indexed="81"/>
            <rFont val="Tahoma"/>
            <family val="2"/>
          </rPr>
          <t>3633:</t>
        </r>
        <r>
          <rPr>
            <sz val="8"/>
            <color indexed="81"/>
            <rFont val="Tahoma"/>
            <family val="2"/>
          </rPr>
          <t xml:space="preserve">
Comunicado por Juan Pouso el 31/03/2008</t>
        </r>
      </text>
    </comment>
    <comment ref="CV55" authorId="0" shapeId="0" xr:uid="{00000000-0006-0000-0000-000005000000}">
      <text>
        <r>
          <rPr>
            <b/>
            <sz val="8"/>
            <color indexed="81"/>
            <rFont val="Tahoma"/>
            <family val="2"/>
          </rPr>
          <t>3633:</t>
        </r>
        <r>
          <rPr>
            <sz val="8"/>
            <color indexed="81"/>
            <rFont val="Tahoma"/>
            <family val="2"/>
          </rPr>
          <t xml:space="preserve">
Comunicado por Juan Pouso el 31/03/2008</t>
        </r>
      </text>
    </comment>
    <comment ref="EB55" authorId="0" shapeId="0" xr:uid="{00000000-0006-0000-0000-000006000000}">
      <text>
        <r>
          <rPr>
            <b/>
            <sz val="8"/>
            <color indexed="81"/>
            <rFont val="Tahoma"/>
            <family val="2"/>
          </rPr>
          <t>3633:</t>
        </r>
        <r>
          <rPr>
            <sz val="8"/>
            <color indexed="81"/>
            <rFont val="Tahoma"/>
            <family val="2"/>
          </rPr>
          <t xml:space="preserve">
Comunicado por Juan Pouso el 31/03/2008</t>
        </r>
      </text>
    </comment>
  </commentList>
</comments>
</file>

<file path=xl/sharedStrings.xml><?xml version="1.0" encoding="utf-8"?>
<sst xmlns="http://schemas.openxmlformats.org/spreadsheetml/2006/main" count="55" uniqueCount="51">
  <si>
    <t>Apartado</t>
  </si>
  <si>
    <t>Elemento</t>
  </si>
  <si>
    <t>Nº Elementos</t>
  </si>
  <si>
    <t>Coste mes item</t>
  </si>
  <si>
    <t>Duración del contrato:</t>
  </si>
  <si>
    <t>Desde</t>
  </si>
  <si>
    <t>Coste</t>
  </si>
  <si>
    <t>Meses del ítem en el periodo</t>
  </si>
  <si>
    <t>Período previsto</t>
  </si>
  <si>
    <t>IVA</t>
  </si>
  <si>
    <t>Total presupuesto</t>
  </si>
  <si>
    <t>Gastos generales</t>
  </si>
  <si>
    <t>Beneficio industrial</t>
  </si>
  <si>
    <t>(1) Se rellenará este importe unitario. Las cantidades serán sin IVA y sin incluir los conceptos de Gastos generales y Beneficio industrial que se aplicará posteriormente</t>
  </si>
  <si>
    <r>
      <t xml:space="preserve">Se deben rellenar </t>
    </r>
    <r>
      <rPr>
        <b/>
        <sz val="10"/>
        <rFont val="Arial"/>
        <family val="2"/>
      </rPr>
      <t>todas</t>
    </r>
    <r>
      <rPr>
        <sz val="10"/>
        <rFont val="Arial"/>
        <family val="2"/>
      </rPr>
      <t xml:space="preserve"> las celdas marcadas en verde</t>
    </r>
  </si>
  <si>
    <t>Fecha de inicio en el contrato</t>
  </si>
  <si>
    <t>al</t>
  </si>
  <si>
    <t>Año 1</t>
  </si>
  <si>
    <t>Año 2</t>
  </si>
  <si>
    <t>RENEWAL FOR INFOSCALE ENTERPRISE
 WIN 1 CORE ONPREMISE STANDARD 
PERPETUAL LICENSE GOV</t>
  </si>
  <si>
    <t>RENEWALE FOR INFOSCALE STORAGE 
WIN 1 CORE ONPREMISE STANDARD 
PERPETUAL LICENSE GOV</t>
  </si>
  <si>
    <t xml:space="preserve">RENEWALE FOR  INFOSCALE ENTERPRISE 
LNX 1 CORE ONPREMISE STANDARD 
PERPETUAL LICENSE </t>
  </si>
  <si>
    <t>RENEWAL FOR INFOSCALE STORAGE 
UX 1 SERVER HARDWARE TIER H ONPREMISE STANDARD 
PERPETUAL LICENSE GOV</t>
  </si>
  <si>
    <t>RENEWAL FOR INFOSCALE ENTERPRISE 
UX 1 SERVER HARDWARE TIER C ONPREMISE STANDARD 
PERPETUAL LICENSE GOV</t>
  </si>
  <si>
    <t>RENEWAL FOR INFOSCALE STORAGE 
WIN 1 CORE ONPREMISE STANDARD 
PERPETUAL LICENSE GOV</t>
  </si>
  <si>
    <t>RENEWAL FOR INFOSCALE ENTERPRISE 
UX 1 SERVER HARDWARE TIER N ONPREMISE STANDARD 
PERPETUAL LICENSE GOV</t>
  </si>
  <si>
    <t>SKU</t>
  </si>
  <si>
    <t>Software</t>
  </si>
  <si>
    <t>Servicios Profesionales</t>
  </si>
  <si>
    <t>RENEWAL FOR INFOSCALE STORAGE 
UX 1 SERVER HARDWARE TIER B ONPREMISE STANDARD 
PERPETUAL LICENSE GOV</t>
  </si>
  <si>
    <t>RENEWAL FOR INFOSCALE ENTERPRISE UX 1 SERVER HARDWARE TIER H ONPREMISE STANDARD PERPETUAL LICENSE GOV</t>
  </si>
  <si>
    <t>RENEWAL FOR INFOSCALE ENTERPRISE UX 1 SERVER HARDWARE TIER J ONPREMISE STANDARD PERPETUAL LICENSE GOV</t>
  </si>
  <si>
    <t xml:space="preserve">INFOSCALE STORAGE XPLAT 1 CORE PLUS ONPREMISE STANDARD PERPETUAL LICENSE </t>
  </si>
  <si>
    <t>Servicios Jornadas InfoScale Storage SSPP (2)</t>
  </si>
  <si>
    <t>(2) Se rellenará la cantidad correspondiente a una jornada en la casilla G19. Las cantidades serán sin IVA y sin incluir los conceptos de Gastos generales y Beneficio industrial que se aplicará posteriormente</t>
  </si>
  <si>
    <t>12467-M3-24</t>
  </si>
  <si>
    <t xml:space="preserve"> 12487-M3-24</t>
  </si>
  <si>
    <t>11943-M3-24</t>
  </si>
  <si>
    <t>24376-M3-23</t>
  </si>
  <si>
    <t>11448-M3-24</t>
  </si>
  <si>
    <t>15157-M3-24</t>
  </si>
  <si>
    <t>15196-M3-24</t>
  </si>
  <si>
    <t>14182-M3-24</t>
  </si>
  <si>
    <t>14172-M3-24</t>
  </si>
  <si>
    <t>12487-M3-24</t>
  </si>
  <si>
    <t>11388-M3-24</t>
  </si>
  <si>
    <t>Total oferta sin IVA</t>
  </si>
  <si>
    <t>Total oferta con IVA</t>
  </si>
  <si>
    <r>
      <t xml:space="preserve">Coste unitario mensual 
</t>
    </r>
    <r>
      <rPr>
        <b/>
        <sz val="9"/>
        <color theme="0"/>
        <rFont val="Arial"/>
        <family val="2"/>
      </rPr>
      <t>(1)</t>
    </r>
  </si>
  <si>
    <t xml:space="preserve">Serán excluidas las ofertas que excedan del presupuesto de licitación (tanto sin IVA como con IVA).  </t>
  </si>
  <si>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</sst>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 _€_-;\-* #,##0.00\ _€_-;_-* &quot;-&quot;??\ _€_-;_-@_-"/>
    <numFmt numFmtId="164" formatCode="dd/mm/yyyy;@"/>
    <numFmt numFmtId="165" formatCode="0.000"/>
    <numFmt numFmtId="166" formatCode="#,##0.0000000"/>
    <numFmt numFmtId="167" formatCode="0.00000"/>
    <numFmt numFmtId="168" formatCode="#0.00&quot; meses&quot;"/>
  </numFmts>
  <fonts count="20" x14ac:knownFonts="1">
    <font>
      <sz val="10"/>
      <name val="Arial"/>
      <family val="2"/>
    </font>
    <font>
      <sz val="11"/>
      <color theme="1"/>
      <name val="Calibri"/>
      <family val="2"/>
      <scheme val="minor"/>
    </font>
    <font>
      <sz val="10"/>
      <name val="Arial"/>
      <family val="2"/>
    </font>
    <font>
      <sz val="12"/>
      <name val="Arial Narrow"/>
      <family val="2"/>
    </font>
    <font>
      <b/>
      <sz val="10"/>
      <name val="Arial"/>
      <family val="2"/>
    </font>
    <font>
      <b/>
      <sz val="12"/>
      <name val="Trebuchet MS"/>
      <family val="2"/>
    </font>
    <font>
      <sz val="10"/>
      <name val="Verdana"/>
      <family val="2"/>
    </font>
    <font>
      <b/>
      <sz val="14"/>
      <name val="Arial"/>
      <family val="2"/>
    </font>
    <font>
      <b/>
      <sz val="12"/>
      <name val="Arial"/>
      <family val="2"/>
    </font>
    <font>
      <b/>
      <sz val="11"/>
      <name val="Arial"/>
      <family val="2"/>
    </font>
    <font>
      <b/>
      <sz val="12"/>
      <color indexed="18"/>
      <name val="Arial"/>
      <family val="2"/>
    </font>
    <font>
      <sz val="10"/>
      <color indexed="10"/>
      <name val="Arial"/>
      <family val="2"/>
    </font>
    <font>
      <b/>
      <sz val="8"/>
      <color indexed="81"/>
      <name val="Tahoma"/>
      <family val="2"/>
    </font>
    <font>
      <sz val="8"/>
      <color indexed="81"/>
      <name val="Tahoma"/>
      <family val="2"/>
    </font>
    <font>
      <b/>
      <sz val="11"/>
      <color theme="0"/>
      <name val="Arial"/>
      <family val="2"/>
    </font>
    <font>
      <sz val="12"/>
      <name val="Arial"/>
      <family val="2"/>
    </font>
    <font>
      <b/>
      <sz val="9"/>
      <color theme="0"/>
      <name val="Arial"/>
      <family val="2"/>
    </font>
    <font>
      <sz val="11"/>
      <name val="Arial"/>
      <family val="2"/>
    </font>
    <font>
      <sz val="10"/>
      <color rgb="FF000000"/>
      <name val="Arial"/>
      <family val="2"/>
    </font>
    <font>
      <b/>
      <sz val="20"/>
      <color rgb="FFFF0000"/>
      <name val="Arial"/>
      <family val="2"/>
    </font>
  </fonts>
  <fills count="14">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theme="0" tint="-4.9989318521683403E-2"/>
        <bgColor indexed="64"/>
      </patternFill>
    </fill>
    <fill>
      <patternFill patternType="solid">
        <fgColor theme="1" tint="0.34998626667073579"/>
        <bgColor theme="4"/>
      </patternFill>
    </fill>
    <fill>
      <patternFill patternType="solid">
        <fgColor theme="3" tint="0.59999389629810485"/>
        <bgColor theme="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0" tint="-4.9989318521683403E-2"/>
        <bgColor theme="4"/>
      </patternFill>
    </fill>
  </fills>
  <borders count="2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theme="0" tint="-0.34998626667073579"/>
      </top>
      <bottom/>
      <diagonal/>
    </border>
    <border>
      <left style="medium">
        <color indexed="64"/>
      </left>
      <right/>
      <top style="medium">
        <color indexed="64"/>
      </top>
      <bottom style="thin">
        <color theme="0" tint="-0.34998626667073579"/>
      </bottom>
      <diagonal/>
    </border>
    <border>
      <left/>
      <right style="medium">
        <color indexed="64"/>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right style="medium">
        <color indexed="64"/>
      </right>
      <top style="thin">
        <color theme="0" tint="-0.34998626667073579"/>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cellStyleXfs>
  <cellXfs count="102">
    <xf numFmtId="0" fontId="0" fillId="0" borderId="0" xfId="0"/>
    <xf numFmtId="0" fontId="3" fillId="2" borderId="1" xfId="0" applyFont="1" applyFill="1" applyBorder="1" applyAlignment="1" applyProtection="1">
      <alignment vertical="center" wrapText="1"/>
    </xf>
    <xf numFmtId="0" fontId="0" fillId="0" borderId="0" xfId="0" applyProtection="1"/>
    <xf numFmtId="0" fontId="4" fillId="0" borderId="0" xfId="0" applyFont="1" applyProtection="1"/>
    <xf numFmtId="0" fontId="2" fillId="0" borderId="0" xfId="0" applyFont="1" applyBorder="1" applyProtection="1"/>
    <xf numFmtId="164" fontId="0" fillId="0" borderId="0" xfId="0" applyNumberFormat="1" applyBorder="1" applyProtection="1"/>
    <xf numFmtId="2" fontId="0" fillId="0" borderId="0" xfId="0" applyNumberFormat="1" applyFill="1" applyBorder="1" applyProtection="1"/>
    <xf numFmtId="4" fontId="0" fillId="0" borderId="0" xfId="0" applyNumberFormat="1" applyFill="1" applyBorder="1" applyProtection="1"/>
    <xf numFmtId="0" fontId="5" fillId="0" borderId="0" xfId="0" applyFont="1" applyProtection="1"/>
    <xf numFmtId="14" fontId="0" fillId="0" borderId="0" xfId="0" applyNumberFormat="1" applyProtection="1"/>
    <xf numFmtId="0" fontId="6" fillId="0" borderId="0" xfId="0" applyFont="1" applyProtection="1"/>
    <xf numFmtId="2" fontId="0" fillId="0" borderId="0" xfId="0" applyNumberFormat="1" applyProtection="1"/>
    <xf numFmtId="4" fontId="0" fillId="0" borderId="0" xfId="0" applyNumberFormat="1" applyBorder="1" applyProtection="1"/>
    <xf numFmtId="14" fontId="0" fillId="0" borderId="0" xfId="0" applyNumberFormat="1" applyFill="1" applyProtection="1"/>
    <xf numFmtId="0" fontId="0" fillId="0" borderId="0" xfId="0" applyFill="1" applyProtection="1"/>
    <xf numFmtId="164" fontId="0" fillId="0" borderId="0" xfId="0" applyNumberFormat="1" applyFill="1" applyBorder="1" applyProtection="1"/>
    <xf numFmtId="4" fontId="0" fillId="0" borderId="0" xfId="0" applyNumberFormat="1" applyProtection="1"/>
    <xf numFmtId="4" fontId="2" fillId="0" borderId="0" xfId="0" applyNumberFormat="1" applyFont="1" applyProtection="1"/>
    <xf numFmtId="4" fontId="0" fillId="0" borderId="0" xfId="0" applyNumberFormat="1" applyFill="1" applyProtection="1"/>
    <xf numFmtId="0" fontId="2" fillId="0" borderId="0" xfId="0" applyFont="1" applyFill="1" applyBorder="1" applyProtection="1"/>
    <xf numFmtId="4" fontId="4" fillId="0" borderId="0" xfId="0" applyNumberFormat="1" applyFont="1" applyFill="1" applyBorder="1" applyProtection="1"/>
    <xf numFmtId="0" fontId="0" fillId="0" borderId="0" xfId="0" applyFill="1" applyBorder="1" applyProtection="1"/>
    <xf numFmtId="0" fontId="4" fillId="0" borderId="0" xfId="0" applyFont="1" applyFill="1" applyBorder="1" applyProtection="1"/>
    <xf numFmtId="0" fontId="4" fillId="0" borderId="0" xfId="0" applyFont="1" applyFill="1" applyBorder="1" applyAlignment="1" applyProtection="1">
      <alignment vertical="center"/>
    </xf>
    <xf numFmtId="0" fontId="10" fillId="0" borderId="0" xfId="0" applyFont="1" applyBorder="1" applyProtection="1"/>
    <xf numFmtId="4" fontId="4" fillId="0" borderId="0" xfId="0" applyNumberFormat="1" applyFont="1" applyBorder="1" applyProtection="1"/>
    <xf numFmtId="0" fontId="4" fillId="0" borderId="0" xfId="0" applyFont="1" applyBorder="1" applyProtection="1"/>
    <xf numFmtId="0" fontId="10" fillId="0" borderId="0" xfId="0" applyFont="1" applyProtection="1"/>
    <xf numFmtId="4" fontId="4" fillId="0" borderId="3" xfId="0" applyNumberFormat="1" applyFont="1" applyBorder="1" applyProtection="1"/>
    <xf numFmtId="0" fontId="0" fillId="0" borderId="0" xfId="0" applyBorder="1" applyProtection="1"/>
    <xf numFmtId="0" fontId="8" fillId="2" borderId="0" xfId="0" applyFont="1" applyFill="1" applyBorder="1" applyAlignment="1" applyProtection="1">
      <alignment horizontal="justify" vertical="center"/>
    </xf>
    <xf numFmtId="166" fontId="0" fillId="0" borderId="0" xfId="0" applyNumberFormat="1" applyProtection="1"/>
    <xf numFmtId="165" fontId="0" fillId="0" borderId="0" xfId="0" applyNumberFormat="1" applyProtection="1"/>
    <xf numFmtId="14" fontId="11" fillId="0" borderId="0" xfId="0" applyNumberFormat="1" applyFont="1" applyFill="1" applyProtection="1"/>
    <xf numFmtId="44" fontId="9" fillId="7" borderId="11" xfId="2" applyFont="1" applyFill="1" applyBorder="1" applyAlignment="1" applyProtection="1"/>
    <xf numFmtId="44" fontId="9" fillId="7" borderId="12" xfId="2" applyFont="1" applyFill="1" applyBorder="1" applyAlignment="1" applyProtection="1"/>
    <xf numFmtId="44" fontId="9" fillId="11" borderId="11" xfId="2" applyFont="1" applyFill="1" applyBorder="1" applyAlignment="1" applyProtection="1"/>
    <xf numFmtId="44" fontId="9" fillId="12" borderId="11" xfId="2" applyFont="1" applyFill="1" applyBorder="1" applyAlignment="1" applyProtection="1"/>
    <xf numFmtId="0" fontId="0" fillId="7" borderId="15" xfId="0" applyFill="1" applyBorder="1" applyProtection="1"/>
    <xf numFmtId="44" fontId="9" fillId="7" borderId="15" xfId="2" applyFont="1" applyFill="1" applyBorder="1" applyAlignment="1" applyProtection="1"/>
    <xf numFmtId="44" fontId="9" fillId="11" borderId="12" xfId="2" applyFont="1" applyFill="1" applyBorder="1" applyAlignment="1" applyProtection="1"/>
    <xf numFmtId="0" fontId="0" fillId="11" borderId="15" xfId="0" applyFill="1" applyBorder="1" applyProtection="1"/>
    <xf numFmtId="44" fontId="9" fillId="11" borderId="15" xfId="2" applyFont="1" applyFill="1" applyBorder="1" applyAlignment="1" applyProtection="1"/>
    <xf numFmtId="44" fontId="9" fillId="12" borderId="12" xfId="2" applyFont="1" applyFill="1" applyBorder="1" applyAlignment="1" applyProtection="1"/>
    <xf numFmtId="0" fontId="0" fillId="12" borderId="15" xfId="0" applyFill="1" applyBorder="1" applyProtection="1"/>
    <xf numFmtId="44" fontId="9" fillId="12" borderId="15" xfId="2" applyFont="1" applyFill="1" applyBorder="1" applyAlignment="1" applyProtection="1"/>
    <xf numFmtId="0" fontId="0" fillId="10" borderId="0" xfId="0" applyFill="1" applyAlignment="1" applyProtection="1">
      <alignment wrapText="1"/>
    </xf>
    <xf numFmtId="0" fontId="0" fillId="9" borderId="15" xfId="0" applyFill="1" applyBorder="1" applyProtection="1"/>
    <xf numFmtId="44" fontId="9" fillId="9" borderId="15" xfId="2" applyFont="1" applyFill="1" applyBorder="1" applyAlignment="1" applyProtection="1"/>
    <xf numFmtId="9" fontId="9" fillId="9" borderId="9" xfId="3" applyFont="1" applyFill="1" applyBorder="1" applyAlignment="1" applyProtection="1"/>
    <xf numFmtId="44" fontId="9" fillId="9" borderId="11" xfId="2" applyFont="1" applyFill="1" applyBorder="1" applyAlignment="1" applyProtection="1"/>
    <xf numFmtId="44" fontId="17" fillId="9" borderId="12" xfId="2" applyFont="1" applyFill="1" applyBorder="1" applyAlignment="1" applyProtection="1"/>
    <xf numFmtId="44" fontId="9" fillId="9" borderId="9" xfId="2" applyFont="1" applyFill="1" applyBorder="1" applyAlignment="1" applyProtection="1"/>
    <xf numFmtId="44" fontId="9" fillId="11" borderId="9" xfId="2" applyFont="1" applyFill="1" applyBorder="1" applyAlignment="1" applyProtection="1"/>
    <xf numFmtId="0" fontId="14" fillId="5" borderId="4" xfId="0" applyFont="1" applyFill="1" applyBorder="1" applyAlignment="1" applyProtection="1">
      <alignment horizontal="left" vertical="center" wrapText="1" indent="1"/>
    </xf>
    <xf numFmtId="0" fontId="14" fillId="5" borderId="4" xfId="0" applyFont="1" applyFill="1" applyBorder="1" applyAlignment="1" applyProtection="1">
      <alignment horizontal="center" vertical="center" wrapText="1"/>
    </xf>
    <xf numFmtId="0" fontId="9" fillId="6" borderId="7"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7" fillId="3" borderId="0" xfId="0" applyFont="1" applyFill="1" applyBorder="1" applyAlignment="1" applyProtection="1">
      <alignment horizontal="left" vertical="center"/>
    </xf>
    <xf numFmtId="0" fontId="9" fillId="3" borderId="0" xfId="0" applyFont="1" applyFill="1" applyBorder="1" applyAlignment="1" applyProtection="1">
      <alignment horizontal="right" vertical="center"/>
    </xf>
    <xf numFmtId="14" fontId="15" fillId="3" borderId="0" xfId="0" applyNumberFormat="1" applyFont="1" applyFill="1" applyBorder="1" applyAlignment="1" applyProtection="1">
      <alignment horizontal="right" vertical="center"/>
    </xf>
    <xf numFmtId="9" fontId="9" fillId="10" borderId="9" xfId="3" applyFont="1" applyFill="1" applyBorder="1" applyAlignment="1" applyProtection="1">
      <protection locked="0"/>
    </xf>
    <xf numFmtId="0" fontId="9" fillId="13" borderId="7" xfId="0" applyFont="1" applyFill="1" applyBorder="1" applyAlignment="1" applyProtection="1">
      <alignment horizontal="center" vertical="center" wrapText="1"/>
    </xf>
    <xf numFmtId="0" fontId="9" fillId="13" borderId="8" xfId="0" applyFont="1" applyFill="1" applyBorder="1" applyAlignment="1" applyProtection="1">
      <alignment horizontal="center" vertical="center" wrapText="1"/>
    </xf>
    <xf numFmtId="167" fontId="0" fillId="0" borderId="0" xfId="0" applyNumberFormat="1" applyProtection="1"/>
    <xf numFmtId="44" fontId="9" fillId="7" borderId="9" xfId="2" applyFont="1" applyFill="1" applyBorder="1" applyAlignment="1" applyProtection="1"/>
    <xf numFmtId="43" fontId="0" fillId="0" borderId="0" xfId="4" applyFont="1" applyProtection="1"/>
    <xf numFmtId="168" fontId="4" fillId="3" borderId="0" xfId="0" applyNumberFormat="1" applyFont="1" applyFill="1" applyBorder="1" applyAlignment="1" applyProtection="1">
      <alignment vertical="center"/>
    </xf>
    <xf numFmtId="0" fontId="19" fillId="0" borderId="0" xfId="0" applyFont="1" applyProtection="1"/>
    <xf numFmtId="4" fontId="0" fillId="8" borderId="14" xfId="0" applyNumberFormat="1" applyFont="1" applyFill="1" applyBorder="1" applyProtection="1"/>
    <xf numFmtId="2" fontId="0" fillId="7" borderId="13" xfId="0" applyNumberFormat="1" applyFont="1" applyFill="1" applyBorder="1" applyProtection="1"/>
    <xf numFmtId="4" fontId="0" fillId="7" borderId="14" xfId="0" applyNumberFormat="1" applyFont="1" applyFill="1" applyBorder="1" applyProtection="1"/>
    <xf numFmtId="2" fontId="0" fillId="4" borderId="13" xfId="0" applyNumberFormat="1" applyFont="1" applyFill="1" applyBorder="1" applyProtection="1"/>
    <xf numFmtId="4" fontId="0" fillId="4" borderId="14" xfId="0" applyNumberFormat="1" applyFont="1" applyFill="1" applyBorder="1" applyProtection="1"/>
    <xf numFmtId="4" fontId="0" fillId="8" borderId="3" xfId="0" applyNumberFormat="1" applyFont="1" applyFill="1" applyBorder="1" applyProtection="1"/>
    <xf numFmtId="2" fontId="0" fillId="7" borderId="10" xfId="0" applyNumberFormat="1" applyFont="1" applyFill="1" applyBorder="1" applyProtection="1"/>
    <xf numFmtId="4" fontId="0" fillId="7" borderId="3" xfId="0" applyNumberFormat="1" applyFont="1" applyFill="1" applyBorder="1" applyProtection="1"/>
    <xf numFmtId="2" fontId="0" fillId="4" borderId="17" xfId="0" applyNumberFormat="1" applyFont="1" applyFill="1" applyBorder="1" applyProtection="1"/>
    <xf numFmtId="4" fontId="0" fillId="4" borderId="3" xfId="0" applyNumberFormat="1" applyFont="1" applyFill="1" applyBorder="1" applyProtection="1"/>
    <xf numFmtId="2" fontId="0" fillId="4" borderId="18" xfId="0" applyNumberFormat="1" applyFont="1" applyFill="1" applyBorder="1" applyProtection="1"/>
    <xf numFmtId="2" fontId="0" fillId="4" borderId="16" xfId="0" applyNumberFormat="1" applyFont="1" applyFill="1" applyBorder="1" applyProtection="1"/>
    <xf numFmtId="4" fontId="0" fillId="8" borderId="20" xfId="0" applyNumberFormat="1" applyFont="1" applyFill="1" applyBorder="1" applyProtection="1"/>
    <xf numFmtId="2" fontId="0" fillId="7" borderId="19" xfId="0" applyNumberFormat="1" applyFont="1" applyFill="1" applyBorder="1" applyProtection="1"/>
    <xf numFmtId="4" fontId="0" fillId="7" borderId="20" xfId="0" applyNumberFormat="1" applyFont="1" applyFill="1" applyBorder="1" applyProtection="1"/>
    <xf numFmtId="4" fontId="0" fillId="4" borderId="19" xfId="0" applyNumberFormat="1" applyFont="1" applyFill="1" applyBorder="1" applyProtection="1"/>
    <xf numFmtId="4" fontId="0" fillId="4" borderId="21" xfId="0" applyNumberFormat="1" applyFont="1" applyFill="1" applyBorder="1" applyProtection="1"/>
    <xf numFmtId="4" fontId="0" fillId="4" borderId="20" xfId="0" applyNumberFormat="1" applyFont="1" applyFill="1" applyBorder="1" applyProtection="1"/>
    <xf numFmtId="0" fontId="0" fillId="0" borderId="0" xfId="0" applyAlignment="1" applyProtection="1">
      <alignment horizontal="left"/>
    </xf>
    <xf numFmtId="0" fontId="2" fillId="8" borderId="2" xfId="0" applyFont="1" applyFill="1" applyBorder="1" applyProtection="1"/>
    <xf numFmtId="4" fontId="0" fillId="4" borderId="9" xfId="0" applyNumberFormat="1" applyFont="1" applyFill="1" applyBorder="1" applyProtection="1"/>
    <xf numFmtId="4" fontId="0" fillId="7" borderId="9" xfId="0" applyNumberFormat="1" applyFont="1" applyFill="1" applyBorder="1" applyProtection="1"/>
    <xf numFmtId="0" fontId="4" fillId="10" borderId="0" xfId="0" applyFont="1" applyFill="1" applyAlignment="1" applyProtection="1">
      <alignment wrapText="1"/>
    </xf>
    <xf numFmtId="0" fontId="18" fillId="0" borderId="0" xfId="5" applyNumberFormat="1" applyFont="1" applyFill="1" applyBorder="1" applyAlignment="1" applyProtection="1">
      <alignment horizontal="center" vertical="top" wrapText="1"/>
    </xf>
    <xf numFmtId="0" fontId="18" fillId="0" borderId="0" xfId="5" applyNumberFormat="1" applyFont="1" applyFill="1" applyBorder="1" applyAlignment="1" applyProtection="1">
      <alignment horizontal="left" vertical="top"/>
    </xf>
    <xf numFmtId="0" fontId="0" fillId="0" borderId="0" xfId="0" applyFont="1" applyAlignment="1" applyProtection="1">
      <alignment vertical="center"/>
    </xf>
    <xf numFmtId="0" fontId="0" fillId="0" borderId="0" xfId="0" applyAlignment="1" applyProtection="1">
      <alignment vertical="center"/>
    </xf>
    <xf numFmtId="0" fontId="0" fillId="0" borderId="0" xfId="0" applyFont="1" applyFill="1" applyBorder="1" applyAlignment="1" applyProtection="1">
      <alignment horizontal="left" vertical="center"/>
    </xf>
    <xf numFmtId="4" fontId="0" fillId="10" borderId="2" xfId="0" applyNumberFormat="1" applyFill="1" applyBorder="1" applyProtection="1">
      <protection locked="0"/>
    </xf>
    <xf numFmtId="0" fontId="9" fillId="6" borderId="5" xfId="0" applyFont="1" applyFill="1" applyBorder="1" applyAlignment="1" applyProtection="1">
      <alignment horizontal="center" vertical="center" wrapText="1"/>
    </xf>
    <xf numFmtId="0" fontId="9" fillId="6" borderId="6" xfId="0" applyFont="1" applyFill="1" applyBorder="1" applyAlignment="1" applyProtection="1">
      <alignment horizontal="center" vertical="center" wrapText="1"/>
    </xf>
    <xf numFmtId="0" fontId="9" fillId="13" borderId="5" xfId="0" applyFont="1" applyFill="1" applyBorder="1" applyAlignment="1" applyProtection="1">
      <alignment horizontal="center" vertical="center" wrapText="1"/>
    </xf>
    <xf numFmtId="0" fontId="9" fillId="13" borderId="6" xfId="0" applyFont="1" applyFill="1" applyBorder="1" applyAlignment="1" applyProtection="1">
      <alignment horizontal="center" vertical="center" wrapText="1"/>
    </xf>
  </cellXfs>
  <cellStyles count="7">
    <cellStyle name="Millares" xfId="4" builtinId="3"/>
    <cellStyle name="Moneda" xfId="2" builtinId="4"/>
    <cellStyle name="Normal" xfId="0" builtinId="0"/>
    <cellStyle name="Normal 2" xfId="1" xr:uid="{00000000-0005-0000-0000-000001000000}"/>
    <cellStyle name="Normal 2 2" xfId="6" xr:uid="{30435B19-D0B5-4FB8-850D-0B0EE0C842B6}"/>
    <cellStyle name="Normal 3 4" xfId="5" xr:uid="{739B6571-6CAE-4868-8348-1D4579A8B791}"/>
    <cellStyle name="Porcentaje" xfId="3" builtinId="5"/>
  </cellStyles>
  <dxfs count="0"/>
  <tableStyles count="0" defaultTableStyle="TableStyleMedium2" defaultPivotStyle="PivotStyleLight16"/>
  <colors>
    <mruColors>
      <color rgb="FFFFE2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Alberto">
      <a:dk1>
        <a:sysClr val="windowText" lastClr="000000"/>
      </a:dk1>
      <a:lt1>
        <a:sysClr val="window" lastClr="FFFFFF"/>
      </a:lt1>
      <a:dk2>
        <a:srgbClr val="1F497D"/>
      </a:dk2>
      <a:lt2>
        <a:srgbClr val="EEECE1"/>
      </a:lt2>
      <a:accent1>
        <a:srgbClr val="E15B64"/>
      </a:accent1>
      <a:accent2>
        <a:srgbClr val="F27F62"/>
      </a:accent2>
      <a:accent3>
        <a:srgbClr val="FBB36B"/>
      </a:accent3>
      <a:accent4>
        <a:srgbClr val="ABBC85"/>
      </a:accent4>
      <a:accent5>
        <a:srgbClr val="849B89"/>
      </a:accent5>
      <a:accent6>
        <a:srgbClr val="849BC8"/>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EK82"/>
  <sheetViews>
    <sheetView tabSelected="1" zoomScale="70" zoomScaleNormal="70" workbookViewId="0">
      <pane xSplit="4" ySplit="2" topLeftCell="E21" activePane="bottomRight" state="frozen"/>
      <selection activeCell="B1" sqref="B1"/>
      <selection pane="topRight" activeCell="E1" sqref="E1"/>
      <selection pane="bottomLeft" activeCell="B3" sqref="B3"/>
      <selection pane="bottomRight" activeCell="I37" sqref="I37"/>
    </sheetView>
  </sheetViews>
  <sheetFormatPr baseColWidth="10" defaultColWidth="11.44140625" defaultRowHeight="13.2" x14ac:dyDescent="0.25"/>
  <cols>
    <col min="1" max="1" width="11" style="2" hidden="1" customWidth="1"/>
    <col min="2" max="2" width="10.33203125" style="2" bestFit="1" customWidth="1"/>
    <col min="3" max="3" width="14.44140625" style="2" bestFit="1" customWidth="1"/>
    <col min="4" max="4" width="123" style="2" bestFit="1" customWidth="1"/>
    <col min="5" max="5" width="21.77734375" style="2" customWidth="1"/>
    <col min="6" max="6" width="14.77734375" style="2" customWidth="1"/>
    <col min="7" max="7" width="15.6640625" style="2" customWidth="1"/>
    <col min="8" max="8" width="14.109375" style="2" customWidth="1"/>
    <col min="9" max="9" width="13.33203125" style="2" customWidth="1"/>
    <col min="10" max="10" width="17.109375" style="2" customWidth="1"/>
    <col min="11" max="11" width="13.33203125" style="2" customWidth="1"/>
    <col min="12" max="12" width="17.77734375" style="2" customWidth="1"/>
    <col min="13" max="13" width="13.33203125" style="2" customWidth="1"/>
    <col min="14" max="14" width="17.77734375" style="2" customWidth="1"/>
    <col min="15" max="16384" width="11.44140625" style="2"/>
  </cols>
  <sheetData>
    <row r="1" spans="1:16" ht="28.95" customHeight="1" x14ac:dyDescent="0.25">
      <c r="I1" s="98" t="s">
        <v>8</v>
      </c>
      <c r="J1" s="99"/>
      <c r="K1" s="100" t="s">
        <v>17</v>
      </c>
      <c r="L1" s="101"/>
      <c r="M1" s="100" t="s">
        <v>18</v>
      </c>
      <c r="N1" s="101"/>
    </row>
    <row r="2" spans="1:16" ht="42" thickBot="1" x14ac:dyDescent="0.3">
      <c r="A2" s="1" t="s">
        <v>0</v>
      </c>
      <c r="C2" s="54" t="s">
        <v>26</v>
      </c>
      <c r="D2" s="54" t="s">
        <v>1</v>
      </c>
      <c r="E2" s="54" t="s">
        <v>15</v>
      </c>
      <c r="F2" s="55" t="s">
        <v>2</v>
      </c>
      <c r="G2" s="55" t="s">
        <v>48</v>
      </c>
      <c r="H2" s="55" t="s">
        <v>3</v>
      </c>
      <c r="I2" s="56" t="s">
        <v>7</v>
      </c>
      <c r="J2" s="57" t="s">
        <v>6</v>
      </c>
      <c r="K2" s="62" t="s">
        <v>7</v>
      </c>
      <c r="L2" s="63" t="s">
        <v>6</v>
      </c>
      <c r="M2" s="62" t="s">
        <v>7</v>
      </c>
      <c r="N2" s="63" t="s">
        <v>6</v>
      </c>
    </row>
    <row r="3" spans="1:16" ht="12.75" customHeight="1" x14ac:dyDescent="0.25">
      <c r="F3" s="3"/>
      <c r="G3" s="4"/>
      <c r="H3" s="4"/>
      <c r="I3" s="7"/>
      <c r="J3" s="7"/>
    </row>
    <row r="4" spans="1:16" x14ac:dyDescent="0.25">
      <c r="B4" s="10"/>
      <c r="C4" s="10"/>
      <c r="F4" s="11"/>
      <c r="G4" s="11"/>
      <c r="H4" s="11"/>
      <c r="I4" s="11"/>
      <c r="J4" s="11"/>
      <c r="K4" s="11"/>
      <c r="M4" s="11"/>
    </row>
    <row r="5" spans="1:16" ht="16.8" thickBot="1" x14ac:dyDescent="0.4">
      <c r="B5" s="8" t="s">
        <v>27</v>
      </c>
      <c r="C5" s="10"/>
      <c r="F5" s="11"/>
      <c r="G5" s="11"/>
      <c r="H5" s="11"/>
      <c r="I5" s="11"/>
      <c r="J5" s="11"/>
      <c r="K5" s="11"/>
      <c r="M5" s="11"/>
    </row>
    <row r="6" spans="1:16" x14ac:dyDescent="0.25">
      <c r="C6" s="92" t="s">
        <v>35</v>
      </c>
      <c r="D6" s="93" t="s">
        <v>19</v>
      </c>
      <c r="E6" s="13">
        <v>45017</v>
      </c>
      <c r="F6" s="88">
        <v>46</v>
      </c>
      <c r="G6" s="97"/>
      <c r="H6" s="69">
        <f t="shared" ref="H6" si="0">+G6*F6</f>
        <v>0</v>
      </c>
      <c r="I6" s="70">
        <f>IF($E6="",I$32,IF($E6&lt;$F$32,I$32,IF($E6&gt;$H$32,0,      TRUNC(DAYS360($E6,$H$32+1)/30) + (1-(DAY($E6-1)/DAY(EOMONTH($E6-1,0)))) * 30 / DAY(EOMONTH($E6-1,0))      )))</f>
        <v>24</v>
      </c>
      <c r="J6" s="71">
        <f t="shared" ref="J6" si="1">+I6*H6</f>
        <v>0</v>
      </c>
      <c r="K6" s="72">
        <v>12</v>
      </c>
      <c r="L6" s="73">
        <f>+K6*H6</f>
        <v>0</v>
      </c>
      <c r="M6" s="72">
        <v>12</v>
      </c>
      <c r="N6" s="73">
        <f>+M6*H6</f>
        <v>0</v>
      </c>
      <c r="P6" s="64"/>
    </row>
    <row r="7" spans="1:16" x14ac:dyDescent="0.25">
      <c r="C7" s="92" t="s">
        <v>36</v>
      </c>
      <c r="D7" s="93" t="s">
        <v>20</v>
      </c>
      <c r="E7" s="13">
        <v>45017</v>
      </c>
      <c r="F7" s="88">
        <v>117</v>
      </c>
      <c r="G7" s="97"/>
      <c r="H7" s="74">
        <f t="shared" ref="H7:H12" si="2">+G7*F7</f>
        <v>0</v>
      </c>
      <c r="I7" s="75">
        <f t="shared" ref="I7:I16" si="3">IF($E7="",I$32,IF($E7&lt;$F$32,I$32,IF($E7&gt;$H$32,0,      TRUNC(DAYS360($E7,$H$32+1)/30) + (1-(DAY($E7-1)/DAY(EOMONTH($E7-1,0)))) * 30 / DAY(EOMONTH($E7-1,0))      )))</f>
        <v>24</v>
      </c>
      <c r="J7" s="76">
        <f t="shared" ref="J7:J12" si="4">+I7*H7</f>
        <v>0</v>
      </c>
      <c r="K7" s="77">
        <v>12</v>
      </c>
      <c r="L7" s="78">
        <f t="shared" ref="L7:L12" si="5">+K7*H7</f>
        <v>0</v>
      </c>
      <c r="M7" s="77">
        <v>12</v>
      </c>
      <c r="N7" s="78">
        <f t="shared" ref="N7:N12" si="6">+M7*H7</f>
        <v>0</v>
      </c>
      <c r="P7" s="64"/>
    </row>
    <row r="8" spans="1:16" x14ac:dyDescent="0.25">
      <c r="C8" s="92" t="s">
        <v>37</v>
      </c>
      <c r="D8" s="93" t="s">
        <v>21</v>
      </c>
      <c r="E8" s="13">
        <v>45017</v>
      </c>
      <c r="F8" s="88">
        <v>4</v>
      </c>
      <c r="G8" s="97"/>
      <c r="H8" s="74">
        <f t="shared" si="2"/>
        <v>0</v>
      </c>
      <c r="I8" s="75">
        <f t="shared" si="3"/>
        <v>24</v>
      </c>
      <c r="J8" s="76">
        <f t="shared" si="4"/>
        <v>0</v>
      </c>
      <c r="K8" s="77">
        <v>12</v>
      </c>
      <c r="L8" s="78">
        <f t="shared" si="5"/>
        <v>0</v>
      </c>
      <c r="M8" s="77">
        <v>12</v>
      </c>
      <c r="N8" s="78">
        <f t="shared" si="6"/>
        <v>0</v>
      </c>
      <c r="P8" s="64"/>
    </row>
    <row r="9" spans="1:16" x14ac:dyDescent="0.25">
      <c r="C9" s="92" t="s">
        <v>38</v>
      </c>
      <c r="D9" s="93" t="s">
        <v>32</v>
      </c>
      <c r="E9" s="13">
        <v>45502</v>
      </c>
      <c r="F9" s="88">
        <v>24</v>
      </c>
      <c r="G9" s="97"/>
      <c r="H9" s="74">
        <f t="shared" si="2"/>
        <v>0</v>
      </c>
      <c r="I9" s="75">
        <f t="shared" si="3"/>
        <v>8.0936524453694076</v>
      </c>
      <c r="J9" s="76">
        <f t="shared" si="4"/>
        <v>0</v>
      </c>
      <c r="K9" s="79">
        <v>0</v>
      </c>
      <c r="L9" s="78">
        <f t="shared" si="5"/>
        <v>0</v>
      </c>
      <c r="M9" s="79">
        <f>I9</f>
        <v>8.0936524453694076</v>
      </c>
      <c r="N9" s="78">
        <f t="shared" si="6"/>
        <v>0</v>
      </c>
      <c r="P9" s="64"/>
    </row>
    <row r="10" spans="1:16" x14ac:dyDescent="0.25">
      <c r="C10" s="92" t="s">
        <v>39</v>
      </c>
      <c r="D10" s="93" t="s">
        <v>22</v>
      </c>
      <c r="E10" s="13">
        <v>45017</v>
      </c>
      <c r="F10" s="88">
        <v>2</v>
      </c>
      <c r="G10" s="97"/>
      <c r="H10" s="74">
        <f t="shared" si="2"/>
        <v>0</v>
      </c>
      <c r="I10" s="75">
        <f t="shared" si="3"/>
        <v>24</v>
      </c>
      <c r="J10" s="76">
        <f t="shared" si="4"/>
        <v>0</v>
      </c>
      <c r="K10" s="77">
        <v>12</v>
      </c>
      <c r="L10" s="78">
        <f t="shared" si="5"/>
        <v>0</v>
      </c>
      <c r="M10" s="77">
        <v>12</v>
      </c>
      <c r="N10" s="78">
        <f t="shared" si="6"/>
        <v>0</v>
      </c>
      <c r="P10" s="64"/>
    </row>
    <row r="11" spans="1:16" x14ac:dyDescent="0.25">
      <c r="C11" s="92" t="s">
        <v>40</v>
      </c>
      <c r="D11" s="93" t="s">
        <v>23</v>
      </c>
      <c r="E11" s="13">
        <v>45017</v>
      </c>
      <c r="F11" s="88">
        <v>1</v>
      </c>
      <c r="G11" s="97"/>
      <c r="H11" s="74">
        <f t="shared" si="2"/>
        <v>0</v>
      </c>
      <c r="I11" s="75">
        <f t="shared" si="3"/>
        <v>24</v>
      </c>
      <c r="J11" s="76">
        <f t="shared" si="4"/>
        <v>0</v>
      </c>
      <c r="K11" s="77">
        <v>12</v>
      </c>
      <c r="L11" s="78">
        <f t="shared" si="5"/>
        <v>0</v>
      </c>
      <c r="M11" s="77">
        <v>12</v>
      </c>
      <c r="N11" s="78">
        <f t="shared" si="6"/>
        <v>0</v>
      </c>
      <c r="P11" s="64"/>
    </row>
    <row r="12" spans="1:16" x14ac:dyDescent="0.25">
      <c r="C12" s="92" t="s">
        <v>41</v>
      </c>
      <c r="D12" s="93" t="s">
        <v>31</v>
      </c>
      <c r="E12" s="13">
        <v>45017</v>
      </c>
      <c r="F12" s="88">
        <v>2</v>
      </c>
      <c r="G12" s="97"/>
      <c r="H12" s="74">
        <f t="shared" si="2"/>
        <v>0</v>
      </c>
      <c r="I12" s="75">
        <f t="shared" si="3"/>
        <v>24</v>
      </c>
      <c r="J12" s="76">
        <f t="shared" si="4"/>
        <v>0</v>
      </c>
      <c r="K12" s="77">
        <v>12</v>
      </c>
      <c r="L12" s="78">
        <f t="shared" si="5"/>
        <v>0</v>
      </c>
      <c r="M12" s="77">
        <v>12</v>
      </c>
      <c r="N12" s="78">
        <f t="shared" si="6"/>
        <v>0</v>
      </c>
      <c r="P12" s="64"/>
    </row>
    <row r="13" spans="1:16" x14ac:dyDescent="0.25">
      <c r="C13" s="92" t="s">
        <v>42</v>
      </c>
      <c r="D13" s="93" t="s">
        <v>30</v>
      </c>
      <c r="E13" s="13">
        <v>45017</v>
      </c>
      <c r="F13" s="88">
        <v>3</v>
      </c>
      <c r="G13" s="97"/>
      <c r="H13" s="74">
        <f t="shared" ref="H13:H16" si="7">+G13*F13</f>
        <v>0</v>
      </c>
      <c r="I13" s="75">
        <f t="shared" si="3"/>
        <v>24</v>
      </c>
      <c r="J13" s="76">
        <f t="shared" ref="J13:J16" si="8">+I13*H13</f>
        <v>0</v>
      </c>
      <c r="K13" s="79">
        <v>12</v>
      </c>
      <c r="L13" s="78">
        <f t="shared" ref="L13:L16" si="9">+K13*H13</f>
        <v>0</v>
      </c>
      <c r="M13" s="79">
        <v>12</v>
      </c>
      <c r="N13" s="78">
        <f t="shared" ref="N13:N16" si="10">+M13*H13</f>
        <v>0</v>
      </c>
      <c r="P13" s="64"/>
    </row>
    <row r="14" spans="1:16" x14ac:dyDescent="0.25">
      <c r="C14" s="92" t="s">
        <v>43</v>
      </c>
      <c r="D14" s="93" t="s">
        <v>29</v>
      </c>
      <c r="E14" s="13">
        <v>45017</v>
      </c>
      <c r="F14" s="88">
        <v>2</v>
      </c>
      <c r="G14" s="97"/>
      <c r="H14" s="74">
        <f t="shared" si="7"/>
        <v>0</v>
      </c>
      <c r="I14" s="75">
        <f t="shared" si="3"/>
        <v>24</v>
      </c>
      <c r="J14" s="76">
        <f t="shared" si="8"/>
        <v>0</v>
      </c>
      <c r="K14" s="79">
        <v>12</v>
      </c>
      <c r="L14" s="78">
        <f t="shared" si="9"/>
        <v>0</v>
      </c>
      <c r="M14" s="79">
        <v>12</v>
      </c>
      <c r="N14" s="78">
        <f t="shared" si="10"/>
        <v>0</v>
      </c>
      <c r="P14" s="64"/>
    </row>
    <row r="15" spans="1:16" x14ac:dyDescent="0.25">
      <c r="C15" s="92" t="s">
        <v>44</v>
      </c>
      <c r="D15" s="93" t="s">
        <v>24</v>
      </c>
      <c r="E15" s="13">
        <v>45017</v>
      </c>
      <c r="F15" s="88">
        <v>89</v>
      </c>
      <c r="G15" s="97"/>
      <c r="H15" s="74">
        <f t="shared" si="7"/>
        <v>0</v>
      </c>
      <c r="I15" s="75">
        <f t="shared" si="3"/>
        <v>24</v>
      </c>
      <c r="J15" s="76">
        <f t="shared" si="8"/>
        <v>0</v>
      </c>
      <c r="K15" s="80">
        <v>12</v>
      </c>
      <c r="L15" s="78">
        <f t="shared" si="9"/>
        <v>0</v>
      </c>
      <c r="M15" s="80">
        <v>12</v>
      </c>
      <c r="N15" s="78">
        <f t="shared" si="10"/>
        <v>0</v>
      </c>
      <c r="P15" s="64"/>
    </row>
    <row r="16" spans="1:16" ht="13.8" thickBot="1" x14ac:dyDescent="0.3">
      <c r="C16" s="92" t="s">
        <v>45</v>
      </c>
      <c r="D16" s="93" t="s">
        <v>25</v>
      </c>
      <c r="E16" s="13">
        <v>45017</v>
      </c>
      <c r="F16" s="88">
        <v>2</v>
      </c>
      <c r="G16" s="97"/>
      <c r="H16" s="81">
        <f t="shared" si="7"/>
        <v>0</v>
      </c>
      <c r="I16" s="82">
        <f t="shared" si="3"/>
        <v>24</v>
      </c>
      <c r="J16" s="83">
        <f t="shared" si="8"/>
        <v>0</v>
      </c>
      <c r="K16" s="84">
        <v>12</v>
      </c>
      <c r="L16" s="85">
        <f t="shared" si="9"/>
        <v>0</v>
      </c>
      <c r="M16" s="84">
        <v>12</v>
      </c>
      <c r="N16" s="86">
        <f t="shared" si="10"/>
        <v>0</v>
      </c>
      <c r="P16" s="64"/>
    </row>
    <row r="17" spans="1:16" x14ac:dyDescent="0.25">
      <c r="C17" s="10"/>
      <c r="D17" s="87"/>
      <c r="E17" s="13"/>
      <c r="F17" s="19"/>
      <c r="G17" s="7"/>
      <c r="H17" s="7"/>
      <c r="I17" s="6"/>
      <c r="K17" s="11"/>
    </row>
    <row r="18" spans="1:16" ht="16.8" thickBot="1" x14ac:dyDescent="0.4">
      <c r="B18" s="8" t="s">
        <v>28</v>
      </c>
      <c r="C18" s="10"/>
      <c r="D18" s="87"/>
      <c r="E18" s="13"/>
      <c r="F18" s="19"/>
      <c r="H18" s="7"/>
      <c r="I18" s="6"/>
      <c r="J18" s="7"/>
      <c r="K18" s="11"/>
    </row>
    <row r="19" spans="1:16" s="95" customFormat="1" ht="13.8" thickBot="1" x14ac:dyDescent="0.3">
      <c r="A19" s="94"/>
      <c r="C19" s="92"/>
      <c r="D19" s="96" t="s">
        <v>33</v>
      </c>
      <c r="E19" s="13"/>
      <c r="F19" s="88">
        <v>10</v>
      </c>
      <c r="G19" s="97"/>
      <c r="H19" s="94"/>
      <c r="I19" s="94"/>
      <c r="J19" s="90">
        <f>F19*G19</f>
        <v>0</v>
      </c>
      <c r="K19" s="94"/>
      <c r="L19" s="89">
        <f>J19/2</f>
        <v>0</v>
      </c>
      <c r="M19" s="2"/>
      <c r="N19" s="89">
        <f>J19/2</f>
        <v>0</v>
      </c>
      <c r="O19" s="94"/>
      <c r="P19" s="94"/>
    </row>
    <row r="20" spans="1:16" ht="13.8" thickBot="1" x14ac:dyDescent="0.3">
      <c r="C20" s="10"/>
      <c r="F20" s="19"/>
      <c r="G20" s="7"/>
      <c r="H20" s="7"/>
      <c r="I20" s="6"/>
      <c r="K20" s="11"/>
    </row>
    <row r="21" spans="1:16" ht="14.4" thickBot="1" x14ac:dyDescent="0.3">
      <c r="C21" s="10"/>
      <c r="F21" s="35" t="s">
        <v>10</v>
      </c>
      <c r="G21" s="38"/>
      <c r="H21" s="39"/>
      <c r="I21" s="34"/>
      <c r="J21" s="34">
        <f>SUM(J6:J16)+J19</f>
        <v>0</v>
      </c>
      <c r="K21" s="11"/>
      <c r="L21" s="65">
        <f>SUM(L6:L16)+L19</f>
        <v>0</v>
      </c>
      <c r="N21" s="65">
        <f>SUM(N6:N16)+N19</f>
        <v>0</v>
      </c>
    </row>
    <row r="22" spans="1:16" ht="13.8" thickBot="1" x14ac:dyDescent="0.3">
      <c r="C22" s="10"/>
      <c r="K22" s="11"/>
    </row>
    <row r="23" spans="1:16" ht="14.4" thickBot="1" x14ac:dyDescent="0.3">
      <c r="F23" s="51" t="s">
        <v>11</v>
      </c>
      <c r="G23" s="47"/>
      <c r="H23" s="50"/>
      <c r="I23" s="61">
        <v>0</v>
      </c>
      <c r="J23" s="50">
        <f>J21*I23</f>
        <v>0</v>
      </c>
      <c r="L23" s="52">
        <f>L21*I23</f>
        <v>0</v>
      </c>
      <c r="N23" s="52">
        <f>N21*I23</f>
        <v>0</v>
      </c>
    </row>
    <row r="24" spans="1:16" ht="14.4" thickBot="1" x14ac:dyDescent="0.3">
      <c r="F24" s="51" t="s">
        <v>12</v>
      </c>
      <c r="G24" s="47"/>
      <c r="H24" s="50"/>
      <c r="I24" s="61">
        <v>0</v>
      </c>
      <c r="J24" s="50">
        <f>J21*I24</f>
        <v>0</v>
      </c>
      <c r="L24" s="52">
        <f>L21*I24</f>
        <v>0</v>
      </c>
      <c r="N24" s="52">
        <f>N21*I24</f>
        <v>0</v>
      </c>
    </row>
    <row r="25" spans="1:16" ht="14.4" thickBot="1" x14ac:dyDescent="0.3">
      <c r="F25" s="40" t="s">
        <v>46</v>
      </c>
      <c r="G25" s="41"/>
      <c r="H25" s="42"/>
      <c r="I25" s="36"/>
      <c r="J25" s="36">
        <f>J21+J23+J24</f>
        <v>0</v>
      </c>
      <c r="L25" s="53">
        <f>L21+L23+L24</f>
        <v>0</v>
      </c>
      <c r="N25" s="53">
        <f>N21+N23+N24</f>
        <v>0</v>
      </c>
    </row>
    <row r="26" spans="1:16" ht="13.8" thickBot="1" x14ac:dyDescent="0.3"/>
    <row r="27" spans="1:16" ht="14.4" thickBot="1" x14ac:dyDescent="0.3">
      <c r="F27" s="51" t="s">
        <v>9</v>
      </c>
      <c r="G27" s="47"/>
      <c r="H27" s="48"/>
      <c r="I27" s="49">
        <v>0.21</v>
      </c>
      <c r="J27" s="50">
        <f>J25*I27</f>
        <v>0</v>
      </c>
    </row>
    <row r="28" spans="1:16" ht="14.4" thickBot="1" x14ac:dyDescent="0.3">
      <c r="F28" s="43" t="s">
        <v>47</v>
      </c>
      <c r="G28" s="44"/>
      <c r="H28" s="45"/>
      <c r="I28" s="37"/>
      <c r="J28" s="37">
        <f>J25+J27</f>
        <v>0</v>
      </c>
    </row>
    <row r="30" spans="1:16" x14ac:dyDescent="0.25">
      <c r="G30" s="16"/>
      <c r="H30" s="16"/>
      <c r="I30" s="16"/>
      <c r="J30" s="16"/>
    </row>
    <row r="31" spans="1:16" x14ac:dyDescent="0.25">
      <c r="J31" s="16"/>
      <c r="K31" s="16"/>
      <c r="L31" s="16"/>
      <c r="M31" s="16"/>
    </row>
    <row r="32" spans="1:16" ht="17.399999999999999" x14ac:dyDescent="0.25">
      <c r="D32" s="58" t="s">
        <v>4</v>
      </c>
      <c r="E32" s="59" t="s">
        <v>5</v>
      </c>
      <c r="F32" s="60">
        <v>45017</v>
      </c>
      <c r="G32" s="59" t="s">
        <v>16</v>
      </c>
      <c r="H32" s="60">
        <v>45747</v>
      </c>
      <c r="I32" s="67">
        <f>DAYS360(F32,H32+1)/30</f>
        <v>24</v>
      </c>
      <c r="J32" s="66"/>
      <c r="K32" s="17"/>
      <c r="L32" s="32"/>
      <c r="M32" s="31"/>
    </row>
    <row r="33" spans="2:13" x14ac:dyDescent="0.25">
      <c r="J33" s="16"/>
      <c r="K33" s="16"/>
      <c r="L33" s="16"/>
      <c r="M33" s="16"/>
    </row>
    <row r="34" spans="2:13" x14ac:dyDescent="0.25">
      <c r="J34" s="16"/>
      <c r="K34" s="16"/>
      <c r="L34" s="16"/>
      <c r="M34" s="16"/>
    </row>
    <row r="35" spans="2:13" ht="24.6" x14ac:dyDescent="0.4">
      <c r="B35" s="14"/>
      <c r="C35" s="14"/>
      <c r="D35" s="46" t="s">
        <v>14</v>
      </c>
      <c r="F35" s="68"/>
      <c r="J35" s="19"/>
      <c r="K35" s="19"/>
      <c r="L35" s="19"/>
      <c r="M35" s="22"/>
    </row>
    <row r="36" spans="2:13" x14ac:dyDescent="0.25">
      <c r="B36" s="14"/>
      <c r="C36" s="14"/>
      <c r="D36" s="14"/>
      <c r="J36" s="23"/>
      <c r="K36" s="23"/>
      <c r="L36" s="23"/>
      <c r="M36" s="23"/>
    </row>
    <row r="37" spans="2:13" ht="24.6" x14ac:dyDescent="0.4">
      <c r="B37" s="14"/>
      <c r="C37" s="14"/>
      <c r="D37" s="91" t="s">
        <v>49</v>
      </c>
      <c r="F37" s="68"/>
    </row>
    <row r="38" spans="2:13" ht="12.6" customHeight="1" x14ac:dyDescent="0.4">
      <c r="B38" s="14"/>
      <c r="C38" s="14"/>
      <c r="D38" s="14"/>
      <c r="F38" s="68"/>
    </row>
    <row r="39" spans="2:13" ht="54.6" x14ac:dyDescent="0.4">
      <c r="B39" s="14"/>
      <c r="C39" s="14"/>
      <c r="D39" s="91" t="s">
        <v>50</v>
      </c>
      <c r="F39" s="68"/>
    </row>
    <row r="40" spans="2:13" ht="12.6" customHeight="1" x14ac:dyDescent="0.4">
      <c r="B40" s="14"/>
      <c r="C40" s="14"/>
      <c r="D40" s="14"/>
      <c r="F40" s="68"/>
    </row>
    <row r="41" spans="2:13" ht="28.2" x14ac:dyDescent="0.4">
      <c r="B41" s="14"/>
      <c r="C41" s="14"/>
      <c r="D41" s="46" t="s">
        <v>13</v>
      </c>
      <c r="F41" s="68"/>
      <c r="G41" s="14"/>
      <c r="H41" s="14"/>
    </row>
    <row r="42" spans="2:13" x14ac:dyDescent="0.25">
      <c r="B42" s="14"/>
      <c r="C42" s="14"/>
      <c r="D42" s="14"/>
      <c r="F42" s="14"/>
      <c r="G42" s="14"/>
      <c r="H42" s="14"/>
    </row>
    <row r="43" spans="2:13" ht="26.4" x14ac:dyDescent="0.25">
      <c r="B43" s="14"/>
      <c r="C43" s="14"/>
      <c r="D43" s="46" t="s">
        <v>34</v>
      </c>
      <c r="E43" s="14"/>
      <c r="F43" s="13"/>
      <c r="G43" s="14"/>
      <c r="H43" s="14"/>
    </row>
    <row r="44" spans="2:13" x14ac:dyDescent="0.25">
      <c r="D44" s="14"/>
      <c r="E44" s="14"/>
      <c r="F44" s="14"/>
      <c r="G44" s="14"/>
      <c r="H44" s="14"/>
    </row>
    <row r="45" spans="2:13" x14ac:dyDescent="0.25">
      <c r="D45" s="14"/>
      <c r="E45" s="14"/>
      <c r="F45" s="14"/>
      <c r="G45" s="14"/>
      <c r="H45" s="14"/>
    </row>
    <row r="46" spans="2:13" x14ac:dyDescent="0.25">
      <c r="D46" s="14"/>
      <c r="E46" s="14"/>
      <c r="F46" s="14"/>
      <c r="G46" s="14"/>
      <c r="H46" s="14"/>
    </row>
    <row r="47" spans="2:13" x14ac:dyDescent="0.25">
      <c r="D47" s="14"/>
      <c r="E47" s="14"/>
      <c r="F47" s="14"/>
      <c r="G47" s="14"/>
      <c r="H47" s="14"/>
    </row>
    <row r="48" spans="2:13" x14ac:dyDescent="0.25">
      <c r="D48" s="14"/>
      <c r="E48" s="14"/>
      <c r="F48" s="13"/>
      <c r="G48" s="14"/>
      <c r="H48" s="14"/>
    </row>
    <row r="49" spans="1:141" x14ac:dyDescent="0.25">
      <c r="D49" s="14"/>
      <c r="E49" s="14"/>
      <c r="F49" s="14"/>
      <c r="G49" s="14"/>
      <c r="H49" s="14"/>
    </row>
    <row r="50" spans="1:141" x14ac:dyDescent="0.25">
      <c r="D50" s="14"/>
      <c r="E50" s="14"/>
      <c r="F50" s="14"/>
      <c r="G50" s="14"/>
      <c r="H50" s="14"/>
    </row>
    <row r="51" spans="1:141" x14ac:dyDescent="0.25">
      <c r="D51" s="14"/>
      <c r="E51" s="14"/>
      <c r="F51" s="13"/>
      <c r="G51" s="14"/>
      <c r="H51" s="14"/>
    </row>
    <row r="52" spans="1:141" x14ac:dyDescent="0.25">
      <c r="D52" s="14"/>
      <c r="E52" s="14"/>
      <c r="F52" s="14"/>
      <c r="G52" s="14"/>
      <c r="H52" s="14"/>
    </row>
    <row r="53" spans="1:141" x14ac:dyDescent="0.25">
      <c r="D53" s="14"/>
      <c r="E53" s="14"/>
      <c r="F53" s="14"/>
      <c r="G53" s="14"/>
      <c r="H53" s="14"/>
    </row>
    <row r="54" spans="1:141" ht="15.6" x14ac:dyDescent="0.3">
      <c r="B54" s="24"/>
      <c r="C54" s="25"/>
      <c r="D54" s="20"/>
      <c r="E54" s="20"/>
      <c r="F54" s="21"/>
      <c r="G54" s="14"/>
      <c r="H54" s="14"/>
      <c r="I54" s="25"/>
      <c r="J54" s="26"/>
      <c r="K54" s="21"/>
      <c r="L54" s="7"/>
      <c r="M54" s="21"/>
      <c r="N54" s="21"/>
      <c r="O54" s="20"/>
      <c r="P54" s="20"/>
      <c r="Q54" s="20"/>
      <c r="R54" s="20"/>
      <c r="S54" s="20"/>
      <c r="T54" s="20"/>
      <c r="U54" s="20"/>
      <c r="V54" s="20"/>
      <c r="W54" s="20"/>
      <c r="X54" s="20"/>
      <c r="Y54" s="20"/>
      <c r="Z54" s="20"/>
      <c r="AE54" s="26"/>
      <c r="AF54" s="21"/>
      <c r="AG54" s="7"/>
      <c r="AH54" s="21"/>
      <c r="AI54" s="21"/>
      <c r="AJ54" s="20"/>
      <c r="AK54" s="20"/>
      <c r="AL54" s="20"/>
      <c r="AM54" s="20"/>
      <c r="AN54" s="20"/>
      <c r="AO54" s="20"/>
      <c r="AP54" s="20"/>
      <c r="AQ54" s="20"/>
      <c r="AR54" s="20"/>
      <c r="AS54" s="20"/>
      <c r="AT54" s="20"/>
      <c r="AU54" s="20"/>
      <c r="AV54" s="20"/>
      <c r="AW54" s="20"/>
      <c r="BF54" s="27"/>
      <c r="BG54" s="28"/>
      <c r="BH54" s="25"/>
      <c r="BI54" s="25"/>
      <c r="BJ54" s="25"/>
      <c r="BK54" s="26"/>
      <c r="BL54" s="21"/>
      <c r="BM54" s="7"/>
      <c r="BN54" s="21"/>
      <c r="BO54" s="21"/>
      <c r="BP54" s="20"/>
      <c r="BQ54" s="20"/>
      <c r="BR54" s="20"/>
      <c r="BS54" s="20"/>
      <c r="BT54" s="20"/>
      <c r="BU54" s="20"/>
      <c r="BV54" s="20"/>
      <c r="BW54" s="20"/>
      <c r="BX54" s="20"/>
      <c r="BY54" s="20"/>
      <c r="BZ54" s="20"/>
      <c r="CA54" s="20"/>
      <c r="CB54" s="20"/>
      <c r="CC54" s="20"/>
      <c r="CL54" s="27"/>
      <c r="CM54" s="28"/>
      <c r="CN54" s="25"/>
      <c r="CO54" s="25"/>
      <c r="CP54" s="25"/>
      <c r="CQ54" s="26"/>
      <c r="CR54" s="21"/>
      <c r="CS54" s="7"/>
      <c r="CT54" s="21"/>
      <c r="CU54" s="21"/>
      <c r="CV54" s="20"/>
      <c r="CW54" s="20"/>
      <c r="CX54" s="20"/>
      <c r="CY54" s="20"/>
      <c r="CZ54" s="20"/>
      <c r="DA54" s="20"/>
      <c r="DB54" s="20"/>
      <c r="DC54" s="20"/>
      <c r="DD54" s="20"/>
      <c r="DE54" s="20"/>
      <c r="DF54" s="20"/>
      <c r="DG54" s="20"/>
      <c r="DH54" s="20"/>
      <c r="DI54" s="20"/>
      <c r="DR54" s="27"/>
      <c r="DS54" s="28"/>
      <c r="DT54" s="25"/>
      <c r="DU54" s="25"/>
      <c r="DV54" s="25"/>
      <c r="DW54" s="26"/>
      <c r="DX54" s="21"/>
      <c r="DY54" s="7"/>
      <c r="DZ54" s="21"/>
      <c r="EA54" s="21"/>
      <c r="EB54" s="20"/>
      <c r="EC54" s="20"/>
      <c r="ED54" s="20"/>
      <c r="EE54" s="20"/>
      <c r="EF54" s="20"/>
      <c r="EG54" s="20"/>
      <c r="EH54" s="20"/>
      <c r="EI54" s="20"/>
      <c r="EJ54" s="20"/>
      <c r="EK54" s="20"/>
    </row>
    <row r="55" spans="1:141" ht="12.9" hidden="1" customHeight="1" x14ac:dyDescent="0.3">
      <c r="B55" s="24"/>
      <c r="C55" s="29"/>
      <c r="D55" s="14"/>
      <c r="E55" s="14"/>
      <c r="F55" s="21"/>
      <c r="G55" s="14"/>
      <c r="H55" s="14"/>
      <c r="J55" s="26"/>
      <c r="K55" s="21"/>
      <c r="L55" s="7"/>
      <c r="M55" s="21"/>
      <c r="N55" s="21"/>
      <c r="O55" s="7"/>
      <c r="P55" s="7"/>
      <c r="Q55" s="7"/>
      <c r="R55" s="7"/>
      <c r="S55" s="7"/>
      <c r="T55" s="7"/>
      <c r="U55" s="7"/>
      <c r="V55" s="7"/>
      <c r="W55" s="7"/>
      <c r="X55" s="7"/>
      <c r="Y55" s="7"/>
      <c r="Z55" s="7"/>
      <c r="AE55" s="26"/>
      <c r="AF55" s="21"/>
      <c r="AG55" s="7"/>
      <c r="AH55" s="21"/>
      <c r="AI55" s="21"/>
      <c r="AJ55" s="21"/>
      <c r="AK55" s="21"/>
      <c r="AL55" s="7"/>
      <c r="AM55" s="7"/>
      <c r="AN55" s="7"/>
      <c r="AO55" s="7"/>
      <c r="AP55" s="7"/>
      <c r="AQ55" s="7"/>
      <c r="AR55" s="7"/>
      <c r="AS55" s="7"/>
      <c r="AT55" s="7"/>
      <c r="AU55" s="7"/>
      <c r="AV55" s="7"/>
      <c r="AW55" s="7"/>
      <c r="BF55" s="27"/>
      <c r="BK55" s="26"/>
      <c r="BL55" s="21"/>
      <c r="BM55" s="7"/>
      <c r="BN55" s="21"/>
      <c r="BO55" s="21"/>
      <c r="BP55" s="21"/>
      <c r="BQ55" s="21"/>
      <c r="BR55" s="7"/>
      <c r="BS55" s="7"/>
      <c r="BT55" s="7"/>
      <c r="BU55" s="7"/>
      <c r="BV55" s="7"/>
      <c r="BW55" s="7"/>
      <c r="BX55" s="7"/>
      <c r="BY55" s="7"/>
      <c r="BZ55" s="7"/>
      <c r="CA55" s="7"/>
      <c r="CB55" s="7"/>
      <c r="CC55" s="7"/>
      <c r="CL55" s="27"/>
      <c r="CQ55" s="26"/>
      <c r="CR55" s="21"/>
      <c r="CS55" s="7"/>
      <c r="CT55" s="21"/>
      <c r="CU55" s="21"/>
      <c r="CV55" s="21"/>
      <c r="CW55" s="21"/>
      <c r="CX55" s="7"/>
      <c r="CY55" s="7"/>
      <c r="CZ55" s="7"/>
      <c r="DA55" s="7"/>
      <c r="DB55" s="7"/>
      <c r="DC55" s="7"/>
      <c r="DD55" s="7"/>
      <c r="DE55" s="7"/>
      <c r="DF55" s="7"/>
      <c r="DG55" s="7"/>
      <c r="DH55" s="7"/>
      <c r="DI55" s="7"/>
      <c r="DR55" s="27"/>
      <c r="DW55" s="26"/>
      <c r="DX55" s="21"/>
      <c r="DY55" s="7"/>
      <c r="DZ55" s="21"/>
      <c r="EA55" s="21"/>
      <c r="EB55" s="21"/>
      <c r="EC55" s="21"/>
      <c r="ED55" s="7"/>
      <c r="EE55" s="7"/>
      <c r="EF55" s="7"/>
      <c r="EG55" s="7"/>
      <c r="EH55" s="7"/>
      <c r="EI55" s="7"/>
      <c r="EJ55" s="7"/>
      <c r="EK55" s="7"/>
    </row>
    <row r="56" spans="1:141" ht="12.9" hidden="1" customHeight="1" x14ac:dyDescent="0.3">
      <c r="B56" s="24"/>
      <c r="C56" s="29"/>
      <c r="D56" s="14"/>
      <c r="E56" s="14"/>
      <c r="F56" s="14"/>
      <c r="G56" s="14"/>
      <c r="H56" s="14"/>
      <c r="J56" s="26"/>
      <c r="L56" s="16"/>
      <c r="O56" s="16"/>
      <c r="P56" s="16"/>
      <c r="Q56" s="16"/>
      <c r="R56" s="16"/>
      <c r="S56" s="16"/>
      <c r="T56" s="16"/>
      <c r="U56" s="16"/>
      <c r="V56" s="16"/>
      <c r="W56" s="16"/>
      <c r="X56" s="16"/>
      <c r="Y56" s="16"/>
      <c r="Z56" s="16"/>
      <c r="AE56" s="26"/>
      <c r="AG56" s="16"/>
      <c r="AJ56" s="16"/>
      <c r="AL56" s="16"/>
      <c r="AM56" s="16"/>
      <c r="AN56" s="16"/>
      <c r="AO56" s="16"/>
      <c r="AP56" s="16"/>
      <c r="AQ56" s="16"/>
      <c r="AR56" s="16"/>
      <c r="AS56" s="16"/>
      <c r="AT56" s="16"/>
      <c r="AU56" s="16"/>
      <c r="AV56" s="16"/>
      <c r="AW56" s="16"/>
      <c r="BF56" s="27"/>
      <c r="BK56" s="26"/>
      <c r="BM56" s="16"/>
      <c r="BP56" s="16"/>
      <c r="BR56" s="16"/>
      <c r="BS56" s="16"/>
      <c r="BT56" s="16"/>
      <c r="BU56" s="16"/>
      <c r="BV56" s="16"/>
      <c r="BW56" s="16"/>
      <c r="BX56" s="16"/>
      <c r="BY56" s="16"/>
      <c r="BZ56" s="16"/>
      <c r="CA56" s="16"/>
      <c r="CB56" s="16"/>
      <c r="CC56" s="16"/>
      <c r="CL56" s="27"/>
      <c r="CQ56" s="26"/>
      <c r="CS56" s="16"/>
      <c r="CV56" s="16"/>
      <c r="CX56" s="16"/>
      <c r="CY56" s="16"/>
      <c r="CZ56" s="16"/>
      <c r="DA56" s="16"/>
      <c r="DB56" s="16"/>
      <c r="DC56" s="16"/>
      <c r="DD56" s="16"/>
      <c r="DE56" s="16"/>
      <c r="DF56" s="16"/>
      <c r="DG56" s="16"/>
      <c r="DH56" s="16"/>
      <c r="DI56" s="16"/>
      <c r="DR56" s="27"/>
      <c r="DW56" s="26"/>
      <c r="DY56" s="16"/>
      <c r="EB56" s="16"/>
      <c r="ED56" s="16"/>
      <c r="EE56" s="16"/>
      <c r="EF56" s="16"/>
      <c r="EG56" s="16"/>
      <c r="EH56" s="16"/>
      <c r="EI56" s="16"/>
      <c r="EJ56" s="16"/>
      <c r="EK56" s="16"/>
    </row>
    <row r="57" spans="1:141" ht="12.9" hidden="1" customHeight="1" x14ac:dyDescent="0.25">
      <c r="B57" s="12"/>
      <c r="C57" s="9"/>
      <c r="D57" s="13"/>
      <c r="E57" s="13"/>
      <c r="F57" s="21"/>
      <c r="G57" s="14"/>
      <c r="H57" s="14"/>
    </row>
    <row r="58" spans="1:141" ht="12.9" hidden="1" customHeight="1" x14ac:dyDescent="0.25">
      <c r="B58" s="12"/>
      <c r="C58" s="9"/>
      <c r="D58" s="33"/>
      <c r="E58" s="33"/>
      <c r="F58" s="21"/>
      <c r="G58" s="14"/>
      <c r="H58" s="14"/>
    </row>
    <row r="59" spans="1:141" ht="12.9" hidden="1" customHeight="1" x14ac:dyDescent="0.25">
      <c r="B59" s="12"/>
      <c r="C59" s="9"/>
      <c r="D59" s="13"/>
      <c r="E59" s="13"/>
      <c r="F59" s="21"/>
      <c r="G59" s="14"/>
      <c r="H59" s="14"/>
    </row>
    <row r="60" spans="1:141" ht="15.6" hidden="1" x14ac:dyDescent="0.25">
      <c r="A60" s="30"/>
      <c r="D60" s="14"/>
      <c r="E60" s="14"/>
      <c r="F60" s="18"/>
      <c r="G60" s="14"/>
      <c r="H60" s="14"/>
    </row>
    <row r="61" spans="1:141" hidden="1" x14ac:dyDescent="0.25">
      <c r="D61" s="14"/>
      <c r="E61" s="14"/>
      <c r="F61" s="18"/>
      <c r="G61" s="14"/>
      <c r="H61" s="14"/>
    </row>
    <row r="62" spans="1:141" hidden="1" x14ac:dyDescent="0.25">
      <c r="D62" s="14"/>
      <c r="E62" s="14"/>
      <c r="F62" s="18"/>
      <c r="G62" s="14"/>
      <c r="H62" s="14"/>
    </row>
    <row r="63" spans="1:141" hidden="1" x14ac:dyDescent="0.25">
      <c r="A63" s="12"/>
      <c r="D63" s="14"/>
      <c r="E63" s="14"/>
      <c r="F63" s="18"/>
      <c r="G63" s="14"/>
      <c r="H63" s="14"/>
    </row>
    <row r="64" spans="1:141" hidden="1" x14ac:dyDescent="0.25">
      <c r="D64" s="14"/>
      <c r="E64" s="14"/>
      <c r="F64" s="18"/>
      <c r="G64" s="14"/>
      <c r="H64" s="14"/>
    </row>
    <row r="65" spans="2:141" hidden="1" x14ac:dyDescent="0.25">
      <c r="D65" s="14"/>
      <c r="E65" s="14"/>
      <c r="F65" s="18"/>
      <c r="G65" s="14"/>
      <c r="H65" s="14"/>
    </row>
    <row r="66" spans="2:141" hidden="1" x14ac:dyDescent="0.25">
      <c r="D66" s="14"/>
      <c r="E66" s="14"/>
      <c r="F66" s="18"/>
      <c r="G66" s="14"/>
      <c r="H66" s="14"/>
    </row>
    <row r="67" spans="2:141" ht="12.9" hidden="1" customHeight="1" x14ac:dyDescent="0.25">
      <c r="B67" s="12"/>
      <c r="C67" s="9"/>
      <c r="D67" s="33"/>
      <c r="E67" s="33"/>
      <c r="F67" s="21"/>
      <c r="G67" s="14"/>
      <c r="H67" s="14"/>
    </row>
    <row r="68" spans="2:141" ht="12.9" hidden="1" customHeight="1" x14ac:dyDescent="0.25">
      <c r="B68" s="12"/>
      <c r="C68" s="9"/>
      <c r="D68" s="13"/>
      <c r="E68" s="13"/>
      <c r="F68" s="21"/>
      <c r="G68" s="14"/>
      <c r="H68" s="14"/>
    </row>
    <row r="69" spans="2:141" ht="12.9" hidden="1" customHeight="1" x14ac:dyDescent="0.25">
      <c r="B69" s="12"/>
      <c r="C69" s="5"/>
      <c r="D69" s="15"/>
      <c r="E69" s="15"/>
      <c r="F69" s="14"/>
      <c r="G69" s="14"/>
      <c r="H69" s="14"/>
    </row>
    <row r="70" spans="2:141" hidden="1" x14ac:dyDescent="0.25">
      <c r="D70" s="14"/>
      <c r="E70" s="14"/>
      <c r="F70" s="14"/>
      <c r="G70" s="14"/>
      <c r="H70" s="14"/>
    </row>
    <row r="71" spans="2:141" ht="15.6" x14ac:dyDescent="0.3">
      <c r="B71" s="24"/>
      <c r="C71" s="25"/>
      <c r="D71" s="20"/>
      <c r="E71" s="20"/>
      <c r="F71" s="21"/>
      <c r="G71" s="14"/>
      <c r="H71" s="14"/>
      <c r="I71" s="25"/>
      <c r="J71" s="26"/>
      <c r="K71" s="21"/>
      <c r="L71" s="7"/>
      <c r="M71" s="21"/>
      <c r="N71" s="21"/>
      <c r="O71" s="20"/>
      <c r="P71" s="20"/>
      <c r="Q71" s="20"/>
      <c r="R71" s="20"/>
      <c r="S71" s="20"/>
      <c r="T71" s="20"/>
      <c r="U71" s="20"/>
      <c r="V71" s="20"/>
      <c r="W71" s="20"/>
      <c r="X71" s="20"/>
      <c r="Y71" s="20"/>
      <c r="Z71" s="20"/>
      <c r="AE71" s="26"/>
      <c r="AF71" s="21"/>
      <c r="AG71" s="7"/>
      <c r="AH71" s="21"/>
      <c r="AI71" s="21"/>
      <c r="AJ71" s="20"/>
      <c r="AK71" s="20"/>
      <c r="AL71" s="20"/>
      <c r="AM71" s="20"/>
      <c r="AN71" s="20"/>
      <c r="AO71" s="20"/>
      <c r="AP71" s="20"/>
      <c r="AQ71" s="20"/>
      <c r="AR71" s="20"/>
      <c r="AS71" s="20"/>
      <c r="AT71" s="20"/>
      <c r="AU71" s="20"/>
      <c r="AV71" s="20"/>
      <c r="AW71" s="20"/>
      <c r="BF71" s="27"/>
      <c r="BG71" s="28"/>
      <c r="BH71" s="25"/>
      <c r="BI71" s="25"/>
      <c r="BJ71" s="25"/>
      <c r="BK71" s="26"/>
      <c r="BL71" s="21"/>
      <c r="BM71" s="7"/>
      <c r="BN71" s="21"/>
      <c r="BO71" s="21"/>
      <c r="BP71" s="20"/>
      <c r="BQ71" s="20"/>
      <c r="BR71" s="20"/>
      <c r="BS71" s="20"/>
      <c r="BT71" s="20"/>
      <c r="BU71" s="20"/>
      <c r="BV71" s="20"/>
      <c r="BW71" s="20"/>
      <c r="BX71" s="20"/>
      <c r="BY71" s="20"/>
      <c r="BZ71" s="20"/>
      <c r="CA71" s="20"/>
      <c r="CB71" s="20"/>
      <c r="CC71" s="20"/>
      <c r="CL71" s="27"/>
      <c r="CM71" s="28"/>
      <c r="CN71" s="25"/>
      <c r="CO71" s="25"/>
      <c r="CP71" s="25"/>
      <c r="CQ71" s="26"/>
      <c r="CR71" s="21"/>
      <c r="CS71" s="7"/>
      <c r="CT71" s="21"/>
      <c r="CU71" s="21"/>
      <c r="CV71" s="20"/>
      <c r="CW71" s="20"/>
      <c r="CX71" s="20"/>
      <c r="CY71" s="20"/>
      <c r="CZ71" s="20"/>
      <c r="DA71" s="20"/>
      <c r="DB71" s="20"/>
      <c r="DC71" s="20"/>
      <c r="DD71" s="20"/>
      <c r="DE71" s="20"/>
      <c r="DF71" s="20"/>
      <c r="DG71" s="20"/>
      <c r="DH71" s="20"/>
      <c r="DI71" s="20"/>
      <c r="DR71" s="27"/>
      <c r="DS71" s="28"/>
      <c r="DT71" s="25"/>
      <c r="DU71" s="25"/>
      <c r="DV71" s="25"/>
      <c r="DW71" s="26"/>
      <c r="DX71" s="21"/>
      <c r="DY71" s="7"/>
      <c r="DZ71" s="21"/>
      <c r="EA71" s="21"/>
      <c r="EB71" s="20"/>
      <c r="EC71" s="20"/>
      <c r="ED71" s="20"/>
      <c r="EE71" s="20"/>
      <c r="EF71" s="20"/>
      <c r="EG71" s="20"/>
      <c r="EH71" s="20"/>
      <c r="EI71" s="20"/>
      <c r="EJ71" s="20"/>
      <c r="EK71" s="20"/>
    </row>
    <row r="72" spans="2:141" ht="15.6" x14ac:dyDescent="0.3">
      <c r="B72" s="24"/>
      <c r="C72" s="25"/>
      <c r="D72" s="20"/>
      <c r="E72" s="20"/>
      <c r="F72" s="21"/>
      <c r="G72" s="14"/>
      <c r="H72" s="14"/>
      <c r="I72" s="25"/>
      <c r="J72" s="26"/>
      <c r="K72" s="21"/>
      <c r="L72" s="7"/>
      <c r="M72" s="21"/>
      <c r="N72" s="21"/>
      <c r="O72" s="20"/>
      <c r="P72" s="20"/>
      <c r="Q72" s="20"/>
      <c r="R72" s="20"/>
      <c r="S72" s="20"/>
      <c r="T72" s="20"/>
      <c r="U72" s="20"/>
      <c r="V72" s="20"/>
      <c r="W72" s="20"/>
      <c r="X72" s="20"/>
      <c r="Y72" s="20"/>
      <c r="Z72" s="20"/>
      <c r="AE72" s="26"/>
      <c r="AF72" s="21"/>
      <c r="AG72" s="7"/>
      <c r="AH72" s="21"/>
      <c r="AI72" s="21"/>
      <c r="AJ72" s="20"/>
      <c r="AK72" s="20"/>
      <c r="AL72" s="20"/>
      <c r="AM72" s="20"/>
      <c r="AN72" s="20"/>
      <c r="AO72" s="20"/>
      <c r="AP72" s="20"/>
      <c r="AQ72" s="20"/>
      <c r="AR72" s="20"/>
      <c r="AS72" s="20"/>
      <c r="AT72" s="20"/>
      <c r="AU72" s="20"/>
      <c r="AV72" s="20"/>
      <c r="AW72" s="20"/>
      <c r="BF72" s="27"/>
      <c r="BG72" s="25"/>
      <c r="BH72" s="25"/>
      <c r="BI72" s="25"/>
      <c r="BJ72" s="25"/>
      <c r="BK72" s="26"/>
      <c r="BL72" s="21"/>
      <c r="BM72" s="7"/>
      <c r="BN72" s="21"/>
      <c r="BO72" s="21"/>
      <c r="BP72" s="20"/>
      <c r="BQ72" s="20"/>
      <c r="BR72" s="20"/>
      <c r="BS72" s="20"/>
      <c r="BT72" s="20"/>
      <c r="BU72" s="20"/>
      <c r="BV72" s="20"/>
      <c r="BW72" s="20"/>
      <c r="BX72" s="20"/>
      <c r="BY72" s="20"/>
      <c r="BZ72" s="20"/>
      <c r="CA72" s="20"/>
      <c r="CB72" s="20"/>
      <c r="CC72" s="20"/>
      <c r="CL72" s="27"/>
      <c r="CM72" s="25"/>
      <c r="CN72" s="25"/>
      <c r="CO72" s="25"/>
      <c r="CP72" s="25"/>
      <c r="CQ72" s="26"/>
      <c r="CR72" s="21"/>
      <c r="CS72" s="7"/>
      <c r="CT72" s="21"/>
      <c r="CU72" s="21"/>
      <c r="CV72" s="20"/>
      <c r="CW72" s="20"/>
      <c r="CX72" s="20"/>
      <c r="CY72" s="20"/>
      <c r="CZ72" s="20"/>
      <c r="DA72" s="20"/>
      <c r="DB72" s="20"/>
      <c r="DC72" s="20"/>
      <c r="DD72" s="20"/>
      <c r="DE72" s="20"/>
      <c r="DF72" s="20"/>
      <c r="DG72" s="20"/>
      <c r="DH72" s="20"/>
      <c r="DI72" s="20"/>
      <c r="DR72" s="27"/>
      <c r="DS72" s="25"/>
      <c r="DT72" s="25"/>
      <c r="DU72" s="25"/>
      <c r="DV72" s="25"/>
      <c r="DW72" s="26"/>
      <c r="DX72" s="21"/>
      <c r="DY72" s="7"/>
      <c r="DZ72" s="21"/>
      <c r="EA72" s="21"/>
      <c r="EB72" s="20"/>
      <c r="EC72" s="20"/>
      <c r="ED72" s="20"/>
      <c r="EE72" s="20"/>
      <c r="EF72" s="20"/>
      <c r="EG72" s="20"/>
      <c r="EH72" s="20"/>
      <c r="EI72" s="20"/>
      <c r="EJ72" s="20"/>
      <c r="EK72" s="20"/>
    </row>
    <row r="73" spans="2:141" x14ac:dyDescent="0.25">
      <c r="D73" s="14"/>
      <c r="E73" s="14"/>
      <c r="F73" s="14"/>
      <c r="G73" s="14"/>
      <c r="H73" s="14"/>
    </row>
    <row r="74" spans="2:141" x14ac:dyDescent="0.25">
      <c r="D74" s="14"/>
      <c r="E74" s="14"/>
      <c r="F74" s="14"/>
      <c r="G74" s="14"/>
      <c r="H74" s="14"/>
    </row>
    <row r="75" spans="2:141" x14ac:dyDescent="0.25">
      <c r="D75" s="14"/>
      <c r="E75" s="14"/>
      <c r="F75" s="14"/>
      <c r="G75" s="14"/>
      <c r="H75" s="14"/>
    </row>
    <row r="76" spans="2:141" x14ac:dyDescent="0.25">
      <c r="D76" s="14"/>
      <c r="E76" s="14"/>
      <c r="F76" s="14"/>
      <c r="G76" s="14"/>
      <c r="H76" s="14"/>
    </row>
    <row r="77" spans="2:141" x14ac:dyDescent="0.25">
      <c r="D77" s="14"/>
      <c r="E77" s="14"/>
      <c r="F77" s="14"/>
      <c r="G77" s="14"/>
      <c r="H77" s="14"/>
    </row>
    <row r="78" spans="2:141" x14ac:dyDescent="0.25">
      <c r="D78" s="14"/>
      <c r="E78" s="14"/>
      <c r="F78" s="14"/>
      <c r="G78" s="14"/>
      <c r="H78" s="14"/>
      <c r="I78" s="14"/>
      <c r="J78" s="14"/>
      <c r="K78" s="14"/>
      <c r="L78" s="14"/>
      <c r="M78" s="14"/>
    </row>
    <row r="79" spans="2:141" x14ac:dyDescent="0.25">
      <c r="D79" s="14"/>
      <c r="E79" s="14"/>
      <c r="F79" s="14"/>
      <c r="G79" s="14"/>
      <c r="H79" s="14"/>
      <c r="I79" s="14"/>
      <c r="J79" s="18"/>
      <c r="K79" s="18"/>
      <c r="L79" s="18"/>
      <c r="M79" s="18"/>
    </row>
    <row r="80" spans="2:141" x14ac:dyDescent="0.25">
      <c r="D80" s="14"/>
      <c r="E80" s="14"/>
      <c r="F80" s="14"/>
      <c r="G80" s="14"/>
      <c r="H80" s="14"/>
      <c r="I80" s="14"/>
      <c r="J80" s="14"/>
      <c r="K80" s="14"/>
      <c r="L80" s="14"/>
      <c r="M80" s="14"/>
    </row>
    <row r="81" spans="4:13" x14ac:dyDescent="0.25">
      <c r="D81" s="14"/>
      <c r="E81" s="14"/>
      <c r="F81" s="14"/>
      <c r="G81" s="14"/>
      <c r="H81" s="14"/>
      <c r="I81" s="14"/>
      <c r="J81" s="14"/>
      <c r="K81" s="14"/>
      <c r="L81" s="14"/>
      <c r="M81" s="14"/>
    </row>
    <row r="82" spans="4:13" x14ac:dyDescent="0.25">
      <c r="D82" s="14"/>
      <c r="E82" s="14"/>
      <c r="F82" s="14"/>
      <c r="G82" s="14"/>
      <c r="H82" s="14"/>
      <c r="I82" s="14"/>
      <c r="J82" s="14"/>
      <c r="K82" s="14"/>
      <c r="L82" s="14"/>
      <c r="M82" s="14"/>
    </row>
  </sheetData>
  <sheetProtection password="EA62" sheet="1" objects="1" scenarios="1"/>
  <mergeCells count="3">
    <mergeCell ref="I1:J1"/>
    <mergeCell ref="K1:L1"/>
    <mergeCell ref="M1:N1"/>
  </mergeCells>
  <pageMargins left="0.75" right="0.75" top="1" bottom="1" header="0" footer="0"/>
  <pageSetup paperSize="9" orientation="portrait" horizontalDpi="300" verticalDpi="300" r:id="rId1"/>
  <headerFooter alignWithMargins="0"/>
  <ignoredErrors>
    <ignoredError sqref="H4:H5" unlockedFormula="1"/>
    <ignoredError sqref="I4:J5" formula="1"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D0AF3BD59D1C948953EF209A873B531" ma:contentTypeVersion="2" ma:contentTypeDescription="Crear nuevo documento." ma:contentTypeScope="" ma:versionID="5e601a12239c85438abfe78bfef223e6">
  <xsd:schema xmlns:xsd="http://www.w3.org/2001/XMLSchema" xmlns:xs="http://www.w3.org/2001/XMLSchema" xmlns:p="http://schemas.microsoft.com/office/2006/metadata/properties" xmlns:ns2="4ce6f2a4-3cf8-4435-999d-d4652fe8fa53" targetNamespace="http://schemas.microsoft.com/office/2006/metadata/properties" ma:root="true" ma:fieldsID="e27f9891036147cd61f65ae9002ade64" ns2:_="">
    <xsd:import namespace="4ce6f2a4-3cf8-4435-999d-d4652fe8fa5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6f2a4-3cf8-4435-999d-d4652fe8fa5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4ce6f2a4-3cf8-4435-999d-d4652fe8fa53">PN7YJE6ASU6D-338107997-32</_dlc_DocId>
    <_dlc_DocIdUrl xmlns="4ce6f2a4-3cf8-4435-999d-d4652fe8fa53">
      <Url>https://espacios.metromadrid.es/asi/SerExpl/_layouts/15/DocIdRedir.aspx?ID=PN7YJE6ASU6D-338107997-32</Url>
      <Description>PN7YJE6ASU6D-338107997-32</Description>
    </_dlc_DocIdUrl>
  </documentManagement>
</p:properties>
</file>

<file path=customXml/itemProps1.xml><?xml version="1.0" encoding="utf-8"?>
<ds:datastoreItem xmlns:ds="http://schemas.openxmlformats.org/officeDocument/2006/customXml" ds:itemID="{7D7947C0-CA87-459F-A562-EC3BC7CB6C29}">
  <ds:schemaRefs>
    <ds:schemaRef ds:uri="http://schemas.microsoft.com/sharepoint/v3/contenttype/forms"/>
  </ds:schemaRefs>
</ds:datastoreItem>
</file>

<file path=customXml/itemProps2.xml><?xml version="1.0" encoding="utf-8"?>
<ds:datastoreItem xmlns:ds="http://schemas.openxmlformats.org/officeDocument/2006/customXml" ds:itemID="{A5837D53-0C56-457D-8960-8347F951D6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6f2a4-3cf8-4435-999d-d4652fe8f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A22D0F-4FC7-434A-B47D-DA0DDC31D2C1}">
  <ds:schemaRefs>
    <ds:schemaRef ds:uri="http://schemas.microsoft.com/sharepoint/events"/>
  </ds:schemaRefs>
</ds:datastoreItem>
</file>

<file path=customXml/itemProps4.xml><?xml version="1.0" encoding="utf-8"?>
<ds:datastoreItem xmlns:ds="http://schemas.openxmlformats.org/officeDocument/2006/customXml" ds:itemID="{EF94BB1A-8E37-4886-91F8-38E68F9ED6B2}">
  <ds:schemaRefs>
    <ds:schemaRef ds:uri="http://schemas.openxmlformats.org/package/2006/metadata/core-properties"/>
    <ds:schemaRef ds:uri="http://purl.org/dc/elements/1.1/"/>
    <ds:schemaRef ds:uri="http://schemas.microsoft.com/office/infopath/2007/PartnerControls"/>
    <ds:schemaRef ds:uri="http://www.w3.org/XML/1998/namespace"/>
    <ds:schemaRef ds:uri="http://schemas.microsoft.com/office/2006/metadata/properties"/>
    <ds:schemaRef ds:uri="http://schemas.microsoft.com/office/2006/documentManagement/types"/>
    <ds:schemaRef ds:uri="4ce6f2a4-3cf8-4435-999d-d4652fe8fa53"/>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Presupuesto 2023-26</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Donaire Granado, Alberto</dc:creator>
  <cp:lastModifiedBy>Chaparro Vera, Mario</cp:lastModifiedBy>
  <dcterms:created xsi:type="dcterms:W3CDTF">2015-08-28T11:46:28Z</dcterms:created>
  <dcterms:modified xsi:type="dcterms:W3CDTF">2022-06-21T12:40:35Z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0x0101009D0AF3BD59D1C948953EF209A873B531</vt:lpwstr>
  </property>
  <property fmtid="{D5CDD505-2E9C-101B-9397-08002B2CF9AE}" pid="3" name="_dlc_DocIdItemGuid">
    <vt:lpwstr>39da6688-436c-4c3c-ad02-205fc831bcd0</vt:lpwstr>
  </property>
</Properties>
</file>