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YECTOS\2021\07. Ampliación VyP 4.0\IO_21-087V Equipos Peaje corto plazo (Licitación 2)\07. Presupuesto\"/>
    </mc:Choice>
  </mc:AlternateContent>
  <xr:revisionPtr revIDLastSave="0" documentId="8_{552FD87B-EF59-45F3-BD06-2EF810E6D9DF}" xr6:coauthVersionLast="36" xr6:coauthVersionMax="36" xr10:uidLastSave="{00000000-0000-0000-0000-000000000000}"/>
  <bookViews>
    <workbookView xWindow="0" yWindow="4560" windowWidth="17256" windowHeight="7956" xr2:uid="{9A278CA2-C3BD-4710-83C5-2298BDC4FECC}"/>
  </bookViews>
  <sheets>
    <sheet name="Presupuesto" sheetId="1" r:id="rId1"/>
    <sheet name="Suministros" sheetId="2" r:id="rId2"/>
  </sheets>
  <definedNames>
    <definedName name="_xlnm._FilterDatabase" localSheetId="1" hidden="1">Suministros!$D$1:$D$2235</definedName>
    <definedName name="BaseHonDir">Presupuesto!#REF!</definedName>
    <definedName name="BaseHonEjec">Presupuesto!$D$54</definedName>
    <definedName name="BaseHonPry">Presupuesto!$D$47</definedName>
    <definedName name="BenInd">Presupuesto!$D$41</definedName>
    <definedName name="DedDir">Presupuesto!$D$51</definedName>
    <definedName name="DedEjec">Presupuesto!$D$53</definedName>
    <definedName name="DedPry">Presupuesto!#REF!</definedName>
    <definedName name="GasGen">Presupuesto!$D$40</definedName>
    <definedName name="HonDir">Presupuesto!$D$50</definedName>
    <definedName name="HonEjec">Presupuesto!$D$52</definedName>
    <definedName name="HonPry">Presupuesto!$D$46</definedName>
    <definedName name="IVADir">Presupuesto!#REF!</definedName>
    <definedName name="IVAEjec">Presupuesto!$D$55</definedName>
    <definedName name="IVAPresCont">Presupuesto!$D$43</definedName>
    <definedName name="IVAPry">Presupuesto!$D$48</definedName>
    <definedName name="PEM">Presupuesto!$D$39</definedName>
    <definedName name="PorBenInd">Presupuesto!$C$41</definedName>
    <definedName name="PorDedDir">Presupuesto!$C$51</definedName>
    <definedName name="PorDedEjec">Presupuesto!$C$53</definedName>
    <definedName name="PorDedPry">Presupuesto!#REF!</definedName>
    <definedName name="PorGasGen">Presupuesto!$C$40</definedName>
    <definedName name="PorHonDir">Presupuesto!$C$50</definedName>
    <definedName name="PorHonEjec">Presupuesto!$C$52</definedName>
    <definedName name="PorHonPry">Presupuesto!$C$46</definedName>
    <definedName name="PorIVADir">Presupuesto!#REF!</definedName>
    <definedName name="PorIVAEjec">Presupuesto!$C$55</definedName>
    <definedName name="PorIVAPresCont">Presupuesto!$C$43</definedName>
    <definedName name="PorIVAPry">Presupuesto!$C$48</definedName>
    <definedName name="PresCont">Presupuesto!$D$42</definedName>
    <definedName name="PresLic">Presupuesto!$D$44</definedName>
    <definedName name="TotHon">Presupuesto!$D$58</definedName>
    <definedName name="TotHonDir">Presupuesto!#REF!</definedName>
    <definedName name="TotHonEjec">Presupuesto!$D$56</definedName>
    <definedName name="TotHonPry">Presupuesto!$D$49</definedName>
    <definedName name="TotHonPryDir">Presupuesto!#REF!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42" i="1" l="1"/>
  <c r="I2143" i="1" s="1"/>
  <c r="H2141" i="1"/>
  <c r="J2138" i="1"/>
  <c r="I2139" i="1" s="1"/>
  <c r="I2137" i="1" s="1"/>
  <c r="H2137" i="1"/>
  <c r="J2130" i="1"/>
  <c r="J2129" i="1"/>
  <c r="J2128" i="1"/>
  <c r="J2127" i="1"/>
  <c r="J2126" i="1"/>
  <c r="H2125" i="1"/>
  <c r="H2123" i="1"/>
  <c r="J2118" i="1"/>
  <c r="J2117" i="1"/>
  <c r="J2116" i="1"/>
  <c r="J2115" i="1"/>
  <c r="J2114" i="1"/>
  <c r="H2113" i="1"/>
  <c r="H2111" i="1"/>
  <c r="H2110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H2089" i="1"/>
  <c r="J2086" i="1"/>
  <c r="J2085" i="1"/>
  <c r="J2084" i="1"/>
  <c r="J2083" i="1"/>
  <c r="J2082" i="1"/>
  <c r="J2081" i="1"/>
  <c r="J2080" i="1"/>
  <c r="J2079" i="1"/>
  <c r="J2078" i="1"/>
  <c r="H2077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H2060" i="1"/>
  <c r="J2057" i="1"/>
  <c r="J2056" i="1"/>
  <c r="J2055" i="1"/>
  <c r="H2054" i="1"/>
  <c r="H2053" i="1"/>
  <c r="H2052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H2031" i="1"/>
  <c r="J2028" i="1"/>
  <c r="J2027" i="1"/>
  <c r="J2026" i="1"/>
  <c r="J2025" i="1"/>
  <c r="J2024" i="1"/>
  <c r="J2023" i="1"/>
  <c r="J2022" i="1"/>
  <c r="J2021" i="1"/>
  <c r="J2020" i="1"/>
  <c r="H2019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H2002" i="1"/>
  <c r="J1999" i="1"/>
  <c r="J1998" i="1"/>
  <c r="J1997" i="1"/>
  <c r="H1996" i="1"/>
  <c r="H1995" i="1"/>
  <c r="H1994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H1973" i="1"/>
  <c r="J1970" i="1"/>
  <c r="J1969" i="1"/>
  <c r="J1968" i="1"/>
  <c r="J1967" i="1"/>
  <c r="J1966" i="1"/>
  <c r="J1965" i="1"/>
  <c r="J1964" i="1"/>
  <c r="J1963" i="1"/>
  <c r="J1962" i="1"/>
  <c r="H1961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H1944" i="1"/>
  <c r="J1941" i="1"/>
  <c r="J1940" i="1"/>
  <c r="J1939" i="1"/>
  <c r="H1938" i="1"/>
  <c r="H1937" i="1"/>
  <c r="H1936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H1915" i="1"/>
  <c r="J1912" i="1"/>
  <c r="J1911" i="1"/>
  <c r="J1910" i="1"/>
  <c r="J1909" i="1"/>
  <c r="J1908" i="1"/>
  <c r="J1907" i="1"/>
  <c r="J1906" i="1"/>
  <c r="J1905" i="1"/>
  <c r="J1904" i="1"/>
  <c r="H1903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H1886" i="1"/>
  <c r="J1883" i="1"/>
  <c r="J1882" i="1"/>
  <c r="J1881" i="1"/>
  <c r="H1880" i="1"/>
  <c r="H1879" i="1"/>
  <c r="H1878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H1857" i="1"/>
  <c r="J1854" i="1"/>
  <c r="J1853" i="1"/>
  <c r="J1852" i="1"/>
  <c r="J1851" i="1"/>
  <c r="J1850" i="1"/>
  <c r="J1849" i="1"/>
  <c r="J1848" i="1"/>
  <c r="J1847" i="1"/>
  <c r="J1846" i="1"/>
  <c r="H1845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H1828" i="1"/>
  <c r="J1825" i="1"/>
  <c r="J1824" i="1"/>
  <c r="J1823" i="1"/>
  <c r="H1822" i="1"/>
  <c r="H1821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H1804" i="1"/>
  <c r="J1801" i="1"/>
  <c r="J1800" i="1"/>
  <c r="J1799" i="1"/>
  <c r="H1798" i="1"/>
  <c r="H1797" i="1"/>
  <c r="H1796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H1775" i="1"/>
  <c r="J1772" i="1"/>
  <c r="J1771" i="1"/>
  <c r="J1770" i="1"/>
  <c r="J1769" i="1"/>
  <c r="J1768" i="1"/>
  <c r="J1767" i="1"/>
  <c r="J1766" i="1"/>
  <c r="J1765" i="1"/>
  <c r="J1764" i="1"/>
  <c r="H1763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H1746" i="1"/>
  <c r="J1743" i="1"/>
  <c r="J1742" i="1"/>
  <c r="J1741" i="1"/>
  <c r="H1740" i="1"/>
  <c r="H1739" i="1"/>
  <c r="H1738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H1716" i="1"/>
  <c r="J1713" i="1"/>
  <c r="J1712" i="1"/>
  <c r="J1711" i="1"/>
  <c r="J1710" i="1"/>
  <c r="J1709" i="1"/>
  <c r="J1708" i="1"/>
  <c r="J1707" i="1"/>
  <c r="J1706" i="1"/>
  <c r="J1705" i="1"/>
  <c r="H1704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H1687" i="1"/>
  <c r="J1684" i="1"/>
  <c r="J1683" i="1"/>
  <c r="J1682" i="1"/>
  <c r="H1681" i="1"/>
  <c r="H1680" i="1"/>
  <c r="H1679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H1658" i="1"/>
  <c r="J1655" i="1"/>
  <c r="J1654" i="1"/>
  <c r="J1653" i="1"/>
  <c r="J1652" i="1"/>
  <c r="J1651" i="1"/>
  <c r="J1650" i="1"/>
  <c r="J1649" i="1"/>
  <c r="J1648" i="1"/>
  <c r="J1647" i="1"/>
  <c r="H1646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H1629" i="1"/>
  <c r="J1626" i="1"/>
  <c r="J1625" i="1"/>
  <c r="J1624" i="1"/>
  <c r="H1623" i="1"/>
  <c r="H1622" i="1"/>
  <c r="H1621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H1600" i="1"/>
  <c r="J1597" i="1"/>
  <c r="J1596" i="1"/>
  <c r="J1595" i="1"/>
  <c r="J1594" i="1"/>
  <c r="J1593" i="1"/>
  <c r="J1592" i="1"/>
  <c r="J1591" i="1"/>
  <c r="J1590" i="1"/>
  <c r="J1589" i="1"/>
  <c r="H1588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H1571" i="1"/>
  <c r="J1568" i="1"/>
  <c r="J1567" i="1"/>
  <c r="J1566" i="1"/>
  <c r="H1565" i="1"/>
  <c r="H1564" i="1"/>
  <c r="H1563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H1542" i="1"/>
  <c r="J1539" i="1"/>
  <c r="J1538" i="1"/>
  <c r="J1537" i="1"/>
  <c r="J1536" i="1"/>
  <c r="J1535" i="1"/>
  <c r="J1534" i="1"/>
  <c r="J1533" i="1"/>
  <c r="J1532" i="1"/>
  <c r="J1531" i="1"/>
  <c r="H1530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H1513" i="1"/>
  <c r="J1510" i="1"/>
  <c r="J1509" i="1"/>
  <c r="J1508" i="1"/>
  <c r="H1507" i="1"/>
  <c r="H1506" i="1"/>
  <c r="H1505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H1483" i="1"/>
  <c r="J1480" i="1"/>
  <c r="J1479" i="1"/>
  <c r="J1478" i="1"/>
  <c r="J1477" i="1"/>
  <c r="J1476" i="1"/>
  <c r="J1475" i="1"/>
  <c r="J1474" i="1"/>
  <c r="J1473" i="1"/>
  <c r="J1472" i="1"/>
  <c r="H1471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H1454" i="1"/>
  <c r="J1451" i="1"/>
  <c r="J1450" i="1"/>
  <c r="J1449" i="1"/>
  <c r="H1448" i="1"/>
  <c r="H1447" i="1"/>
  <c r="H1446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H1425" i="1"/>
  <c r="J1422" i="1"/>
  <c r="J1421" i="1"/>
  <c r="J1420" i="1"/>
  <c r="J1419" i="1"/>
  <c r="J1418" i="1"/>
  <c r="J1417" i="1"/>
  <c r="J1416" i="1"/>
  <c r="J1415" i="1"/>
  <c r="J1414" i="1"/>
  <c r="H1413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H1396" i="1"/>
  <c r="J1393" i="1"/>
  <c r="J1392" i="1"/>
  <c r="J1391" i="1"/>
  <c r="H1390" i="1"/>
  <c r="H1389" i="1"/>
  <c r="H1388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H1367" i="1"/>
  <c r="J1364" i="1"/>
  <c r="J1363" i="1"/>
  <c r="J1362" i="1"/>
  <c r="J1361" i="1"/>
  <c r="J1360" i="1"/>
  <c r="J1359" i="1"/>
  <c r="J1358" i="1"/>
  <c r="J1357" i="1"/>
  <c r="J1356" i="1"/>
  <c r="H1355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H1338" i="1"/>
  <c r="J1335" i="1"/>
  <c r="J1334" i="1"/>
  <c r="J1333" i="1"/>
  <c r="H1332" i="1"/>
  <c r="H1331" i="1"/>
  <c r="H1330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H1308" i="1"/>
  <c r="J1305" i="1"/>
  <c r="J1304" i="1"/>
  <c r="J1303" i="1"/>
  <c r="J1302" i="1"/>
  <c r="J1301" i="1"/>
  <c r="J1300" i="1"/>
  <c r="J1299" i="1"/>
  <c r="J1298" i="1"/>
  <c r="J1297" i="1"/>
  <c r="H1296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H1279" i="1"/>
  <c r="J1276" i="1"/>
  <c r="J1275" i="1"/>
  <c r="J1274" i="1"/>
  <c r="H1273" i="1"/>
  <c r="H1272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H1255" i="1"/>
  <c r="J1252" i="1"/>
  <c r="J1251" i="1"/>
  <c r="J1250" i="1"/>
  <c r="H1249" i="1"/>
  <c r="H1248" i="1"/>
  <c r="H1247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H1226" i="1"/>
  <c r="J1223" i="1"/>
  <c r="J1222" i="1"/>
  <c r="J1221" i="1"/>
  <c r="J1220" i="1"/>
  <c r="J1219" i="1"/>
  <c r="J1218" i="1"/>
  <c r="J1217" i="1"/>
  <c r="J1216" i="1"/>
  <c r="J1215" i="1"/>
  <c r="H1214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H1197" i="1"/>
  <c r="J1194" i="1"/>
  <c r="J1193" i="1"/>
  <c r="J1192" i="1"/>
  <c r="H1191" i="1"/>
  <c r="H1190" i="1"/>
  <c r="H1189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H1167" i="1"/>
  <c r="J1162" i="1"/>
  <c r="J1161" i="1"/>
  <c r="J1160" i="1"/>
  <c r="J1159" i="1"/>
  <c r="J1158" i="1"/>
  <c r="J1157" i="1"/>
  <c r="J1156" i="1"/>
  <c r="J1155" i="1"/>
  <c r="J1154" i="1"/>
  <c r="J1153" i="1"/>
  <c r="J1152" i="1"/>
  <c r="H1151" i="1"/>
  <c r="J1148" i="1"/>
  <c r="J1147" i="1"/>
  <c r="J1146" i="1"/>
  <c r="H1145" i="1"/>
  <c r="H1144" i="1"/>
  <c r="H1143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H1122" i="1"/>
  <c r="J1117" i="1"/>
  <c r="J1116" i="1"/>
  <c r="J1115" i="1"/>
  <c r="J1114" i="1"/>
  <c r="J1113" i="1"/>
  <c r="J1112" i="1"/>
  <c r="J1111" i="1"/>
  <c r="J1110" i="1"/>
  <c r="J1109" i="1"/>
  <c r="J1108" i="1"/>
  <c r="J1107" i="1"/>
  <c r="H1106" i="1"/>
  <c r="J1103" i="1"/>
  <c r="J1102" i="1"/>
  <c r="J1101" i="1"/>
  <c r="H1100" i="1"/>
  <c r="H1099" i="1"/>
  <c r="H1098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H1076" i="1"/>
  <c r="J1071" i="1"/>
  <c r="J1070" i="1"/>
  <c r="J1069" i="1"/>
  <c r="J1068" i="1"/>
  <c r="J1067" i="1"/>
  <c r="J1066" i="1"/>
  <c r="J1065" i="1"/>
  <c r="J1064" i="1"/>
  <c r="J1063" i="1"/>
  <c r="J1062" i="1"/>
  <c r="J1061" i="1"/>
  <c r="H1060" i="1"/>
  <c r="J1057" i="1"/>
  <c r="J1056" i="1"/>
  <c r="J1055" i="1"/>
  <c r="H1054" i="1"/>
  <c r="H1053" i="1"/>
  <c r="J1048" i="1"/>
  <c r="J1047" i="1"/>
  <c r="J1046" i="1"/>
  <c r="J1045" i="1"/>
  <c r="J1044" i="1"/>
  <c r="J1043" i="1"/>
  <c r="J1042" i="1"/>
  <c r="J1041" i="1"/>
  <c r="J1040" i="1"/>
  <c r="J1039" i="1"/>
  <c r="J1038" i="1"/>
  <c r="H1037" i="1"/>
  <c r="J1034" i="1"/>
  <c r="J1033" i="1"/>
  <c r="J1032" i="1"/>
  <c r="H1031" i="1"/>
  <c r="H1030" i="1"/>
  <c r="H1029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H1007" i="1"/>
  <c r="J1004" i="1"/>
  <c r="J1003" i="1"/>
  <c r="J1002" i="1"/>
  <c r="J1001" i="1"/>
  <c r="J1000" i="1"/>
  <c r="J999" i="1"/>
  <c r="J998" i="1"/>
  <c r="J997" i="1"/>
  <c r="H996" i="1"/>
  <c r="J991" i="1"/>
  <c r="J990" i="1"/>
  <c r="J989" i="1"/>
  <c r="J988" i="1"/>
  <c r="J987" i="1"/>
  <c r="J986" i="1"/>
  <c r="J985" i="1"/>
  <c r="J984" i="1"/>
  <c r="J983" i="1"/>
  <c r="J982" i="1"/>
  <c r="J981" i="1"/>
  <c r="H980" i="1"/>
  <c r="J977" i="1"/>
  <c r="J976" i="1"/>
  <c r="J975" i="1"/>
  <c r="H974" i="1"/>
  <c r="H973" i="1"/>
  <c r="J968" i="1"/>
  <c r="J967" i="1"/>
  <c r="J966" i="1"/>
  <c r="J965" i="1"/>
  <c r="J964" i="1"/>
  <c r="J963" i="1"/>
  <c r="J962" i="1"/>
  <c r="J961" i="1"/>
  <c r="J960" i="1"/>
  <c r="J959" i="1"/>
  <c r="J958" i="1"/>
  <c r="H957" i="1"/>
  <c r="J954" i="1"/>
  <c r="J953" i="1"/>
  <c r="J952" i="1"/>
  <c r="H951" i="1"/>
  <c r="H950" i="1"/>
  <c r="H949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H927" i="1"/>
  <c r="J924" i="1"/>
  <c r="J923" i="1"/>
  <c r="J922" i="1"/>
  <c r="J921" i="1"/>
  <c r="J920" i="1"/>
  <c r="J919" i="1"/>
  <c r="J918" i="1"/>
  <c r="J917" i="1"/>
  <c r="H916" i="1"/>
  <c r="J911" i="1"/>
  <c r="J910" i="1"/>
  <c r="J909" i="1"/>
  <c r="J908" i="1"/>
  <c r="J907" i="1"/>
  <c r="J906" i="1"/>
  <c r="J905" i="1"/>
  <c r="J904" i="1"/>
  <c r="J903" i="1"/>
  <c r="J902" i="1"/>
  <c r="J901" i="1"/>
  <c r="H900" i="1"/>
  <c r="J897" i="1"/>
  <c r="J896" i="1"/>
  <c r="J895" i="1"/>
  <c r="H894" i="1"/>
  <c r="H893" i="1"/>
  <c r="J888" i="1"/>
  <c r="J887" i="1"/>
  <c r="J886" i="1"/>
  <c r="J885" i="1"/>
  <c r="J884" i="1"/>
  <c r="J883" i="1"/>
  <c r="J882" i="1"/>
  <c r="J881" i="1"/>
  <c r="J880" i="1"/>
  <c r="J879" i="1"/>
  <c r="J878" i="1"/>
  <c r="H877" i="1"/>
  <c r="J874" i="1"/>
  <c r="J873" i="1"/>
  <c r="J872" i="1"/>
  <c r="H871" i="1"/>
  <c r="H870" i="1"/>
  <c r="H869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H847" i="1"/>
  <c r="J842" i="1"/>
  <c r="J841" i="1"/>
  <c r="J840" i="1"/>
  <c r="J839" i="1"/>
  <c r="J838" i="1"/>
  <c r="J837" i="1"/>
  <c r="J836" i="1"/>
  <c r="J835" i="1"/>
  <c r="J834" i="1"/>
  <c r="J833" i="1"/>
  <c r="J832" i="1"/>
  <c r="H831" i="1"/>
  <c r="J828" i="1"/>
  <c r="J827" i="1"/>
  <c r="J826" i="1"/>
  <c r="H825" i="1"/>
  <c r="H824" i="1"/>
  <c r="J819" i="1"/>
  <c r="J818" i="1"/>
  <c r="J817" i="1"/>
  <c r="J816" i="1"/>
  <c r="J815" i="1"/>
  <c r="J814" i="1"/>
  <c r="J813" i="1"/>
  <c r="J812" i="1"/>
  <c r="J811" i="1"/>
  <c r="J810" i="1"/>
  <c r="J809" i="1"/>
  <c r="H808" i="1"/>
  <c r="J805" i="1"/>
  <c r="J804" i="1"/>
  <c r="J803" i="1"/>
  <c r="H802" i="1"/>
  <c r="H801" i="1"/>
  <c r="H800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H778" i="1"/>
  <c r="J775" i="1"/>
  <c r="J774" i="1"/>
  <c r="J773" i="1"/>
  <c r="J772" i="1"/>
  <c r="J771" i="1"/>
  <c r="J770" i="1"/>
  <c r="J769" i="1"/>
  <c r="J768" i="1"/>
  <c r="H767" i="1"/>
  <c r="J762" i="1"/>
  <c r="J761" i="1"/>
  <c r="J760" i="1"/>
  <c r="J759" i="1"/>
  <c r="J758" i="1"/>
  <c r="J757" i="1"/>
  <c r="J756" i="1"/>
  <c r="J755" i="1"/>
  <c r="J754" i="1"/>
  <c r="J753" i="1"/>
  <c r="J752" i="1"/>
  <c r="H751" i="1"/>
  <c r="J748" i="1"/>
  <c r="J747" i="1"/>
  <c r="J746" i="1"/>
  <c r="H745" i="1"/>
  <c r="H744" i="1"/>
  <c r="H743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H721" i="1"/>
  <c r="J716" i="1"/>
  <c r="J715" i="1"/>
  <c r="J714" i="1"/>
  <c r="J713" i="1"/>
  <c r="J712" i="1"/>
  <c r="J711" i="1"/>
  <c r="J710" i="1"/>
  <c r="J709" i="1"/>
  <c r="J708" i="1"/>
  <c r="J707" i="1"/>
  <c r="J706" i="1"/>
  <c r="H705" i="1"/>
  <c r="J702" i="1"/>
  <c r="J701" i="1"/>
  <c r="J700" i="1"/>
  <c r="H699" i="1"/>
  <c r="H698" i="1"/>
  <c r="J693" i="1"/>
  <c r="J692" i="1"/>
  <c r="J691" i="1"/>
  <c r="J690" i="1"/>
  <c r="J689" i="1"/>
  <c r="J688" i="1"/>
  <c r="J687" i="1"/>
  <c r="J686" i="1"/>
  <c r="J685" i="1"/>
  <c r="J684" i="1"/>
  <c r="J683" i="1"/>
  <c r="H682" i="1"/>
  <c r="J679" i="1"/>
  <c r="J678" i="1"/>
  <c r="J677" i="1"/>
  <c r="H676" i="1"/>
  <c r="H675" i="1"/>
  <c r="H674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H652" i="1"/>
  <c r="J647" i="1"/>
  <c r="J646" i="1"/>
  <c r="J645" i="1"/>
  <c r="J644" i="1"/>
  <c r="J643" i="1"/>
  <c r="J642" i="1"/>
  <c r="J641" i="1"/>
  <c r="J640" i="1"/>
  <c r="J639" i="1"/>
  <c r="J638" i="1"/>
  <c r="H637" i="1"/>
  <c r="H635" i="1"/>
  <c r="J630" i="1"/>
  <c r="J629" i="1"/>
  <c r="J628" i="1"/>
  <c r="J627" i="1"/>
  <c r="J626" i="1"/>
  <c r="J625" i="1"/>
  <c r="J624" i="1"/>
  <c r="J623" i="1"/>
  <c r="J622" i="1"/>
  <c r="J621" i="1"/>
  <c r="J620" i="1"/>
  <c r="H619" i="1"/>
  <c r="J616" i="1"/>
  <c r="J615" i="1"/>
  <c r="J614" i="1"/>
  <c r="H613" i="1"/>
  <c r="H612" i="1"/>
  <c r="J607" i="1"/>
  <c r="J606" i="1"/>
  <c r="J605" i="1"/>
  <c r="J604" i="1"/>
  <c r="J603" i="1"/>
  <c r="J602" i="1"/>
  <c r="J601" i="1"/>
  <c r="J600" i="1"/>
  <c r="J599" i="1"/>
  <c r="J598" i="1"/>
  <c r="J597" i="1"/>
  <c r="H596" i="1"/>
  <c r="J593" i="1"/>
  <c r="J592" i="1"/>
  <c r="J591" i="1"/>
  <c r="H590" i="1"/>
  <c r="H589" i="1"/>
  <c r="H588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H563" i="1"/>
  <c r="J558" i="1"/>
  <c r="J557" i="1"/>
  <c r="J556" i="1"/>
  <c r="J555" i="1"/>
  <c r="J554" i="1"/>
  <c r="J553" i="1"/>
  <c r="J552" i="1"/>
  <c r="J551" i="1"/>
  <c r="J550" i="1"/>
  <c r="J549" i="1"/>
  <c r="J548" i="1"/>
  <c r="H547" i="1"/>
  <c r="J544" i="1"/>
  <c r="J543" i="1"/>
  <c r="J542" i="1"/>
  <c r="H541" i="1"/>
  <c r="H540" i="1"/>
  <c r="H539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H517" i="1"/>
  <c r="J512" i="1"/>
  <c r="J511" i="1"/>
  <c r="J510" i="1"/>
  <c r="J509" i="1"/>
  <c r="J508" i="1"/>
  <c r="J507" i="1"/>
  <c r="J506" i="1"/>
  <c r="J505" i="1"/>
  <c r="J504" i="1"/>
  <c r="J503" i="1"/>
  <c r="J502" i="1"/>
  <c r="H501" i="1"/>
  <c r="J498" i="1"/>
  <c r="J497" i="1"/>
  <c r="J496" i="1"/>
  <c r="H495" i="1"/>
  <c r="H494" i="1"/>
  <c r="J489" i="1"/>
  <c r="J488" i="1"/>
  <c r="J487" i="1"/>
  <c r="J486" i="1"/>
  <c r="J485" i="1"/>
  <c r="J484" i="1"/>
  <c r="J483" i="1"/>
  <c r="J482" i="1"/>
  <c r="J481" i="1"/>
  <c r="J480" i="1"/>
  <c r="J479" i="1"/>
  <c r="H478" i="1"/>
  <c r="J475" i="1"/>
  <c r="J474" i="1"/>
  <c r="J473" i="1"/>
  <c r="H472" i="1"/>
  <c r="H471" i="1"/>
  <c r="J466" i="1"/>
  <c r="J465" i="1"/>
  <c r="J464" i="1"/>
  <c r="J463" i="1"/>
  <c r="J462" i="1"/>
  <c r="J461" i="1"/>
  <c r="J460" i="1"/>
  <c r="J459" i="1"/>
  <c r="J458" i="1"/>
  <c r="J457" i="1"/>
  <c r="J456" i="1"/>
  <c r="H455" i="1"/>
  <c r="J452" i="1"/>
  <c r="J451" i="1"/>
  <c r="J450" i="1"/>
  <c r="H449" i="1"/>
  <c r="H448" i="1"/>
  <c r="H447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H425" i="1"/>
  <c r="J420" i="1"/>
  <c r="J419" i="1"/>
  <c r="J418" i="1"/>
  <c r="J417" i="1"/>
  <c r="J416" i="1"/>
  <c r="J415" i="1"/>
  <c r="J414" i="1"/>
  <c r="J413" i="1"/>
  <c r="J412" i="1"/>
  <c r="J411" i="1"/>
  <c r="J410" i="1"/>
  <c r="H409" i="1"/>
  <c r="J406" i="1"/>
  <c r="J405" i="1"/>
  <c r="J404" i="1"/>
  <c r="H403" i="1"/>
  <c r="H402" i="1"/>
  <c r="J397" i="1"/>
  <c r="J396" i="1"/>
  <c r="J395" i="1"/>
  <c r="J394" i="1"/>
  <c r="J393" i="1"/>
  <c r="J392" i="1"/>
  <c r="J391" i="1"/>
  <c r="J390" i="1"/>
  <c r="J389" i="1"/>
  <c r="J388" i="1"/>
  <c r="J387" i="1"/>
  <c r="H386" i="1"/>
  <c r="J383" i="1"/>
  <c r="J382" i="1"/>
  <c r="J381" i="1"/>
  <c r="H380" i="1"/>
  <c r="H379" i="1"/>
  <c r="H378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H355" i="1"/>
  <c r="J350" i="1"/>
  <c r="J349" i="1"/>
  <c r="J348" i="1"/>
  <c r="J347" i="1"/>
  <c r="J346" i="1"/>
  <c r="J345" i="1"/>
  <c r="J344" i="1"/>
  <c r="J343" i="1"/>
  <c r="J342" i="1"/>
  <c r="J341" i="1"/>
  <c r="J340" i="1"/>
  <c r="H339" i="1"/>
  <c r="J336" i="1"/>
  <c r="J335" i="1"/>
  <c r="J334" i="1"/>
  <c r="H333" i="1"/>
  <c r="H332" i="1"/>
  <c r="J327" i="1"/>
  <c r="J326" i="1"/>
  <c r="J325" i="1"/>
  <c r="J324" i="1"/>
  <c r="J323" i="1"/>
  <c r="J322" i="1"/>
  <c r="J321" i="1"/>
  <c r="J320" i="1"/>
  <c r="J319" i="1"/>
  <c r="J318" i="1"/>
  <c r="J317" i="1"/>
  <c r="H316" i="1"/>
  <c r="J313" i="1"/>
  <c r="J312" i="1"/>
  <c r="J311" i="1"/>
  <c r="H310" i="1"/>
  <c r="H309" i="1"/>
  <c r="H308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H286" i="1"/>
  <c r="J281" i="1"/>
  <c r="J280" i="1"/>
  <c r="J279" i="1"/>
  <c r="J278" i="1"/>
  <c r="J277" i="1"/>
  <c r="J276" i="1"/>
  <c r="J275" i="1"/>
  <c r="J274" i="1"/>
  <c r="J273" i="1"/>
  <c r="J272" i="1"/>
  <c r="H271" i="1"/>
  <c r="H269" i="1"/>
  <c r="J264" i="1"/>
  <c r="J263" i="1"/>
  <c r="J262" i="1"/>
  <c r="J261" i="1"/>
  <c r="J260" i="1"/>
  <c r="J259" i="1"/>
  <c r="J258" i="1"/>
  <c r="J257" i="1"/>
  <c r="J256" i="1"/>
  <c r="J255" i="1"/>
  <c r="J254" i="1"/>
  <c r="H253" i="1"/>
  <c r="J250" i="1"/>
  <c r="J249" i="1"/>
  <c r="J248" i="1"/>
  <c r="H247" i="1"/>
  <c r="H246" i="1"/>
  <c r="J241" i="1"/>
  <c r="J240" i="1"/>
  <c r="J239" i="1"/>
  <c r="J238" i="1"/>
  <c r="J237" i="1"/>
  <c r="J236" i="1"/>
  <c r="J235" i="1"/>
  <c r="J234" i="1"/>
  <c r="J233" i="1"/>
  <c r="J232" i="1"/>
  <c r="J231" i="1"/>
  <c r="H230" i="1"/>
  <c r="J227" i="1"/>
  <c r="J226" i="1"/>
  <c r="J225" i="1"/>
  <c r="H224" i="1"/>
  <c r="H223" i="1"/>
  <c r="H222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H200" i="1"/>
  <c r="J195" i="1"/>
  <c r="J194" i="1"/>
  <c r="J193" i="1"/>
  <c r="J192" i="1"/>
  <c r="J191" i="1"/>
  <c r="J190" i="1"/>
  <c r="J189" i="1"/>
  <c r="J188" i="1"/>
  <c r="J187" i="1"/>
  <c r="J186" i="1"/>
  <c r="J185" i="1"/>
  <c r="H184" i="1"/>
  <c r="J181" i="1"/>
  <c r="J180" i="1"/>
  <c r="J179" i="1"/>
  <c r="H178" i="1"/>
  <c r="H177" i="1"/>
  <c r="H176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H154" i="1"/>
  <c r="J149" i="1"/>
  <c r="J148" i="1"/>
  <c r="J147" i="1"/>
  <c r="J146" i="1"/>
  <c r="J145" i="1"/>
  <c r="J144" i="1"/>
  <c r="J143" i="1"/>
  <c r="J142" i="1"/>
  <c r="J141" i="1"/>
  <c r="J140" i="1"/>
  <c r="H139" i="1"/>
  <c r="H137" i="1"/>
  <c r="J132" i="1"/>
  <c r="J131" i="1"/>
  <c r="J130" i="1"/>
  <c r="J129" i="1"/>
  <c r="J128" i="1"/>
  <c r="J127" i="1"/>
  <c r="J126" i="1"/>
  <c r="J125" i="1"/>
  <c r="J124" i="1"/>
  <c r="J123" i="1"/>
  <c r="J122" i="1"/>
  <c r="H121" i="1"/>
  <c r="J118" i="1"/>
  <c r="J117" i="1"/>
  <c r="J116" i="1"/>
  <c r="H115" i="1"/>
  <c r="H114" i="1"/>
  <c r="J109" i="1"/>
  <c r="J108" i="1"/>
  <c r="J107" i="1"/>
  <c r="J106" i="1"/>
  <c r="J105" i="1"/>
  <c r="J104" i="1"/>
  <c r="J103" i="1"/>
  <c r="J102" i="1"/>
  <c r="J101" i="1"/>
  <c r="J100" i="1"/>
  <c r="J99" i="1"/>
  <c r="H98" i="1"/>
  <c r="J95" i="1"/>
  <c r="J94" i="1"/>
  <c r="J93" i="1"/>
  <c r="H92" i="1"/>
  <c r="H91" i="1"/>
  <c r="H90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H68" i="1"/>
  <c r="J63" i="1"/>
  <c r="J62" i="1"/>
  <c r="J61" i="1"/>
  <c r="J60" i="1"/>
  <c r="J59" i="1"/>
  <c r="J58" i="1"/>
  <c r="J57" i="1"/>
  <c r="J56" i="1"/>
  <c r="J55" i="1"/>
  <c r="J54" i="1"/>
  <c r="H53" i="1"/>
  <c r="H51" i="1"/>
  <c r="J46" i="1"/>
  <c r="J45" i="1"/>
  <c r="J44" i="1"/>
  <c r="J43" i="1"/>
  <c r="J42" i="1"/>
  <c r="J41" i="1"/>
  <c r="J40" i="1"/>
  <c r="J39" i="1"/>
  <c r="J38" i="1"/>
  <c r="J37" i="1"/>
  <c r="J36" i="1"/>
  <c r="H35" i="1"/>
  <c r="J32" i="1"/>
  <c r="J31" i="1"/>
  <c r="J30" i="1"/>
  <c r="H29" i="1"/>
  <c r="H28" i="1"/>
  <c r="J23" i="1"/>
  <c r="J22" i="1"/>
  <c r="J21" i="1"/>
  <c r="J20" i="1"/>
  <c r="J19" i="1"/>
  <c r="J18" i="1"/>
  <c r="J17" i="1"/>
  <c r="J16" i="1"/>
  <c r="J15" i="1"/>
  <c r="J14" i="1"/>
  <c r="J13" i="1"/>
  <c r="H12" i="1"/>
  <c r="J9" i="1"/>
  <c r="J8" i="1"/>
  <c r="J7" i="1"/>
  <c r="H6" i="1"/>
  <c r="H5" i="1"/>
  <c r="H4" i="1"/>
  <c r="I1336" i="1" l="1"/>
  <c r="J1336" i="1" s="1"/>
  <c r="J1332" i="1" s="1"/>
  <c r="I1942" i="1"/>
  <c r="J1942" i="1" s="1"/>
  <c r="J1938" i="1" s="1"/>
  <c r="I1685" i="1"/>
  <c r="I1681" i="1" s="1"/>
  <c r="I1792" i="1"/>
  <c r="J1792" i="1" s="1"/>
  <c r="J1775" i="1" s="1"/>
  <c r="I1874" i="1"/>
  <c r="I1857" i="1" s="1"/>
  <c r="I2029" i="1"/>
  <c r="I2019" i="1" s="1"/>
  <c r="I1104" i="1"/>
  <c r="I1100" i="1" s="1"/>
  <c r="I314" i="1"/>
  <c r="I310" i="1" s="1"/>
  <c r="I384" i="1"/>
  <c r="I380" i="1" s="1"/>
  <c r="I545" i="1"/>
  <c r="J545" i="1" s="1"/>
  <c r="J541" i="1" s="1"/>
  <c r="I594" i="1"/>
  <c r="I590" i="1" s="1"/>
  <c r="I1035" i="1"/>
  <c r="I1031" i="1" s="1"/>
  <c r="I1195" i="1"/>
  <c r="I1191" i="1" s="1"/>
  <c r="I476" i="1"/>
  <c r="I472" i="1" s="1"/>
  <c r="I898" i="1"/>
  <c r="J898" i="1" s="1"/>
  <c r="J894" i="1" s="1"/>
  <c r="I407" i="1"/>
  <c r="J407" i="1" s="1"/>
  <c r="J403" i="1" s="1"/>
  <c r="I829" i="1"/>
  <c r="I825" i="1" s="1"/>
  <c r="I1118" i="1"/>
  <c r="I1106" i="1" s="1"/>
  <c r="I1394" i="1"/>
  <c r="J1394" i="1" s="1"/>
  <c r="J1390" i="1" s="1"/>
  <c r="I1210" i="1"/>
  <c r="I1197" i="1" s="1"/>
  <c r="I1656" i="1"/>
  <c r="J1656" i="1" s="1"/>
  <c r="J1646" i="1" s="1"/>
  <c r="I955" i="1"/>
  <c r="I951" i="1" s="1"/>
  <c r="I717" i="1"/>
  <c r="I705" i="1" s="1"/>
  <c r="I875" i="1"/>
  <c r="I871" i="1" s="1"/>
  <c r="I617" i="1"/>
  <c r="J617" i="1" s="1"/>
  <c r="J613" i="1" s="1"/>
  <c r="I749" i="1"/>
  <c r="I745" i="1" s="1"/>
  <c r="I680" i="1"/>
  <c r="I676" i="1" s="1"/>
  <c r="I1744" i="1"/>
  <c r="I1740" i="1" s="1"/>
  <c r="I1884" i="1"/>
  <c r="J1884" i="1" s="1"/>
  <c r="J1880" i="1" s="1"/>
  <c r="I2000" i="1"/>
  <c r="J2000" i="1" s="1"/>
  <c r="J1996" i="1" s="1"/>
  <c r="I2106" i="1"/>
  <c r="I2089" i="1" s="1"/>
  <c r="I1957" i="1"/>
  <c r="I1944" i="1" s="1"/>
  <c r="I2073" i="1"/>
  <c r="I2060" i="1" s="1"/>
  <c r="I2048" i="1"/>
  <c r="J2048" i="1" s="1"/>
  <c r="J2031" i="1" s="1"/>
  <c r="I1802" i="1"/>
  <c r="J1802" i="1" s="1"/>
  <c r="J1798" i="1" s="1"/>
  <c r="I1971" i="1"/>
  <c r="I1961" i="1" s="1"/>
  <c r="I2015" i="1"/>
  <c r="J2015" i="1" s="1"/>
  <c r="J2002" i="1" s="1"/>
  <c r="I1913" i="1"/>
  <c r="I1903" i="1" s="1"/>
  <c r="I1990" i="1"/>
  <c r="I1973" i="1" s="1"/>
  <c r="I2119" i="1"/>
  <c r="J2119" i="1" s="1"/>
  <c r="J2113" i="1" s="1"/>
  <c r="I2121" i="1" s="1"/>
  <c r="I2058" i="1"/>
  <c r="I2054" i="1" s="1"/>
  <c r="I1932" i="1"/>
  <c r="J1932" i="1" s="1"/>
  <c r="J1915" i="1" s="1"/>
  <c r="I2087" i="1"/>
  <c r="J2087" i="1" s="1"/>
  <c r="J2077" i="1" s="1"/>
  <c r="I2131" i="1"/>
  <c r="J2131" i="1" s="1"/>
  <c r="J2125" i="1" s="1"/>
  <c r="I2133" i="1" s="1"/>
  <c r="I1627" i="1"/>
  <c r="I1623" i="1" s="1"/>
  <c r="I1714" i="1"/>
  <c r="I1704" i="1" s="1"/>
  <c r="I1773" i="1"/>
  <c r="I1763" i="1" s="1"/>
  <c r="I1855" i="1"/>
  <c r="J1855" i="1" s="1"/>
  <c r="J1845" i="1" s="1"/>
  <c r="I1899" i="1"/>
  <c r="J1899" i="1" s="1"/>
  <c r="J1886" i="1" s="1"/>
  <c r="I1734" i="1"/>
  <c r="J1734" i="1" s="1"/>
  <c r="J1716" i="1" s="1"/>
  <c r="I1817" i="1"/>
  <c r="J1817" i="1" s="1"/>
  <c r="J1804" i="1" s="1"/>
  <c r="I1841" i="1"/>
  <c r="I1828" i="1" s="1"/>
  <c r="I1675" i="1"/>
  <c r="I1658" i="1" s="1"/>
  <c r="I1642" i="1"/>
  <c r="J1642" i="1" s="1"/>
  <c r="J1629" i="1" s="1"/>
  <c r="I1700" i="1"/>
  <c r="J1700" i="1" s="1"/>
  <c r="J1687" i="1" s="1"/>
  <c r="I1759" i="1"/>
  <c r="I1746" i="1" s="1"/>
  <c r="I1826" i="1"/>
  <c r="J1826" i="1" s="1"/>
  <c r="J1822" i="1" s="1"/>
  <c r="I1423" i="1"/>
  <c r="J1423" i="1" s="1"/>
  <c r="J1413" i="1" s="1"/>
  <c r="I1501" i="1"/>
  <c r="I1483" i="1" s="1"/>
  <c r="I1526" i="1"/>
  <c r="I1513" i="1" s="1"/>
  <c r="I1442" i="1"/>
  <c r="I1425" i="1" s="1"/>
  <c r="I1569" i="1"/>
  <c r="J1569" i="1" s="1"/>
  <c r="J1565" i="1" s="1"/>
  <c r="I1598" i="1"/>
  <c r="I1588" i="1" s="1"/>
  <c r="I1384" i="1"/>
  <c r="J1384" i="1" s="1"/>
  <c r="J1367" i="1" s="1"/>
  <c r="I1409" i="1"/>
  <c r="J1409" i="1" s="1"/>
  <c r="J1396" i="1" s="1"/>
  <c r="I1326" i="1"/>
  <c r="J1326" i="1" s="1"/>
  <c r="J1308" i="1" s="1"/>
  <c r="I1351" i="1"/>
  <c r="I1338" i="1" s="1"/>
  <c r="I1452" i="1"/>
  <c r="J1452" i="1" s="1"/>
  <c r="J1448" i="1" s="1"/>
  <c r="I1467" i="1"/>
  <c r="J1467" i="1" s="1"/>
  <c r="J1454" i="1" s="1"/>
  <c r="I1511" i="1"/>
  <c r="I1507" i="1" s="1"/>
  <c r="I1540" i="1"/>
  <c r="I1530" i="1" s="1"/>
  <c r="I1617" i="1"/>
  <c r="J1617" i="1" s="1"/>
  <c r="J1600" i="1" s="1"/>
  <c r="I1365" i="1"/>
  <c r="I1355" i="1" s="1"/>
  <c r="I1584" i="1"/>
  <c r="I1571" i="1" s="1"/>
  <c r="I1481" i="1"/>
  <c r="J1481" i="1" s="1"/>
  <c r="J1471" i="1" s="1"/>
  <c r="I1559" i="1"/>
  <c r="J1559" i="1" s="1"/>
  <c r="J1542" i="1" s="1"/>
  <c r="I1253" i="1"/>
  <c r="J1253" i="1" s="1"/>
  <c r="J1249" i="1" s="1"/>
  <c r="I1277" i="1"/>
  <c r="I1273" i="1" s="1"/>
  <c r="I1224" i="1"/>
  <c r="I1214" i="1" s="1"/>
  <c r="I1306" i="1"/>
  <c r="J1306" i="1" s="1"/>
  <c r="J1296" i="1" s="1"/>
  <c r="I1268" i="1"/>
  <c r="I1255" i="1" s="1"/>
  <c r="I1243" i="1"/>
  <c r="J1243" i="1" s="1"/>
  <c r="J1226" i="1" s="1"/>
  <c r="I1292" i="1"/>
  <c r="I1279" i="1" s="1"/>
  <c r="I1139" i="1"/>
  <c r="I1122" i="1" s="1"/>
  <c r="I453" i="1"/>
  <c r="I449" i="1" s="1"/>
  <c r="I694" i="1"/>
  <c r="J694" i="1" s="1"/>
  <c r="J682" i="1" s="1"/>
  <c r="I776" i="1"/>
  <c r="J776" i="1" s="1"/>
  <c r="J767" i="1" s="1"/>
  <c r="I1005" i="1"/>
  <c r="J1005" i="1" s="1"/>
  <c r="J996" i="1" s="1"/>
  <c r="I670" i="1"/>
  <c r="I652" i="1" s="1"/>
  <c r="I945" i="1"/>
  <c r="J945" i="1" s="1"/>
  <c r="J927" i="1" s="1"/>
  <c r="I969" i="1"/>
  <c r="J969" i="1" s="1"/>
  <c r="J957" i="1" s="1"/>
  <c r="I1058" i="1"/>
  <c r="I1054" i="1" s="1"/>
  <c r="I1094" i="1"/>
  <c r="I1076" i="1" s="1"/>
  <c r="I1149" i="1"/>
  <c r="I1145" i="1" s="1"/>
  <c r="I1163" i="1"/>
  <c r="I1151" i="1" s="1"/>
  <c r="I796" i="1"/>
  <c r="I778" i="1" s="1"/>
  <c r="I763" i="1"/>
  <c r="I751" i="1" s="1"/>
  <c r="I912" i="1"/>
  <c r="I900" i="1" s="1"/>
  <c r="I1025" i="1"/>
  <c r="J1025" i="1" s="1"/>
  <c r="J1007" i="1" s="1"/>
  <c r="I1049" i="1"/>
  <c r="I1037" i="1" s="1"/>
  <c r="I843" i="1"/>
  <c r="I831" i="1" s="1"/>
  <c r="I865" i="1"/>
  <c r="I847" i="1" s="1"/>
  <c r="I992" i="1"/>
  <c r="I980" i="1" s="1"/>
  <c r="I1185" i="1"/>
  <c r="I1167" i="1" s="1"/>
  <c r="I631" i="1"/>
  <c r="J631" i="1" s="1"/>
  <c r="J619" i="1" s="1"/>
  <c r="I889" i="1"/>
  <c r="I877" i="1" s="1"/>
  <c r="I328" i="1"/>
  <c r="I316" i="1" s="1"/>
  <c r="I806" i="1"/>
  <c r="J806" i="1" s="1"/>
  <c r="J802" i="1" s="1"/>
  <c r="I1072" i="1"/>
  <c r="I1060" i="1" s="1"/>
  <c r="J476" i="1"/>
  <c r="J472" i="1" s="1"/>
  <c r="I443" i="1"/>
  <c r="I425" i="1" s="1"/>
  <c r="I228" i="1"/>
  <c r="I224" i="1" s="1"/>
  <c r="I242" i="1"/>
  <c r="I230" i="1" s="1"/>
  <c r="I304" i="1"/>
  <c r="I286" i="1" s="1"/>
  <c r="I398" i="1"/>
  <c r="I386" i="1" s="1"/>
  <c r="I499" i="1"/>
  <c r="I495" i="1" s="1"/>
  <c r="I559" i="1"/>
  <c r="I547" i="1" s="1"/>
  <c r="I251" i="1"/>
  <c r="I247" i="1" s="1"/>
  <c r="I421" i="1"/>
  <c r="J421" i="1" s="1"/>
  <c r="J409" i="1" s="1"/>
  <c r="I467" i="1"/>
  <c r="I455" i="1" s="1"/>
  <c r="I535" i="1"/>
  <c r="I517" i="1" s="1"/>
  <c r="I490" i="1"/>
  <c r="J490" i="1" s="1"/>
  <c r="J478" i="1" s="1"/>
  <c r="I513" i="1"/>
  <c r="I501" i="1" s="1"/>
  <c r="I648" i="1"/>
  <c r="I637" i="1" s="1"/>
  <c r="I584" i="1"/>
  <c r="I563" i="1" s="1"/>
  <c r="I608" i="1"/>
  <c r="I596" i="1" s="1"/>
  <c r="I374" i="1"/>
  <c r="I355" i="1" s="1"/>
  <c r="I351" i="1"/>
  <c r="J351" i="1" s="1"/>
  <c r="J339" i="1" s="1"/>
  <c r="I265" i="1"/>
  <c r="I253" i="1" s="1"/>
  <c r="I282" i="1"/>
  <c r="I271" i="1" s="1"/>
  <c r="I337" i="1"/>
  <c r="I333" i="1" s="1"/>
  <c r="I96" i="1"/>
  <c r="J96" i="1" s="1"/>
  <c r="J92" i="1" s="1"/>
  <c r="I119" i="1"/>
  <c r="J119" i="1" s="1"/>
  <c r="J115" i="1" s="1"/>
  <c r="I182" i="1"/>
  <c r="J182" i="1" s="1"/>
  <c r="J178" i="1" s="1"/>
  <c r="I218" i="1"/>
  <c r="I200" i="1" s="1"/>
  <c r="I64" i="1"/>
  <c r="I53" i="1" s="1"/>
  <c r="I110" i="1"/>
  <c r="J110" i="1" s="1"/>
  <c r="J98" i="1" s="1"/>
  <c r="I133" i="1"/>
  <c r="J133" i="1" s="1"/>
  <c r="J121" i="1" s="1"/>
  <c r="I47" i="1"/>
  <c r="I35" i="1" s="1"/>
  <c r="I33" i="1"/>
  <c r="I29" i="1" s="1"/>
  <c r="I172" i="1"/>
  <c r="I154" i="1" s="1"/>
  <c r="I196" i="1"/>
  <c r="J196" i="1" s="1"/>
  <c r="J184" i="1" s="1"/>
  <c r="I24" i="1"/>
  <c r="I12" i="1" s="1"/>
  <c r="I10" i="1"/>
  <c r="I6" i="1" s="1"/>
  <c r="I86" i="1"/>
  <c r="I68" i="1" s="1"/>
  <c r="I150" i="1"/>
  <c r="J150" i="1" s="1"/>
  <c r="J139" i="1" s="1"/>
  <c r="I152" i="1" s="1"/>
  <c r="I820" i="1"/>
  <c r="I978" i="1"/>
  <c r="I703" i="1"/>
  <c r="I925" i="1"/>
  <c r="I739" i="1"/>
  <c r="J2143" i="1"/>
  <c r="J2141" i="1" s="1"/>
  <c r="I2141" i="1"/>
  <c r="J2139" i="1"/>
  <c r="J2137" i="1" s="1"/>
  <c r="I2125" i="1" l="1"/>
  <c r="I1775" i="1"/>
  <c r="J1210" i="1"/>
  <c r="J1197" i="1" s="1"/>
  <c r="J1744" i="1"/>
  <c r="J1740" i="1" s="1"/>
  <c r="J1195" i="1"/>
  <c r="J1191" i="1" s="1"/>
  <c r="J1072" i="1"/>
  <c r="J1060" i="1" s="1"/>
  <c r="J2029" i="1"/>
  <c r="J2019" i="1" s="1"/>
  <c r="J1971" i="1"/>
  <c r="J1961" i="1" s="1"/>
  <c r="J1035" i="1"/>
  <c r="J1031" i="1" s="1"/>
  <c r="I1646" i="1"/>
  <c r="J1874" i="1"/>
  <c r="J1857" i="1" s="1"/>
  <c r="I1880" i="1"/>
  <c r="I1390" i="1"/>
  <c r="I1938" i="1"/>
  <c r="J1049" i="1"/>
  <c r="J1037" i="1" s="1"/>
  <c r="J1139" i="1"/>
  <c r="J1122" i="1" s="1"/>
  <c r="I802" i="1"/>
  <c r="J1058" i="1"/>
  <c r="J1054" i="1" s="1"/>
  <c r="I1454" i="1"/>
  <c r="J1442" i="1"/>
  <c r="J1425" i="1" s="1"/>
  <c r="I1007" i="1"/>
  <c r="I1296" i="1"/>
  <c r="I2002" i="1"/>
  <c r="J1627" i="1"/>
  <c r="J1623" i="1" s="1"/>
  <c r="I1644" i="1" s="1"/>
  <c r="J1094" i="1"/>
  <c r="J1076" i="1" s="1"/>
  <c r="I1332" i="1"/>
  <c r="J1277" i="1"/>
  <c r="J1273" i="1" s="1"/>
  <c r="I1629" i="1"/>
  <c r="J955" i="1"/>
  <c r="J951" i="1" s="1"/>
  <c r="I971" i="1" s="1"/>
  <c r="J971" i="1" s="1"/>
  <c r="J950" i="1" s="1"/>
  <c r="I1845" i="1"/>
  <c r="I2113" i="1"/>
  <c r="J1759" i="1"/>
  <c r="J1746" i="1" s="1"/>
  <c r="I1565" i="1"/>
  <c r="J594" i="1"/>
  <c r="J590" i="1" s="1"/>
  <c r="J1511" i="1"/>
  <c r="J1507" i="1" s="1"/>
  <c r="I957" i="1"/>
  <c r="J1118" i="1"/>
  <c r="J1106" i="1" s="1"/>
  <c r="I478" i="1"/>
  <c r="J1104" i="1"/>
  <c r="J1100" i="1" s="1"/>
  <c r="J328" i="1"/>
  <c r="J316" i="1" s="1"/>
  <c r="I894" i="1"/>
  <c r="J1224" i="1"/>
  <c r="J1214" i="1" s="1"/>
  <c r="I178" i="1"/>
  <c r="J24" i="1"/>
  <c r="J12" i="1" s="1"/>
  <c r="J64" i="1"/>
  <c r="J53" i="1" s="1"/>
  <c r="I98" i="1"/>
  <c r="J228" i="1"/>
  <c r="J224" i="1" s="1"/>
  <c r="I339" i="1"/>
  <c r="J453" i="1"/>
  <c r="J449" i="1" s="1"/>
  <c r="J467" i="1"/>
  <c r="J455" i="1" s="1"/>
  <c r="I492" i="1"/>
  <c r="I471" i="1" s="1"/>
  <c r="J535" i="1"/>
  <c r="J517" i="1" s="1"/>
  <c r="I541" i="1"/>
  <c r="J559" i="1"/>
  <c r="J547" i="1" s="1"/>
  <c r="I561" i="1" s="1"/>
  <c r="I540" i="1" s="1"/>
  <c r="J717" i="1"/>
  <c r="J705" i="1" s="1"/>
  <c r="J749" i="1"/>
  <c r="J745" i="1" s="1"/>
  <c r="J843" i="1"/>
  <c r="J831" i="1" s="1"/>
  <c r="J889" i="1"/>
  <c r="J877" i="1" s="1"/>
  <c r="I927" i="1"/>
  <c r="J912" i="1"/>
  <c r="J900" i="1" s="1"/>
  <c r="I914" i="1" s="1"/>
  <c r="I893" i="1" s="1"/>
  <c r="I1226" i="1"/>
  <c r="I1413" i="1"/>
  <c r="I1448" i="1"/>
  <c r="J1675" i="1"/>
  <c r="J1658" i="1" s="1"/>
  <c r="I1716" i="1"/>
  <c r="J1714" i="1"/>
  <c r="J1704" i="1" s="1"/>
  <c r="I1822" i="1"/>
  <c r="I1915" i="1"/>
  <c r="J1957" i="1"/>
  <c r="J1944" i="1" s="1"/>
  <c r="I1959" i="1" s="1"/>
  <c r="I2031" i="1"/>
  <c r="J670" i="1"/>
  <c r="J652" i="1" s="1"/>
  <c r="J314" i="1"/>
  <c r="J310" i="1" s="1"/>
  <c r="J384" i="1"/>
  <c r="J380" i="1" s="1"/>
  <c r="I1600" i="1"/>
  <c r="J875" i="1"/>
  <c r="J871" i="1" s="1"/>
  <c r="J443" i="1"/>
  <c r="J425" i="1" s="1"/>
  <c r="J1685" i="1"/>
  <c r="J1681" i="1" s="1"/>
  <c r="I1702" i="1" s="1"/>
  <c r="I1680" i="1" s="1"/>
  <c r="J1292" i="1"/>
  <c r="J1279" i="1" s="1"/>
  <c r="I1804" i="1"/>
  <c r="I184" i="1"/>
  <c r="I403" i="1"/>
  <c r="J680" i="1"/>
  <c r="J676" i="1" s="1"/>
  <c r="I696" i="1" s="1"/>
  <c r="J696" i="1" s="1"/>
  <c r="J675" i="1" s="1"/>
  <c r="J608" i="1"/>
  <c r="J596" i="1" s="1"/>
  <c r="J829" i="1"/>
  <c r="J825" i="1" s="1"/>
  <c r="J865" i="1"/>
  <c r="J847" i="1" s="1"/>
  <c r="I139" i="1"/>
  <c r="I409" i="1"/>
  <c r="I613" i="1"/>
  <c r="J2058" i="1"/>
  <c r="J2054" i="1" s="1"/>
  <c r="J1268" i="1"/>
  <c r="J1255" i="1" s="1"/>
  <c r="I1270" i="1" s="1"/>
  <c r="I1886" i="1"/>
  <c r="J992" i="1"/>
  <c r="J980" i="1" s="1"/>
  <c r="J1365" i="1"/>
  <c r="J1355" i="1" s="1"/>
  <c r="J1163" i="1"/>
  <c r="J1151" i="1" s="1"/>
  <c r="J2073" i="1"/>
  <c r="J2060" i="1" s="1"/>
  <c r="J172" i="1"/>
  <c r="J154" i="1" s="1"/>
  <c r="J1540" i="1"/>
  <c r="J1530" i="1" s="1"/>
  <c r="J1598" i="1"/>
  <c r="J1588" i="1" s="1"/>
  <c r="I2077" i="1"/>
  <c r="I1687" i="1"/>
  <c r="J1990" i="1"/>
  <c r="J1973" i="1" s="1"/>
  <c r="I1798" i="1"/>
  <c r="J1773" i="1"/>
  <c r="J1763" i="1" s="1"/>
  <c r="J1913" i="1"/>
  <c r="J1903" i="1" s="1"/>
  <c r="J2106" i="1"/>
  <c r="J2089" i="1" s="1"/>
  <c r="I1996" i="1"/>
  <c r="I1901" i="1"/>
  <c r="J1901" i="1" s="1"/>
  <c r="J1879" i="1" s="1"/>
  <c r="I1542" i="1"/>
  <c r="I1396" i="1"/>
  <c r="I1819" i="1"/>
  <c r="I1797" i="1" s="1"/>
  <c r="I1367" i="1"/>
  <c r="J1841" i="1"/>
  <c r="J1828" i="1" s="1"/>
  <c r="I1843" i="1" s="1"/>
  <c r="J1526" i="1"/>
  <c r="J1513" i="1" s="1"/>
  <c r="J1351" i="1"/>
  <c r="J1338" i="1" s="1"/>
  <c r="I1353" i="1" s="1"/>
  <c r="I1471" i="1"/>
  <c r="J1584" i="1"/>
  <c r="J1571" i="1" s="1"/>
  <c r="I1586" i="1" s="1"/>
  <c r="I1308" i="1"/>
  <c r="J1501" i="1"/>
  <c r="J1483" i="1" s="1"/>
  <c r="I1249" i="1"/>
  <c r="J763" i="1"/>
  <c r="J751" i="1" s="1"/>
  <c r="J584" i="1"/>
  <c r="J563" i="1" s="1"/>
  <c r="J251" i="1"/>
  <c r="J247" i="1" s="1"/>
  <c r="J337" i="1"/>
  <c r="J333" i="1" s="1"/>
  <c r="I353" i="1" s="1"/>
  <c r="J1185" i="1"/>
  <c r="J1167" i="1" s="1"/>
  <c r="J796" i="1"/>
  <c r="J778" i="1" s="1"/>
  <c r="I767" i="1"/>
  <c r="J1149" i="1"/>
  <c r="J1145" i="1" s="1"/>
  <c r="I996" i="1"/>
  <c r="J398" i="1"/>
  <c r="J386" i="1" s="1"/>
  <c r="I682" i="1"/>
  <c r="I619" i="1"/>
  <c r="J304" i="1"/>
  <c r="J286" i="1" s="1"/>
  <c r="I633" i="1"/>
  <c r="J633" i="1" s="1"/>
  <c r="J612" i="1" s="1"/>
  <c r="J499" i="1"/>
  <c r="J495" i="1" s="1"/>
  <c r="J648" i="1"/>
  <c r="J637" i="1" s="1"/>
  <c r="J282" i="1"/>
  <c r="J271" i="1" s="1"/>
  <c r="J265" i="1"/>
  <c r="J253" i="1" s="1"/>
  <c r="J242" i="1"/>
  <c r="J230" i="1" s="1"/>
  <c r="J513" i="1"/>
  <c r="J501" i="1" s="1"/>
  <c r="J218" i="1"/>
  <c r="J200" i="1" s="1"/>
  <c r="J374" i="1"/>
  <c r="J355" i="1" s="1"/>
  <c r="I115" i="1"/>
  <c r="I92" i="1"/>
  <c r="J33" i="1"/>
  <c r="J29" i="1" s="1"/>
  <c r="I135" i="1"/>
  <c r="I114" i="1" s="1"/>
  <c r="I121" i="1"/>
  <c r="J47" i="1"/>
  <c r="J35" i="1" s="1"/>
  <c r="J10" i="1"/>
  <c r="J6" i="1" s="1"/>
  <c r="J86" i="1"/>
  <c r="J68" i="1" s="1"/>
  <c r="J2121" i="1"/>
  <c r="J2111" i="1" s="1"/>
  <c r="I2111" i="1"/>
  <c r="J925" i="1"/>
  <c r="J916" i="1" s="1"/>
  <c r="I916" i="1"/>
  <c r="I1469" i="1"/>
  <c r="J152" i="1"/>
  <c r="J137" i="1" s="1"/>
  <c r="I137" i="1"/>
  <c r="I112" i="1"/>
  <c r="I2123" i="1"/>
  <c r="J2133" i="1"/>
  <c r="J2123" i="1" s="1"/>
  <c r="I423" i="1"/>
  <c r="I198" i="1"/>
  <c r="J703" i="1"/>
  <c r="J699" i="1" s="1"/>
  <c r="I699" i="1"/>
  <c r="I721" i="1"/>
  <c r="J739" i="1"/>
  <c r="J721" i="1" s="1"/>
  <c r="I1411" i="1"/>
  <c r="I974" i="1"/>
  <c r="J978" i="1"/>
  <c r="J974" i="1" s="1"/>
  <c r="I808" i="1"/>
  <c r="J820" i="1"/>
  <c r="J808" i="1" s="1"/>
  <c r="I822" i="1" s="1"/>
  <c r="I2017" i="1"/>
  <c r="E2141" i="1"/>
  <c r="G2142" i="1"/>
  <c r="F2143" i="1" s="1"/>
  <c r="E2137" i="1"/>
  <c r="G2138" i="1"/>
  <c r="F2139" i="1" s="1"/>
  <c r="E2110" i="1"/>
  <c r="E2123" i="1"/>
  <c r="E2125" i="1"/>
  <c r="G2130" i="1"/>
  <c r="G2129" i="1"/>
  <c r="G2128" i="1"/>
  <c r="G2127" i="1"/>
  <c r="G2126" i="1"/>
  <c r="E2111" i="1"/>
  <c r="E2113" i="1"/>
  <c r="G2118" i="1"/>
  <c r="G2117" i="1"/>
  <c r="G2116" i="1"/>
  <c r="G2115" i="1"/>
  <c r="G2114" i="1"/>
  <c r="E2052" i="1"/>
  <c r="E2089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E2077" i="1"/>
  <c r="G2086" i="1"/>
  <c r="G2085" i="1"/>
  <c r="G2084" i="1"/>
  <c r="G2083" i="1"/>
  <c r="G2082" i="1"/>
  <c r="G2081" i="1"/>
  <c r="G2080" i="1"/>
  <c r="G2079" i="1"/>
  <c r="G2078" i="1"/>
  <c r="E2053" i="1"/>
  <c r="E2060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E2054" i="1"/>
  <c r="G2057" i="1"/>
  <c r="G2056" i="1"/>
  <c r="G2055" i="1"/>
  <c r="E1994" i="1"/>
  <c r="E2031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E2019" i="1"/>
  <c r="G2028" i="1"/>
  <c r="G2027" i="1"/>
  <c r="G2026" i="1"/>
  <c r="G2025" i="1"/>
  <c r="G2024" i="1"/>
  <c r="G2023" i="1"/>
  <c r="G2022" i="1"/>
  <c r="G2021" i="1"/>
  <c r="G2020" i="1"/>
  <c r="E1995" i="1"/>
  <c r="E2002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E1996" i="1"/>
  <c r="G1999" i="1"/>
  <c r="G1998" i="1"/>
  <c r="G1997" i="1"/>
  <c r="E1936" i="1"/>
  <c r="E1973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E1961" i="1"/>
  <c r="G1970" i="1"/>
  <c r="G1969" i="1"/>
  <c r="G1968" i="1"/>
  <c r="G1967" i="1"/>
  <c r="G1966" i="1"/>
  <c r="G1965" i="1"/>
  <c r="G1964" i="1"/>
  <c r="G1963" i="1"/>
  <c r="G1962" i="1"/>
  <c r="E1937" i="1"/>
  <c r="E1944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E1938" i="1"/>
  <c r="G1941" i="1"/>
  <c r="G1940" i="1"/>
  <c r="G1939" i="1"/>
  <c r="E1878" i="1"/>
  <c r="E1915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E1903" i="1"/>
  <c r="G1912" i="1"/>
  <c r="G1911" i="1"/>
  <c r="G1910" i="1"/>
  <c r="G1909" i="1"/>
  <c r="G1908" i="1"/>
  <c r="G1907" i="1"/>
  <c r="G1906" i="1"/>
  <c r="G1905" i="1"/>
  <c r="G1904" i="1"/>
  <c r="E1879" i="1"/>
  <c r="E1886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E1880" i="1"/>
  <c r="G1883" i="1"/>
  <c r="G1882" i="1"/>
  <c r="G1881" i="1"/>
  <c r="E1796" i="1"/>
  <c r="E1857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E1845" i="1"/>
  <c r="G1854" i="1"/>
  <c r="G1853" i="1"/>
  <c r="G1852" i="1"/>
  <c r="G1851" i="1"/>
  <c r="G1850" i="1"/>
  <c r="G1849" i="1"/>
  <c r="G1848" i="1"/>
  <c r="G1847" i="1"/>
  <c r="G1846" i="1"/>
  <c r="E1821" i="1"/>
  <c r="E1828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E1822" i="1"/>
  <c r="G1825" i="1"/>
  <c r="G1824" i="1"/>
  <c r="G1823" i="1"/>
  <c r="E1797" i="1"/>
  <c r="E1804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E1798" i="1"/>
  <c r="G1801" i="1"/>
  <c r="G1800" i="1"/>
  <c r="G1799" i="1"/>
  <c r="E1738" i="1"/>
  <c r="E1775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E1763" i="1"/>
  <c r="G1772" i="1"/>
  <c r="G1771" i="1"/>
  <c r="G1770" i="1"/>
  <c r="G1769" i="1"/>
  <c r="G1768" i="1"/>
  <c r="G1767" i="1"/>
  <c r="G1766" i="1"/>
  <c r="G1765" i="1"/>
  <c r="G1764" i="1"/>
  <c r="E1739" i="1"/>
  <c r="E1746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E1740" i="1"/>
  <c r="G1743" i="1"/>
  <c r="G1742" i="1"/>
  <c r="G1741" i="1"/>
  <c r="E1679" i="1"/>
  <c r="E1716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E1704" i="1"/>
  <c r="G1713" i="1"/>
  <c r="G1712" i="1"/>
  <c r="G1711" i="1"/>
  <c r="G1710" i="1"/>
  <c r="G1709" i="1"/>
  <c r="G1708" i="1"/>
  <c r="G1707" i="1"/>
  <c r="G1706" i="1"/>
  <c r="G1705" i="1"/>
  <c r="E1680" i="1"/>
  <c r="E1687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E1681" i="1"/>
  <c r="G1684" i="1"/>
  <c r="G1683" i="1"/>
  <c r="G1682" i="1"/>
  <c r="E1621" i="1"/>
  <c r="E1658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E1646" i="1"/>
  <c r="G1655" i="1"/>
  <c r="G1654" i="1"/>
  <c r="G1653" i="1"/>
  <c r="G1652" i="1"/>
  <c r="G1651" i="1"/>
  <c r="G1650" i="1"/>
  <c r="G1649" i="1"/>
  <c r="G1648" i="1"/>
  <c r="G1647" i="1"/>
  <c r="E1622" i="1"/>
  <c r="E1629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E1623" i="1"/>
  <c r="G1626" i="1"/>
  <c r="G1625" i="1"/>
  <c r="G1624" i="1"/>
  <c r="E1563" i="1"/>
  <c r="E1600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E1588" i="1"/>
  <c r="G1597" i="1"/>
  <c r="G1596" i="1"/>
  <c r="G1595" i="1"/>
  <c r="G1594" i="1"/>
  <c r="G1593" i="1"/>
  <c r="G1592" i="1"/>
  <c r="G1591" i="1"/>
  <c r="G1590" i="1"/>
  <c r="G1589" i="1"/>
  <c r="E1564" i="1"/>
  <c r="E1571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E1565" i="1"/>
  <c r="G1568" i="1"/>
  <c r="G1567" i="1"/>
  <c r="G1566" i="1"/>
  <c r="E1505" i="1"/>
  <c r="E1542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E1530" i="1"/>
  <c r="G1539" i="1"/>
  <c r="G1538" i="1"/>
  <c r="G1537" i="1"/>
  <c r="G1536" i="1"/>
  <c r="G1535" i="1"/>
  <c r="G1534" i="1"/>
  <c r="G1533" i="1"/>
  <c r="G1532" i="1"/>
  <c r="G1531" i="1"/>
  <c r="E1506" i="1"/>
  <c r="E1513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E1507" i="1"/>
  <c r="G1510" i="1"/>
  <c r="G1509" i="1"/>
  <c r="G1508" i="1"/>
  <c r="E1446" i="1"/>
  <c r="E1483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E1471" i="1"/>
  <c r="G1480" i="1"/>
  <c r="G1479" i="1"/>
  <c r="G1478" i="1"/>
  <c r="G1477" i="1"/>
  <c r="G1476" i="1"/>
  <c r="G1475" i="1"/>
  <c r="G1474" i="1"/>
  <c r="G1473" i="1"/>
  <c r="G1472" i="1"/>
  <c r="E1447" i="1"/>
  <c r="E1454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E1448" i="1"/>
  <c r="G1451" i="1"/>
  <c r="G1450" i="1"/>
  <c r="G1449" i="1"/>
  <c r="E1388" i="1"/>
  <c r="E1425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E1413" i="1"/>
  <c r="G1422" i="1"/>
  <c r="G1421" i="1"/>
  <c r="G1420" i="1"/>
  <c r="G1419" i="1"/>
  <c r="G1418" i="1"/>
  <c r="G1417" i="1"/>
  <c r="G1416" i="1"/>
  <c r="G1415" i="1"/>
  <c r="G1414" i="1"/>
  <c r="E1389" i="1"/>
  <c r="E1396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E1390" i="1"/>
  <c r="G1393" i="1"/>
  <c r="G1392" i="1"/>
  <c r="G1391" i="1"/>
  <c r="E1330" i="1"/>
  <c r="E1367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E1355" i="1"/>
  <c r="G1364" i="1"/>
  <c r="G1363" i="1"/>
  <c r="G1362" i="1"/>
  <c r="G1361" i="1"/>
  <c r="G1360" i="1"/>
  <c r="G1359" i="1"/>
  <c r="G1358" i="1"/>
  <c r="G1357" i="1"/>
  <c r="G1356" i="1"/>
  <c r="E1331" i="1"/>
  <c r="E1338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E1332" i="1"/>
  <c r="G1335" i="1"/>
  <c r="G1334" i="1"/>
  <c r="G1333" i="1"/>
  <c r="E1247" i="1"/>
  <c r="E1308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E1296" i="1"/>
  <c r="G1305" i="1"/>
  <c r="G1304" i="1"/>
  <c r="G1303" i="1"/>
  <c r="G1302" i="1"/>
  <c r="G1301" i="1"/>
  <c r="G1300" i="1"/>
  <c r="G1299" i="1"/>
  <c r="G1298" i="1"/>
  <c r="G1297" i="1"/>
  <c r="E1272" i="1"/>
  <c r="E1279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E1273" i="1"/>
  <c r="G1276" i="1"/>
  <c r="G1275" i="1"/>
  <c r="G1274" i="1"/>
  <c r="E1248" i="1"/>
  <c r="E1255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E1249" i="1"/>
  <c r="G1252" i="1"/>
  <c r="G1251" i="1"/>
  <c r="G1250" i="1"/>
  <c r="E1189" i="1"/>
  <c r="E1226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E1214" i="1"/>
  <c r="G1223" i="1"/>
  <c r="G1222" i="1"/>
  <c r="G1221" i="1"/>
  <c r="G1220" i="1"/>
  <c r="G1219" i="1"/>
  <c r="G1218" i="1"/>
  <c r="G1217" i="1"/>
  <c r="G1216" i="1"/>
  <c r="G1215" i="1"/>
  <c r="E1190" i="1"/>
  <c r="E1197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E1191" i="1"/>
  <c r="G1194" i="1"/>
  <c r="G1193" i="1"/>
  <c r="G1192" i="1"/>
  <c r="E1143" i="1"/>
  <c r="E1167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E1144" i="1"/>
  <c r="E1151" i="1"/>
  <c r="G1162" i="1"/>
  <c r="G1161" i="1"/>
  <c r="G1160" i="1"/>
  <c r="G1159" i="1"/>
  <c r="G1158" i="1"/>
  <c r="G1157" i="1"/>
  <c r="G1156" i="1"/>
  <c r="G1155" i="1"/>
  <c r="G1154" i="1"/>
  <c r="G1153" i="1"/>
  <c r="G1152" i="1"/>
  <c r="E1145" i="1"/>
  <c r="G1148" i="1"/>
  <c r="G1147" i="1"/>
  <c r="G1146" i="1"/>
  <c r="E1098" i="1"/>
  <c r="E1122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E1099" i="1"/>
  <c r="E1106" i="1"/>
  <c r="G1117" i="1"/>
  <c r="G1116" i="1"/>
  <c r="G1115" i="1"/>
  <c r="G1114" i="1"/>
  <c r="G1113" i="1"/>
  <c r="G1112" i="1"/>
  <c r="G1111" i="1"/>
  <c r="G1110" i="1"/>
  <c r="G1109" i="1"/>
  <c r="G1108" i="1"/>
  <c r="G1107" i="1"/>
  <c r="E1100" i="1"/>
  <c r="G1103" i="1"/>
  <c r="G1102" i="1"/>
  <c r="G1101" i="1"/>
  <c r="E1029" i="1"/>
  <c r="E1076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E1053" i="1"/>
  <c r="E1060" i="1"/>
  <c r="G1071" i="1"/>
  <c r="G1070" i="1"/>
  <c r="G1069" i="1"/>
  <c r="G1068" i="1"/>
  <c r="G1067" i="1"/>
  <c r="G1066" i="1"/>
  <c r="G1065" i="1"/>
  <c r="G1064" i="1"/>
  <c r="G1063" i="1"/>
  <c r="G1062" i="1"/>
  <c r="G1061" i="1"/>
  <c r="E1054" i="1"/>
  <c r="G1057" i="1"/>
  <c r="G1056" i="1"/>
  <c r="G1055" i="1"/>
  <c r="E1030" i="1"/>
  <c r="E1037" i="1"/>
  <c r="G1048" i="1"/>
  <c r="G1047" i="1"/>
  <c r="G1046" i="1"/>
  <c r="G1045" i="1"/>
  <c r="G1044" i="1"/>
  <c r="G1043" i="1"/>
  <c r="G1042" i="1"/>
  <c r="G1041" i="1"/>
  <c r="G1040" i="1"/>
  <c r="G1039" i="1"/>
  <c r="G1038" i="1"/>
  <c r="E1031" i="1"/>
  <c r="G1034" i="1"/>
  <c r="G1033" i="1"/>
  <c r="G1032" i="1"/>
  <c r="E949" i="1"/>
  <c r="E1007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E996" i="1"/>
  <c r="G1004" i="1"/>
  <c r="G1003" i="1"/>
  <c r="G1002" i="1"/>
  <c r="G1001" i="1"/>
  <c r="G1000" i="1"/>
  <c r="G999" i="1"/>
  <c r="G998" i="1"/>
  <c r="G997" i="1"/>
  <c r="E973" i="1"/>
  <c r="E980" i="1"/>
  <c r="G991" i="1"/>
  <c r="G990" i="1"/>
  <c r="G989" i="1"/>
  <c r="G988" i="1"/>
  <c r="G987" i="1"/>
  <c r="G986" i="1"/>
  <c r="G985" i="1"/>
  <c r="G984" i="1"/>
  <c r="G983" i="1"/>
  <c r="G982" i="1"/>
  <c r="G981" i="1"/>
  <c r="E974" i="1"/>
  <c r="G977" i="1"/>
  <c r="G976" i="1"/>
  <c r="G975" i="1"/>
  <c r="E950" i="1"/>
  <c r="E957" i="1"/>
  <c r="G968" i="1"/>
  <c r="G967" i="1"/>
  <c r="G966" i="1"/>
  <c r="G965" i="1"/>
  <c r="G964" i="1"/>
  <c r="G963" i="1"/>
  <c r="G962" i="1"/>
  <c r="G961" i="1"/>
  <c r="G960" i="1"/>
  <c r="G959" i="1"/>
  <c r="G958" i="1"/>
  <c r="E951" i="1"/>
  <c r="G954" i="1"/>
  <c r="G953" i="1"/>
  <c r="G952" i="1"/>
  <c r="E869" i="1"/>
  <c r="E927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E916" i="1"/>
  <c r="G924" i="1"/>
  <c r="G923" i="1"/>
  <c r="G922" i="1"/>
  <c r="G921" i="1"/>
  <c r="G920" i="1"/>
  <c r="G919" i="1"/>
  <c r="G918" i="1"/>
  <c r="G917" i="1"/>
  <c r="E893" i="1"/>
  <c r="E900" i="1"/>
  <c r="G911" i="1"/>
  <c r="G910" i="1"/>
  <c r="G909" i="1"/>
  <c r="G908" i="1"/>
  <c r="G907" i="1"/>
  <c r="G906" i="1"/>
  <c r="G905" i="1"/>
  <c r="G904" i="1"/>
  <c r="G903" i="1"/>
  <c r="G902" i="1"/>
  <c r="G901" i="1"/>
  <c r="E894" i="1"/>
  <c r="G897" i="1"/>
  <c r="G896" i="1"/>
  <c r="G895" i="1"/>
  <c r="E870" i="1"/>
  <c r="E877" i="1"/>
  <c r="G888" i="1"/>
  <c r="G887" i="1"/>
  <c r="G886" i="1"/>
  <c r="G885" i="1"/>
  <c r="G884" i="1"/>
  <c r="G883" i="1"/>
  <c r="G882" i="1"/>
  <c r="G881" i="1"/>
  <c r="G880" i="1"/>
  <c r="G879" i="1"/>
  <c r="G878" i="1"/>
  <c r="E871" i="1"/>
  <c r="G874" i="1"/>
  <c r="G873" i="1"/>
  <c r="G872" i="1"/>
  <c r="E800" i="1"/>
  <c r="E847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E824" i="1"/>
  <c r="E831" i="1"/>
  <c r="G842" i="1"/>
  <c r="G841" i="1"/>
  <c r="G840" i="1"/>
  <c r="G839" i="1"/>
  <c r="G838" i="1"/>
  <c r="G837" i="1"/>
  <c r="G836" i="1"/>
  <c r="G835" i="1"/>
  <c r="G834" i="1"/>
  <c r="G833" i="1"/>
  <c r="G832" i="1"/>
  <c r="E825" i="1"/>
  <c r="G828" i="1"/>
  <c r="G827" i="1"/>
  <c r="G826" i="1"/>
  <c r="E801" i="1"/>
  <c r="E808" i="1"/>
  <c r="G819" i="1"/>
  <c r="G818" i="1"/>
  <c r="G817" i="1"/>
  <c r="G816" i="1"/>
  <c r="G815" i="1"/>
  <c r="G814" i="1"/>
  <c r="G813" i="1"/>
  <c r="G812" i="1"/>
  <c r="G811" i="1"/>
  <c r="G810" i="1"/>
  <c r="G809" i="1"/>
  <c r="E802" i="1"/>
  <c r="G805" i="1"/>
  <c r="G804" i="1"/>
  <c r="G803" i="1"/>
  <c r="E743" i="1"/>
  <c r="E778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E767" i="1"/>
  <c r="G775" i="1"/>
  <c r="G774" i="1"/>
  <c r="G773" i="1"/>
  <c r="G772" i="1"/>
  <c r="G771" i="1"/>
  <c r="G770" i="1"/>
  <c r="G769" i="1"/>
  <c r="G768" i="1"/>
  <c r="E744" i="1"/>
  <c r="E751" i="1"/>
  <c r="G762" i="1"/>
  <c r="G761" i="1"/>
  <c r="G760" i="1"/>
  <c r="G759" i="1"/>
  <c r="G758" i="1"/>
  <c r="G757" i="1"/>
  <c r="G756" i="1"/>
  <c r="G755" i="1"/>
  <c r="G754" i="1"/>
  <c r="G753" i="1"/>
  <c r="G752" i="1"/>
  <c r="E745" i="1"/>
  <c r="G748" i="1"/>
  <c r="G747" i="1"/>
  <c r="G746" i="1"/>
  <c r="E674" i="1"/>
  <c r="E721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E698" i="1"/>
  <c r="E705" i="1"/>
  <c r="G716" i="1"/>
  <c r="G715" i="1"/>
  <c r="G714" i="1"/>
  <c r="G713" i="1"/>
  <c r="G712" i="1"/>
  <c r="G711" i="1"/>
  <c r="G710" i="1"/>
  <c r="G709" i="1"/>
  <c r="G708" i="1"/>
  <c r="G707" i="1"/>
  <c r="G706" i="1"/>
  <c r="E699" i="1"/>
  <c r="G702" i="1"/>
  <c r="G701" i="1"/>
  <c r="G700" i="1"/>
  <c r="E675" i="1"/>
  <c r="E682" i="1"/>
  <c r="G693" i="1"/>
  <c r="G692" i="1"/>
  <c r="G691" i="1"/>
  <c r="G690" i="1"/>
  <c r="G689" i="1"/>
  <c r="G688" i="1"/>
  <c r="G687" i="1"/>
  <c r="G686" i="1"/>
  <c r="G685" i="1"/>
  <c r="G684" i="1"/>
  <c r="G683" i="1"/>
  <c r="E676" i="1"/>
  <c r="G679" i="1"/>
  <c r="G678" i="1"/>
  <c r="G677" i="1"/>
  <c r="E588" i="1"/>
  <c r="E652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E635" i="1"/>
  <c r="E637" i="1"/>
  <c r="G647" i="1"/>
  <c r="G646" i="1"/>
  <c r="G645" i="1"/>
  <c r="G644" i="1"/>
  <c r="G643" i="1"/>
  <c r="G642" i="1"/>
  <c r="G641" i="1"/>
  <c r="G640" i="1"/>
  <c r="G639" i="1"/>
  <c r="G638" i="1"/>
  <c r="E612" i="1"/>
  <c r="E619" i="1"/>
  <c r="G630" i="1"/>
  <c r="G629" i="1"/>
  <c r="G628" i="1"/>
  <c r="G627" i="1"/>
  <c r="G626" i="1"/>
  <c r="G625" i="1"/>
  <c r="G624" i="1"/>
  <c r="G623" i="1"/>
  <c r="G622" i="1"/>
  <c r="G621" i="1"/>
  <c r="G620" i="1"/>
  <c r="E613" i="1"/>
  <c r="G616" i="1"/>
  <c r="G615" i="1"/>
  <c r="G614" i="1"/>
  <c r="E589" i="1"/>
  <c r="E596" i="1"/>
  <c r="G607" i="1"/>
  <c r="G606" i="1"/>
  <c r="G605" i="1"/>
  <c r="G604" i="1"/>
  <c r="G603" i="1"/>
  <c r="G602" i="1"/>
  <c r="G601" i="1"/>
  <c r="G600" i="1"/>
  <c r="G599" i="1"/>
  <c r="G598" i="1"/>
  <c r="G597" i="1"/>
  <c r="E590" i="1"/>
  <c r="G593" i="1"/>
  <c r="G592" i="1"/>
  <c r="G591" i="1"/>
  <c r="E539" i="1"/>
  <c r="E563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E540" i="1"/>
  <c r="E547" i="1"/>
  <c r="G558" i="1"/>
  <c r="G557" i="1"/>
  <c r="G556" i="1"/>
  <c r="G555" i="1"/>
  <c r="G554" i="1"/>
  <c r="G553" i="1"/>
  <c r="G552" i="1"/>
  <c r="G551" i="1"/>
  <c r="G550" i="1"/>
  <c r="G549" i="1"/>
  <c r="G548" i="1"/>
  <c r="E541" i="1"/>
  <c r="G544" i="1"/>
  <c r="G543" i="1"/>
  <c r="G542" i="1"/>
  <c r="E447" i="1"/>
  <c r="E517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E494" i="1"/>
  <c r="E501" i="1"/>
  <c r="G512" i="1"/>
  <c r="G511" i="1"/>
  <c r="G510" i="1"/>
  <c r="G509" i="1"/>
  <c r="G508" i="1"/>
  <c r="G507" i="1"/>
  <c r="G506" i="1"/>
  <c r="G505" i="1"/>
  <c r="G504" i="1"/>
  <c r="G503" i="1"/>
  <c r="G502" i="1"/>
  <c r="E495" i="1"/>
  <c r="G498" i="1"/>
  <c r="G497" i="1"/>
  <c r="G496" i="1"/>
  <c r="E471" i="1"/>
  <c r="E478" i="1"/>
  <c r="G489" i="1"/>
  <c r="G488" i="1"/>
  <c r="G487" i="1"/>
  <c r="G486" i="1"/>
  <c r="G485" i="1"/>
  <c r="G484" i="1"/>
  <c r="G483" i="1"/>
  <c r="G482" i="1"/>
  <c r="G481" i="1"/>
  <c r="G480" i="1"/>
  <c r="G479" i="1"/>
  <c r="E472" i="1"/>
  <c r="G475" i="1"/>
  <c r="G474" i="1"/>
  <c r="G473" i="1"/>
  <c r="E448" i="1"/>
  <c r="E455" i="1"/>
  <c r="G466" i="1"/>
  <c r="G465" i="1"/>
  <c r="G464" i="1"/>
  <c r="G463" i="1"/>
  <c r="G462" i="1"/>
  <c r="G461" i="1"/>
  <c r="G460" i="1"/>
  <c r="G459" i="1"/>
  <c r="G458" i="1"/>
  <c r="G457" i="1"/>
  <c r="G456" i="1"/>
  <c r="E449" i="1"/>
  <c r="G452" i="1"/>
  <c r="G451" i="1"/>
  <c r="G450" i="1"/>
  <c r="E378" i="1"/>
  <c r="E425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E402" i="1"/>
  <c r="E409" i="1"/>
  <c r="G420" i="1"/>
  <c r="G419" i="1"/>
  <c r="G418" i="1"/>
  <c r="G417" i="1"/>
  <c r="G416" i="1"/>
  <c r="G415" i="1"/>
  <c r="G414" i="1"/>
  <c r="G413" i="1"/>
  <c r="G412" i="1"/>
  <c r="G411" i="1"/>
  <c r="G410" i="1"/>
  <c r="E403" i="1"/>
  <c r="G406" i="1"/>
  <c r="G405" i="1"/>
  <c r="G404" i="1"/>
  <c r="E379" i="1"/>
  <c r="E386" i="1"/>
  <c r="G397" i="1"/>
  <c r="G396" i="1"/>
  <c r="G395" i="1"/>
  <c r="G394" i="1"/>
  <c r="G393" i="1"/>
  <c r="G392" i="1"/>
  <c r="G391" i="1"/>
  <c r="G390" i="1"/>
  <c r="G389" i="1"/>
  <c r="G388" i="1"/>
  <c r="G387" i="1"/>
  <c r="E380" i="1"/>
  <c r="G383" i="1"/>
  <c r="G382" i="1"/>
  <c r="G381" i="1"/>
  <c r="E308" i="1"/>
  <c r="E355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E332" i="1"/>
  <c r="E339" i="1"/>
  <c r="G350" i="1"/>
  <c r="G349" i="1"/>
  <c r="G348" i="1"/>
  <c r="G347" i="1"/>
  <c r="G346" i="1"/>
  <c r="G345" i="1"/>
  <c r="G344" i="1"/>
  <c r="G343" i="1"/>
  <c r="G342" i="1"/>
  <c r="G341" i="1"/>
  <c r="G340" i="1"/>
  <c r="E333" i="1"/>
  <c r="G336" i="1"/>
  <c r="G335" i="1"/>
  <c r="G334" i="1"/>
  <c r="E309" i="1"/>
  <c r="E316" i="1"/>
  <c r="G327" i="1"/>
  <c r="G326" i="1"/>
  <c r="G325" i="1"/>
  <c r="G324" i="1"/>
  <c r="G323" i="1"/>
  <c r="G322" i="1"/>
  <c r="G321" i="1"/>
  <c r="G320" i="1"/>
  <c r="G319" i="1"/>
  <c r="G318" i="1"/>
  <c r="G317" i="1"/>
  <c r="E310" i="1"/>
  <c r="G313" i="1"/>
  <c r="G312" i="1"/>
  <c r="G311" i="1"/>
  <c r="E222" i="1"/>
  <c r="E286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E269" i="1"/>
  <c r="E271" i="1"/>
  <c r="G281" i="1"/>
  <c r="G280" i="1"/>
  <c r="G279" i="1"/>
  <c r="G278" i="1"/>
  <c r="G277" i="1"/>
  <c r="G276" i="1"/>
  <c r="G275" i="1"/>
  <c r="G274" i="1"/>
  <c r="G273" i="1"/>
  <c r="G272" i="1"/>
  <c r="E246" i="1"/>
  <c r="E253" i="1"/>
  <c r="G264" i="1"/>
  <c r="G263" i="1"/>
  <c r="G262" i="1"/>
  <c r="G261" i="1"/>
  <c r="G260" i="1"/>
  <c r="G259" i="1"/>
  <c r="G258" i="1"/>
  <c r="G257" i="1"/>
  <c r="G256" i="1"/>
  <c r="G255" i="1"/>
  <c r="G254" i="1"/>
  <c r="E247" i="1"/>
  <c r="G250" i="1"/>
  <c r="G249" i="1"/>
  <c r="G248" i="1"/>
  <c r="E223" i="1"/>
  <c r="E230" i="1"/>
  <c r="G241" i="1"/>
  <c r="G240" i="1"/>
  <c r="G239" i="1"/>
  <c r="G238" i="1"/>
  <c r="G237" i="1"/>
  <c r="G236" i="1"/>
  <c r="G235" i="1"/>
  <c r="G234" i="1"/>
  <c r="G233" i="1"/>
  <c r="G232" i="1"/>
  <c r="G231" i="1"/>
  <c r="E224" i="1"/>
  <c r="G227" i="1"/>
  <c r="G226" i="1"/>
  <c r="G225" i="1"/>
  <c r="E176" i="1"/>
  <c r="E200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E177" i="1"/>
  <c r="E184" i="1"/>
  <c r="G195" i="1"/>
  <c r="G194" i="1"/>
  <c r="G193" i="1"/>
  <c r="G192" i="1"/>
  <c r="G191" i="1"/>
  <c r="G190" i="1"/>
  <c r="G189" i="1"/>
  <c r="G188" i="1"/>
  <c r="G187" i="1"/>
  <c r="G186" i="1"/>
  <c r="G185" i="1"/>
  <c r="E178" i="1"/>
  <c r="G181" i="1"/>
  <c r="G180" i="1"/>
  <c r="G179" i="1"/>
  <c r="E90" i="1"/>
  <c r="E154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E137" i="1"/>
  <c r="E139" i="1"/>
  <c r="G149" i="1"/>
  <c r="G148" i="1"/>
  <c r="G147" i="1"/>
  <c r="G146" i="1"/>
  <c r="G145" i="1"/>
  <c r="G144" i="1"/>
  <c r="G143" i="1"/>
  <c r="G142" i="1"/>
  <c r="G141" i="1"/>
  <c r="G140" i="1"/>
  <c r="E114" i="1"/>
  <c r="E121" i="1"/>
  <c r="G132" i="1"/>
  <c r="G131" i="1"/>
  <c r="G130" i="1"/>
  <c r="G129" i="1"/>
  <c r="G128" i="1"/>
  <c r="G127" i="1"/>
  <c r="G126" i="1"/>
  <c r="G125" i="1"/>
  <c r="G124" i="1"/>
  <c r="G123" i="1"/>
  <c r="G122" i="1"/>
  <c r="E115" i="1"/>
  <c r="G118" i="1"/>
  <c r="G117" i="1"/>
  <c r="G116" i="1"/>
  <c r="E91" i="1"/>
  <c r="E98" i="1"/>
  <c r="G109" i="1"/>
  <c r="G108" i="1"/>
  <c r="G107" i="1"/>
  <c r="G106" i="1"/>
  <c r="G105" i="1"/>
  <c r="G104" i="1"/>
  <c r="G103" i="1"/>
  <c r="G102" i="1"/>
  <c r="G101" i="1"/>
  <c r="G100" i="1"/>
  <c r="G99" i="1"/>
  <c r="E92" i="1"/>
  <c r="G95" i="1"/>
  <c r="G94" i="1"/>
  <c r="G93" i="1"/>
  <c r="E4" i="1"/>
  <c r="E68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E51" i="1"/>
  <c r="E53" i="1"/>
  <c r="G63" i="1"/>
  <c r="G62" i="1"/>
  <c r="G61" i="1"/>
  <c r="G60" i="1"/>
  <c r="G59" i="1"/>
  <c r="G58" i="1"/>
  <c r="G57" i="1"/>
  <c r="G56" i="1"/>
  <c r="G55" i="1"/>
  <c r="G54" i="1"/>
  <c r="E28" i="1"/>
  <c r="E35" i="1"/>
  <c r="G46" i="1"/>
  <c r="G45" i="1"/>
  <c r="G44" i="1"/>
  <c r="G43" i="1"/>
  <c r="G42" i="1"/>
  <c r="G41" i="1"/>
  <c r="G40" i="1"/>
  <c r="G39" i="1"/>
  <c r="G38" i="1"/>
  <c r="G37" i="1"/>
  <c r="G36" i="1"/>
  <c r="E29" i="1"/>
  <c r="G32" i="1"/>
  <c r="G31" i="1"/>
  <c r="G30" i="1"/>
  <c r="E5" i="1"/>
  <c r="E12" i="1"/>
  <c r="G23" i="1"/>
  <c r="G22" i="1"/>
  <c r="G21" i="1"/>
  <c r="G20" i="1"/>
  <c r="G19" i="1"/>
  <c r="G18" i="1"/>
  <c r="G17" i="1"/>
  <c r="G16" i="1"/>
  <c r="G15" i="1"/>
  <c r="G14" i="1"/>
  <c r="G13" i="1"/>
  <c r="E6" i="1"/>
  <c r="G9" i="1"/>
  <c r="G8" i="1"/>
  <c r="G7" i="1"/>
  <c r="I650" i="1" l="1"/>
  <c r="J650" i="1" s="1"/>
  <c r="J635" i="1" s="1"/>
  <c r="I284" i="1"/>
  <c r="I269" i="1" s="1"/>
  <c r="I1212" i="1"/>
  <c r="J1212" i="1" s="1"/>
  <c r="J1190" i="1" s="1"/>
  <c r="I1245" i="1" s="1"/>
  <c r="I1189" i="1" s="1"/>
  <c r="I66" i="1"/>
  <c r="J66" i="1" s="1"/>
  <c r="J51" i="1" s="1"/>
  <c r="I1761" i="1"/>
  <c r="J1761" i="1" s="1"/>
  <c r="J1739" i="1" s="1"/>
  <c r="I1794" i="1" s="1"/>
  <c r="I1074" i="1"/>
  <c r="I1053" i="1" s="1"/>
  <c r="I1051" i="1"/>
  <c r="I1030" i="1" s="1"/>
  <c r="J492" i="1"/>
  <c r="J471" i="1" s="1"/>
  <c r="I891" i="1"/>
  <c r="J891" i="1" s="1"/>
  <c r="J870" i="1" s="1"/>
  <c r="I26" i="1"/>
  <c r="I5" i="1" s="1"/>
  <c r="I330" i="1"/>
  <c r="J330" i="1" s="1"/>
  <c r="J309" i="1" s="1"/>
  <c r="I1294" i="1"/>
  <c r="I1272" i="1" s="1"/>
  <c r="I1528" i="1"/>
  <c r="I1506" i="1" s="1"/>
  <c r="I950" i="1"/>
  <c r="I1120" i="1"/>
  <c r="I1099" i="1" s="1"/>
  <c r="I845" i="1"/>
  <c r="J845" i="1" s="1"/>
  <c r="J824" i="1" s="1"/>
  <c r="I719" i="1"/>
  <c r="J719" i="1" s="1"/>
  <c r="J698" i="1" s="1"/>
  <c r="I741" i="1" s="1"/>
  <c r="I765" i="1"/>
  <c r="J765" i="1" s="1"/>
  <c r="J744" i="1" s="1"/>
  <c r="I798" i="1" s="1"/>
  <c r="I400" i="1"/>
  <c r="J400" i="1" s="1"/>
  <c r="J379" i="1" s="1"/>
  <c r="I469" i="1"/>
  <c r="I448" i="1" s="1"/>
  <c r="I1934" i="1"/>
  <c r="I1878" i="1" s="1"/>
  <c r="I610" i="1"/>
  <c r="J610" i="1" s="1"/>
  <c r="J589" i="1" s="1"/>
  <c r="I267" i="1"/>
  <c r="J267" i="1" s="1"/>
  <c r="J246" i="1" s="1"/>
  <c r="I2075" i="1"/>
  <c r="J2075" i="1" s="1"/>
  <c r="J2053" i="1" s="1"/>
  <c r="I2108" i="1" s="1"/>
  <c r="I244" i="1"/>
  <c r="F314" i="1"/>
  <c r="G314" i="1" s="1"/>
  <c r="G310" i="1" s="1"/>
  <c r="L310" i="1" s="1"/>
  <c r="I1879" i="1"/>
  <c r="I675" i="1"/>
  <c r="I612" i="1"/>
  <c r="J1702" i="1"/>
  <c r="J1680" i="1" s="1"/>
  <c r="I1736" i="1" s="1"/>
  <c r="I1679" i="1" s="1"/>
  <c r="J561" i="1"/>
  <c r="J540" i="1" s="1"/>
  <c r="I586" i="1" s="1"/>
  <c r="I539" i="1" s="1"/>
  <c r="J914" i="1"/>
  <c r="J893" i="1" s="1"/>
  <c r="I1165" i="1"/>
  <c r="F1104" i="1"/>
  <c r="F1100" i="1" s="1"/>
  <c r="I994" i="1"/>
  <c r="J994" i="1" s="1"/>
  <c r="J973" i="1" s="1"/>
  <c r="I1027" i="1" s="1"/>
  <c r="I49" i="1"/>
  <c r="J49" i="1" s="1"/>
  <c r="J28" i="1" s="1"/>
  <c r="F1511" i="1"/>
  <c r="F1507" i="1" s="1"/>
  <c r="F1452" i="1"/>
  <c r="F1448" i="1" s="1"/>
  <c r="F1744" i="1"/>
  <c r="F1740" i="1" s="1"/>
  <c r="F1826" i="1"/>
  <c r="F1822" i="1" s="1"/>
  <c r="F2058" i="1"/>
  <c r="G2058" i="1" s="1"/>
  <c r="G2054" i="1" s="1"/>
  <c r="L2054" i="1" s="1"/>
  <c r="J1819" i="1"/>
  <c r="J1797" i="1" s="1"/>
  <c r="J1843" i="1"/>
  <c r="J1821" i="1" s="1"/>
  <c r="I1821" i="1"/>
  <c r="I332" i="1"/>
  <c r="J353" i="1"/>
  <c r="J332" i="1" s="1"/>
  <c r="I515" i="1"/>
  <c r="J135" i="1"/>
  <c r="J114" i="1" s="1"/>
  <c r="J822" i="1"/>
  <c r="J801" i="1" s="1"/>
  <c r="I801" i="1"/>
  <c r="I1564" i="1"/>
  <c r="J1586" i="1"/>
  <c r="J1564" i="1" s="1"/>
  <c r="I1619" i="1" s="1"/>
  <c r="I1937" i="1"/>
  <c r="J1959" i="1"/>
  <c r="J1937" i="1" s="1"/>
  <c r="I1992" i="1" s="1"/>
  <c r="I1447" i="1"/>
  <c r="J1469" i="1"/>
  <c r="J1447" i="1" s="1"/>
  <c r="I1503" i="1" s="1"/>
  <c r="J1411" i="1"/>
  <c r="J1389" i="1" s="1"/>
  <c r="I1444" i="1" s="1"/>
  <c r="I1389" i="1"/>
  <c r="J198" i="1"/>
  <c r="J177" i="1" s="1"/>
  <c r="I220" i="1" s="1"/>
  <c r="I177" i="1"/>
  <c r="J1353" i="1"/>
  <c r="J1331" i="1" s="1"/>
  <c r="I1386" i="1" s="1"/>
  <c r="I1331" i="1"/>
  <c r="I2135" i="1"/>
  <c r="I1995" i="1"/>
  <c r="J2017" i="1"/>
  <c r="J1995" i="1" s="1"/>
  <c r="I2050" i="1" s="1"/>
  <c r="J1644" i="1"/>
  <c r="J1622" i="1" s="1"/>
  <c r="I1677" i="1" s="1"/>
  <c r="I1622" i="1"/>
  <c r="I402" i="1"/>
  <c r="J423" i="1"/>
  <c r="J402" i="1" s="1"/>
  <c r="I1248" i="1"/>
  <c r="J1270" i="1"/>
  <c r="J1248" i="1" s="1"/>
  <c r="I91" i="1"/>
  <c r="J112" i="1"/>
  <c r="J91" i="1" s="1"/>
  <c r="F1253" i="1"/>
  <c r="G1253" i="1" s="1"/>
  <c r="G1249" i="1" s="1"/>
  <c r="L1249" i="1" s="1"/>
  <c r="F545" i="1"/>
  <c r="G545" i="1" s="1"/>
  <c r="G541" i="1" s="1"/>
  <c r="L541" i="1" s="1"/>
  <c r="F467" i="1"/>
  <c r="G467" i="1" s="1"/>
  <c r="G455" i="1" s="1"/>
  <c r="L455" i="1" s="1"/>
  <c r="F499" i="1"/>
  <c r="G499" i="1" s="1"/>
  <c r="G495" i="1" s="1"/>
  <c r="L495" i="1" s="1"/>
  <c r="F898" i="1"/>
  <c r="F894" i="1" s="1"/>
  <c r="F1049" i="1"/>
  <c r="G1049" i="1" s="1"/>
  <c r="G1037" i="1" s="1"/>
  <c r="L1037" i="1" s="1"/>
  <c r="F1149" i="1"/>
  <c r="F1145" i="1" s="1"/>
  <c r="F265" i="1"/>
  <c r="F253" i="1" s="1"/>
  <c r="F251" i="1"/>
  <c r="F247" i="1" s="1"/>
  <c r="F806" i="1"/>
  <c r="F802" i="1" s="1"/>
  <c r="F955" i="1"/>
  <c r="G955" i="1" s="1"/>
  <c r="G951" i="1" s="1"/>
  <c r="L951" i="1" s="1"/>
  <c r="F1035" i="1"/>
  <c r="G1035" i="1" s="1"/>
  <c r="G1031" i="1" s="1"/>
  <c r="L1031" i="1" s="1"/>
  <c r="F1942" i="1"/>
  <c r="G1942" i="1" s="1"/>
  <c r="G1938" i="1" s="1"/>
  <c r="L1938" i="1" s="1"/>
  <c r="F33" i="1"/>
  <c r="G33" i="1" s="1"/>
  <c r="G29" i="1" s="1"/>
  <c r="L29" i="1" s="1"/>
  <c r="F1195" i="1"/>
  <c r="G1195" i="1" s="1"/>
  <c r="G1191" i="1" s="1"/>
  <c r="L1191" i="1" s="1"/>
  <c r="F617" i="1"/>
  <c r="F613" i="1" s="1"/>
  <c r="F829" i="1"/>
  <c r="G829" i="1" s="1"/>
  <c r="G825" i="1" s="1"/>
  <c r="L825" i="1" s="1"/>
  <c r="F1058" i="1"/>
  <c r="F1054" i="1" s="1"/>
  <c r="F1072" i="1"/>
  <c r="G1072" i="1" s="1"/>
  <c r="G1060" i="1" s="1"/>
  <c r="L1060" i="1" s="1"/>
  <c r="F1802" i="1"/>
  <c r="F1798" i="1" s="1"/>
  <c r="F182" i="1"/>
  <c r="F178" i="1" s="1"/>
  <c r="F945" i="1"/>
  <c r="F927" i="1" s="1"/>
  <c r="F1025" i="1"/>
  <c r="F1007" i="1" s="1"/>
  <c r="F2137" i="1"/>
  <c r="G2139" i="1"/>
  <c r="G2137" i="1" s="1"/>
  <c r="L2137" i="1" s="1"/>
  <c r="F304" i="1"/>
  <c r="F286" i="1" s="1"/>
  <c r="F10" i="1"/>
  <c r="F6" i="1" s="1"/>
  <c r="F608" i="1"/>
  <c r="F596" i="1" s="1"/>
  <c r="F421" i="1"/>
  <c r="F409" i="1" s="1"/>
  <c r="F559" i="1"/>
  <c r="G559" i="1" s="1"/>
  <c r="G547" i="1" s="1"/>
  <c r="L547" i="1" s="1"/>
  <c r="F584" i="1"/>
  <c r="G584" i="1" s="1"/>
  <c r="G563" i="1" s="1"/>
  <c r="M563" i="1" s="1"/>
  <c r="F875" i="1"/>
  <c r="F871" i="1" s="1"/>
  <c r="F96" i="1"/>
  <c r="G96" i="1" s="1"/>
  <c r="G92" i="1" s="1"/>
  <c r="L92" i="1" s="1"/>
  <c r="F384" i="1"/>
  <c r="G384" i="1" s="1"/>
  <c r="G380" i="1" s="1"/>
  <c r="L380" i="1" s="1"/>
  <c r="F631" i="1"/>
  <c r="F619" i="1" s="1"/>
  <c r="F843" i="1"/>
  <c r="F831" i="1" s="1"/>
  <c r="F912" i="1"/>
  <c r="F900" i="1" s="1"/>
  <c r="F1277" i="1"/>
  <c r="F1336" i="1"/>
  <c r="F1332" i="1" s="1"/>
  <c r="F1598" i="1"/>
  <c r="G1598" i="1" s="1"/>
  <c r="G1588" i="1" s="1"/>
  <c r="L1588" i="1" s="1"/>
  <c r="F1759" i="1"/>
  <c r="F1746" i="1" s="1"/>
  <c r="F1884" i="1"/>
  <c r="G1884" i="1" s="1"/>
  <c r="G1880" i="1" s="1"/>
  <c r="L1880" i="1" s="1"/>
  <c r="F150" i="1"/>
  <c r="G150" i="1" s="1"/>
  <c r="G139" i="1" s="1"/>
  <c r="F152" i="1" s="1"/>
  <c r="F443" i="1"/>
  <c r="F425" i="1" s="1"/>
  <c r="F490" i="1"/>
  <c r="G490" i="1" s="1"/>
  <c r="G478" i="1" s="1"/>
  <c r="L478" i="1" s="1"/>
  <c r="F86" i="1"/>
  <c r="F68" i="1" s="1"/>
  <c r="F535" i="1"/>
  <c r="G535" i="1" s="1"/>
  <c r="G517" i="1" s="1"/>
  <c r="M517" i="1" s="1"/>
  <c r="F1094" i="1"/>
  <c r="F1076" i="1" s="1"/>
  <c r="F1268" i="1"/>
  <c r="F1255" i="1" s="1"/>
  <c r="F24" i="1"/>
  <c r="G24" i="1" s="1"/>
  <c r="G12" i="1" s="1"/>
  <c r="L12" i="1" s="1"/>
  <c r="F172" i="1"/>
  <c r="G172" i="1" s="1"/>
  <c r="G154" i="1" s="1"/>
  <c r="M154" i="1" s="1"/>
  <c r="F476" i="1"/>
  <c r="F472" i="1" s="1"/>
  <c r="F594" i="1"/>
  <c r="F590" i="1" s="1"/>
  <c r="F763" i="1"/>
  <c r="G763" i="1" s="1"/>
  <c r="G751" i="1" s="1"/>
  <c r="L751" i="1" s="1"/>
  <c r="F1185" i="1"/>
  <c r="F1167" i="1" s="1"/>
  <c r="F1584" i="1"/>
  <c r="G1584" i="1" s="1"/>
  <c r="G1571" i="1" s="1"/>
  <c r="L1571" i="1" s="1"/>
  <c r="F2015" i="1"/>
  <c r="F2002" i="1" s="1"/>
  <c r="F2048" i="1"/>
  <c r="F2031" i="1" s="1"/>
  <c r="F133" i="1"/>
  <c r="G133" i="1" s="1"/>
  <c r="G121" i="1" s="1"/>
  <c r="L121" i="1" s="1"/>
  <c r="F228" i="1"/>
  <c r="F224" i="1" s="1"/>
  <c r="F337" i="1"/>
  <c r="G337" i="1" s="1"/>
  <c r="G333" i="1" s="1"/>
  <c r="L333" i="1" s="1"/>
  <c r="F513" i="1"/>
  <c r="F501" i="1" s="1"/>
  <c r="F670" i="1"/>
  <c r="F652" i="1" s="1"/>
  <c r="F739" i="1"/>
  <c r="F721" i="1" s="1"/>
  <c r="F865" i="1"/>
  <c r="G865" i="1" s="1"/>
  <c r="G847" i="1" s="1"/>
  <c r="M847" i="1" s="1"/>
  <c r="F1118" i="1"/>
  <c r="G1118" i="1" s="1"/>
  <c r="G1106" i="1" s="1"/>
  <c r="L1106" i="1" s="1"/>
  <c r="F1306" i="1"/>
  <c r="G1306" i="1" s="1"/>
  <c r="G1296" i="1" s="1"/>
  <c r="L1296" i="1" s="1"/>
  <c r="F1442" i="1"/>
  <c r="G1442" i="1" s="1"/>
  <c r="G1425" i="1" s="1"/>
  <c r="M1425" i="1" s="1"/>
  <c r="F1559" i="1"/>
  <c r="F1542" i="1" s="1"/>
  <c r="F1685" i="1"/>
  <c r="F1681" i="1" s="1"/>
  <c r="F1714" i="1"/>
  <c r="G1714" i="1" s="1"/>
  <c r="G1704" i="1" s="1"/>
  <c r="L1704" i="1" s="1"/>
  <c r="F1817" i="1"/>
  <c r="F1990" i="1"/>
  <c r="F1973" i="1" s="1"/>
  <c r="F2131" i="1"/>
  <c r="G2131" i="1" s="1"/>
  <c r="G2125" i="1" s="1"/>
  <c r="F2133" i="1" s="1"/>
  <c r="F749" i="1"/>
  <c r="G749" i="1" s="1"/>
  <c r="G745" i="1" s="1"/>
  <c r="L745" i="1" s="1"/>
  <c r="F992" i="1"/>
  <c r="F980" i="1" s="1"/>
  <c r="F1351" i="1"/>
  <c r="G1351" i="1" s="1"/>
  <c r="G1338" i="1" s="1"/>
  <c r="L1338" i="1" s="1"/>
  <c r="F1365" i="1"/>
  <c r="G1365" i="1" s="1"/>
  <c r="G1355" i="1" s="1"/>
  <c r="L1355" i="1" s="1"/>
  <c r="F1569" i="1"/>
  <c r="G1569" i="1" s="1"/>
  <c r="G1565" i="1" s="1"/>
  <c r="F1792" i="1"/>
  <c r="G1792" i="1" s="1"/>
  <c r="G1775" i="1" s="1"/>
  <c r="M1775" i="1" s="1"/>
  <c r="F1855" i="1"/>
  <c r="G1855" i="1" s="1"/>
  <c r="G1845" i="1" s="1"/>
  <c r="L1845" i="1" s="1"/>
  <c r="F2000" i="1"/>
  <c r="G2000" i="1" s="1"/>
  <c r="G1996" i="1" s="1"/>
  <c r="L1996" i="1" s="1"/>
  <c r="F1734" i="1"/>
  <c r="G1734" i="1" s="1"/>
  <c r="G1716" i="1" s="1"/>
  <c r="M1716" i="1" s="1"/>
  <c r="F1957" i="1"/>
  <c r="F1944" i="1" s="1"/>
  <c r="F2087" i="1"/>
  <c r="F2077" i="1" s="1"/>
  <c r="F196" i="1"/>
  <c r="G196" i="1" s="1"/>
  <c r="G184" i="1" s="1"/>
  <c r="L184" i="1" s="1"/>
  <c r="F398" i="1"/>
  <c r="G398" i="1" s="1"/>
  <c r="G386" i="1" s="1"/>
  <c r="L386" i="1" s="1"/>
  <c r="F374" i="1"/>
  <c r="F355" i="1" s="1"/>
  <c r="F694" i="1"/>
  <c r="F682" i="1" s="1"/>
  <c r="F47" i="1"/>
  <c r="F35" i="1" s="1"/>
  <c r="F242" i="1"/>
  <c r="G242" i="1" s="1"/>
  <c r="G230" i="1" s="1"/>
  <c r="L230" i="1" s="1"/>
  <c r="F648" i="1"/>
  <c r="G648" i="1" s="1"/>
  <c r="G637" i="1" s="1"/>
  <c r="F650" i="1" s="1"/>
  <c r="F1467" i="1"/>
  <c r="G1467" i="1" s="1"/>
  <c r="G1454" i="1" s="1"/>
  <c r="L1454" i="1" s="1"/>
  <c r="F453" i="1"/>
  <c r="G453" i="1" s="1"/>
  <c r="G449" i="1" s="1"/>
  <c r="L449" i="1" s="1"/>
  <c r="F703" i="1"/>
  <c r="F699" i="1" s="1"/>
  <c r="F776" i="1"/>
  <c r="F767" i="1" s="1"/>
  <c r="F820" i="1"/>
  <c r="F808" i="1" s="1"/>
  <c r="F1163" i="1"/>
  <c r="G1163" i="1" s="1"/>
  <c r="G1151" i="1" s="1"/>
  <c r="L1151" i="1" s="1"/>
  <c r="F1224" i="1"/>
  <c r="G1224" i="1" s="1"/>
  <c r="G1214" i="1" s="1"/>
  <c r="L1214" i="1" s="1"/>
  <c r="F1526" i="1"/>
  <c r="F1513" i="1" s="1"/>
  <c r="F1675" i="1"/>
  <c r="F1658" i="1" s="1"/>
  <c r="F2029" i="1"/>
  <c r="G2029" i="1" s="1"/>
  <c r="G2019" i="1" s="1"/>
  <c r="L2019" i="1" s="1"/>
  <c r="F2073" i="1"/>
  <c r="F2060" i="1" s="1"/>
  <c r="F2106" i="1"/>
  <c r="F2089" i="1" s="1"/>
  <c r="F2119" i="1"/>
  <c r="G2119" i="1" s="1"/>
  <c r="G2113" i="1" s="1"/>
  <c r="F2121" i="1" s="1"/>
  <c r="F218" i="1"/>
  <c r="F64" i="1"/>
  <c r="F110" i="1"/>
  <c r="F282" i="1"/>
  <c r="F119" i="1"/>
  <c r="F407" i="1"/>
  <c r="F351" i="1"/>
  <c r="F328" i="1"/>
  <c r="F1243" i="1"/>
  <c r="F1627" i="1"/>
  <c r="F1700" i="1"/>
  <c r="F1841" i="1"/>
  <c r="F1971" i="1"/>
  <c r="F680" i="1"/>
  <c r="F796" i="1"/>
  <c r="F1139" i="1"/>
  <c r="F1292" i="1"/>
  <c r="F1384" i="1"/>
  <c r="F1409" i="1"/>
  <c r="F1501" i="1"/>
  <c r="F1899" i="1"/>
  <c r="F1913" i="1"/>
  <c r="F889" i="1"/>
  <c r="F1423" i="1"/>
  <c r="F1773" i="1"/>
  <c r="F1874" i="1"/>
  <c r="F1932" i="1"/>
  <c r="F1005" i="1"/>
  <c r="F717" i="1"/>
  <c r="F1326" i="1"/>
  <c r="F1642" i="1"/>
  <c r="F1210" i="1"/>
  <c r="F1394" i="1"/>
  <c r="F1617" i="1"/>
  <c r="F1656" i="1"/>
  <c r="F925" i="1"/>
  <c r="F969" i="1"/>
  <c r="F978" i="1"/>
  <c r="F1481" i="1"/>
  <c r="F1540" i="1"/>
  <c r="F2141" i="1"/>
  <c r="G2143" i="1"/>
  <c r="G2141" i="1" s="1"/>
  <c r="L2141" i="1" s="1"/>
  <c r="I635" i="1" l="1"/>
  <c r="I672" i="1"/>
  <c r="I588" i="1" s="1"/>
  <c r="I1739" i="1"/>
  <c r="J284" i="1"/>
  <c r="J269" i="1" s="1"/>
  <c r="I1190" i="1"/>
  <c r="I51" i="1"/>
  <c r="J1074" i="1"/>
  <c r="J1053" i="1" s="1"/>
  <c r="J1051" i="1"/>
  <c r="J1030" i="1" s="1"/>
  <c r="I376" i="1"/>
  <c r="I308" i="1" s="1"/>
  <c r="I309" i="1"/>
  <c r="G1826" i="1"/>
  <c r="G1822" i="1" s="1"/>
  <c r="L1822" i="1" s="1"/>
  <c r="F2054" i="1"/>
  <c r="I870" i="1"/>
  <c r="F1938" i="1"/>
  <c r="J26" i="1"/>
  <c r="J5" i="1" s="1"/>
  <c r="I88" i="1" s="1"/>
  <c r="J88" i="1" s="1"/>
  <c r="J4" i="1" s="1"/>
  <c r="G898" i="1"/>
  <c r="G894" i="1" s="1"/>
  <c r="L894" i="1" s="1"/>
  <c r="I28" i="1"/>
  <c r="J1294" i="1"/>
  <c r="J1272" i="1" s="1"/>
  <c r="I1328" i="1" s="1"/>
  <c r="J1328" i="1" s="1"/>
  <c r="J1247" i="1" s="1"/>
  <c r="I246" i="1"/>
  <c r="F139" i="1"/>
  <c r="I947" i="1"/>
  <c r="I869" i="1" s="1"/>
  <c r="J1528" i="1"/>
  <c r="J1506" i="1" s="1"/>
  <c r="I1561" i="1" s="1"/>
  <c r="I1505" i="1" s="1"/>
  <c r="J1245" i="1"/>
  <c r="J1189" i="1" s="1"/>
  <c r="I698" i="1"/>
  <c r="I744" i="1"/>
  <c r="F1106" i="1"/>
  <c r="J1120" i="1"/>
  <c r="J1099" i="1" s="1"/>
  <c r="I1141" i="1" s="1"/>
  <c r="J1141" i="1" s="1"/>
  <c r="J1098" i="1" s="1"/>
  <c r="I824" i="1"/>
  <c r="I2053" i="1"/>
  <c r="I445" i="1"/>
  <c r="I378" i="1" s="1"/>
  <c r="I379" i="1"/>
  <c r="J586" i="1"/>
  <c r="J539" i="1" s="1"/>
  <c r="I867" i="1"/>
  <c r="I800" i="1" s="1"/>
  <c r="G1744" i="1"/>
  <c r="G1740" i="1" s="1"/>
  <c r="L1740" i="1" s="1"/>
  <c r="J469" i="1"/>
  <c r="J448" i="1" s="1"/>
  <c r="G2073" i="1"/>
  <c r="G2060" i="1" s="1"/>
  <c r="L2060" i="1" s="1"/>
  <c r="G1104" i="1"/>
  <c r="G1100" i="1" s="1"/>
  <c r="L1100" i="1" s="1"/>
  <c r="J1934" i="1"/>
  <c r="J1878" i="1" s="1"/>
  <c r="J2108" i="1"/>
  <c r="J2052" i="1" s="1"/>
  <c r="I2052" i="1"/>
  <c r="I589" i="1"/>
  <c r="G1802" i="1"/>
  <c r="G1798" i="1" s="1"/>
  <c r="L1798" i="1" s="1"/>
  <c r="F1037" i="1"/>
  <c r="F1031" i="1"/>
  <c r="F310" i="1"/>
  <c r="F495" i="1"/>
  <c r="F1565" i="1"/>
  <c r="G182" i="1"/>
  <c r="G178" i="1" s="1"/>
  <c r="L178" i="1" s="1"/>
  <c r="F121" i="1"/>
  <c r="F29" i="1"/>
  <c r="I223" i="1"/>
  <c r="J244" i="1"/>
  <c r="J223" i="1" s="1"/>
  <c r="F455" i="1"/>
  <c r="G513" i="1"/>
  <c r="G501" i="1" s="1"/>
  <c r="F515" i="1" s="1"/>
  <c r="F494" i="1" s="1"/>
  <c r="G875" i="1"/>
  <c r="G871" i="1" s="1"/>
  <c r="L871" i="1" s="1"/>
  <c r="F951" i="1"/>
  <c r="I973" i="1"/>
  <c r="G1094" i="1"/>
  <c r="G1076" i="1" s="1"/>
  <c r="M1076" i="1" s="1"/>
  <c r="F1060" i="1"/>
  <c r="F1249" i="1"/>
  <c r="F1296" i="1"/>
  <c r="F1571" i="1"/>
  <c r="J1736" i="1"/>
  <c r="J1679" i="1" s="1"/>
  <c r="F1151" i="1"/>
  <c r="F478" i="1"/>
  <c r="G443" i="1"/>
  <c r="G425" i="1" s="1"/>
  <c r="M425" i="1" s="1"/>
  <c r="F230" i="1"/>
  <c r="G152" i="1"/>
  <c r="G137" i="1" s="1"/>
  <c r="L139" i="1"/>
  <c r="G617" i="1"/>
  <c r="G613" i="1" s="1"/>
  <c r="L613" i="1" s="1"/>
  <c r="F635" i="1"/>
  <c r="L637" i="1"/>
  <c r="G421" i="1"/>
  <c r="G409" i="1" s="1"/>
  <c r="L409" i="1" s="1"/>
  <c r="G251" i="1"/>
  <c r="G247" i="1" s="1"/>
  <c r="L247" i="1" s="1"/>
  <c r="G1957" i="1"/>
  <c r="G1944" i="1" s="1"/>
  <c r="L1944" i="1" s="1"/>
  <c r="I1876" i="1"/>
  <c r="J1876" i="1" s="1"/>
  <c r="J1796" i="1" s="1"/>
  <c r="F2111" i="1"/>
  <c r="L2113" i="1"/>
  <c r="G1452" i="1"/>
  <c r="G1448" i="1" s="1"/>
  <c r="L1448" i="1" s="1"/>
  <c r="G228" i="1"/>
  <c r="G224" i="1" s="1"/>
  <c r="L224" i="1" s="1"/>
  <c r="F1425" i="1"/>
  <c r="G992" i="1"/>
  <c r="G980" i="1" s="1"/>
  <c r="L980" i="1" s="1"/>
  <c r="G912" i="1"/>
  <c r="G900" i="1" s="1"/>
  <c r="L900" i="1" s="1"/>
  <c r="F1586" i="1"/>
  <c r="F1564" i="1" s="1"/>
  <c r="L1565" i="1"/>
  <c r="J1165" i="1"/>
  <c r="J1144" i="1" s="1"/>
  <c r="I1187" i="1" s="1"/>
  <c r="I1144" i="1"/>
  <c r="G694" i="1"/>
  <c r="G682" i="1" s="1"/>
  <c r="L682" i="1" s="1"/>
  <c r="F541" i="1"/>
  <c r="G1511" i="1"/>
  <c r="G1507" i="1" s="1"/>
  <c r="L1507" i="1" s="1"/>
  <c r="F2123" i="1"/>
  <c r="L2125" i="1"/>
  <c r="G806" i="1"/>
  <c r="G802" i="1" s="1"/>
  <c r="L802" i="1" s="1"/>
  <c r="G608" i="1"/>
  <c r="G596" i="1" s="1"/>
  <c r="L596" i="1" s="1"/>
  <c r="G476" i="1"/>
  <c r="G472" i="1" s="1"/>
  <c r="L472" i="1" s="1"/>
  <c r="G843" i="1"/>
  <c r="G831" i="1" s="1"/>
  <c r="L831" i="1" s="1"/>
  <c r="G47" i="1"/>
  <c r="G35" i="1" s="1"/>
  <c r="L35" i="1" s="1"/>
  <c r="J515" i="1"/>
  <c r="J494" i="1" s="1"/>
  <c r="I494" i="1"/>
  <c r="I174" i="1"/>
  <c r="I90" i="1" s="1"/>
  <c r="J1027" i="1"/>
  <c r="J949" i="1" s="1"/>
  <c r="I949" i="1"/>
  <c r="J220" i="1"/>
  <c r="J176" i="1" s="1"/>
  <c r="I176" i="1"/>
  <c r="I2110" i="1"/>
  <c r="J2135" i="1"/>
  <c r="J2110" i="1" s="1"/>
  <c r="I1388" i="1"/>
  <c r="J1444" i="1"/>
  <c r="J1388" i="1" s="1"/>
  <c r="J1386" i="1"/>
  <c r="J1330" i="1" s="1"/>
  <c r="I1330" i="1"/>
  <c r="I1738" i="1"/>
  <c r="J1794" i="1"/>
  <c r="J1738" i="1" s="1"/>
  <c r="I1936" i="1"/>
  <c r="J1992" i="1"/>
  <c r="J1936" i="1" s="1"/>
  <c r="J1619" i="1"/>
  <c r="J1563" i="1" s="1"/>
  <c r="I1563" i="1"/>
  <c r="I1446" i="1"/>
  <c r="J1503" i="1"/>
  <c r="J1446" i="1" s="1"/>
  <c r="I1621" i="1"/>
  <c r="J1677" i="1"/>
  <c r="J1621" i="1" s="1"/>
  <c r="J741" i="1"/>
  <c r="J674" i="1" s="1"/>
  <c r="I674" i="1"/>
  <c r="J798" i="1"/>
  <c r="J743" i="1" s="1"/>
  <c r="I743" i="1"/>
  <c r="J2050" i="1"/>
  <c r="J1994" i="1" s="1"/>
  <c r="I1994" i="1"/>
  <c r="G945" i="1"/>
  <c r="G927" i="1" s="1"/>
  <c r="M927" i="1" s="1"/>
  <c r="G670" i="1"/>
  <c r="G652" i="1" s="1"/>
  <c r="M652" i="1" s="1"/>
  <c r="G820" i="1"/>
  <c r="G808" i="1" s="1"/>
  <c r="L808" i="1" s="1"/>
  <c r="G265" i="1"/>
  <c r="G253" i="1" s="1"/>
  <c r="L253" i="1" s="1"/>
  <c r="F1880" i="1"/>
  <c r="F2113" i="1"/>
  <c r="G2048" i="1"/>
  <c r="G2031" i="1" s="1"/>
  <c r="M2031" i="1" s="1"/>
  <c r="F1191" i="1"/>
  <c r="G2015" i="1"/>
  <c r="G2002" i="1" s="1"/>
  <c r="L2002" i="1" s="1"/>
  <c r="G1149" i="1"/>
  <c r="G1145" i="1" s="1"/>
  <c r="L1145" i="1" s="1"/>
  <c r="F517" i="1"/>
  <c r="F1355" i="1"/>
  <c r="G304" i="1"/>
  <c r="G286" i="1" s="1"/>
  <c r="M286" i="1" s="1"/>
  <c r="F184" i="1"/>
  <c r="F2019" i="1"/>
  <c r="G1185" i="1"/>
  <c r="G1167" i="1" s="1"/>
  <c r="M1167" i="1" s="1"/>
  <c r="F1845" i="1"/>
  <c r="F825" i="1"/>
  <c r="G776" i="1"/>
  <c r="G767" i="1" s="1"/>
  <c r="L767" i="1" s="1"/>
  <c r="G1759" i="1"/>
  <c r="G1746" i="1" s="1"/>
  <c r="L1746" i="1" s="1"/>
  <c r="G739" i="1"/>
  <c r="G721" i="1" s="1"/>
  <c r="M721" i="1" s="1"/>
  <c r="F1588" i="1"/>
  <c r="G2106" i="1"/>
  <c r="G2089" i="1" s="1"/>
  <c r="M2089" i="1" s="1"/>
  <c r="F1775" i="1"/>
  <c r="G1025" i="1"/>
  <c r="G1007" i="1" s="1"/>
  <c r="M1007" i="1" s="1"/>
  <c r="F847" i="1"/>
  <c r="F333" i="1"/>
  <c r="G1990" i="1"/>
  <c r="G1973" i="1" s="1"/>
  <c r="M1973" i="1" s="1"/>
  <c r="G1268" i="1"/>
  <c r="G1255" i="1" s="1"/>
  <c r="G374" i="1"/>
  <c r="G355" i="1" s="1"/>
  <c r="M355" i="1" s="1"/>
  <c r="G703" i="1"/>
  <c r="G699" i="1" s="1"/>
  <c r="L699" i="1" s="1"/>
  <c r="F92" i="1"/>
  <c r="F386" i="1"/>
  <c r="F1996" i="1"/>
  <c r="F1716" i="1"/>
  <c r="F2125" i="1"/>
  <c r="F745" i="1"/>
  <c r="F154" i="1"/>
  <c r="F380" i="1"/>
  <c r="F449" i="1"/>
  <c r="F12" i="1"/>
  <c r="G631" i="1"/>
  <c r="G619" i="1" s="1"/>
  <c r="G10" i="1"/>
  <c r="G6" i="1" s="1"/>
  <c r="F765" i="1"/>
  <c r="F744" i="1" s="1"/>
  <c r="F1214" i="1"/>
  <c r="G1058" i="1"/>
  <c r="G1054" i="1" s="1"/>
  <c r="F1704" i="1"/>
  <c r="F1454" i="1"/>
  <c r="G1685" i="1"/>
  <c r="G1681" i="1" s="1"/>
  <c r="L1681" i="1" s="1"/>
  <c r="G86" i="1"/>
  <c r="G68" i="1" s="1"/>
  <c r="M68" i="1" s="1"/>
  <c r="F751" i="1"/>
  <c r="G1559" i="1"/>
  <c r="G1542" i="1" s="1"/>
  <c r="M1542" i="1" s="1"/>
  <c r="G594" i="1"/>
  <c r="G590" i="1" s="1"/>
  <c r="L590" i="1" s="1"/>
  <c r="G1526" i="1"/>
  <c r="G1513" i="1" s="1"/>
  <c r="G1675" i="1"/>
  <c r="G1658" i="1" s="1"/>
  <c r="M1658" i="1" s="1"/>
  <c r="G1336" i="1"/>
  <c r="G1332" i="1" s="1"/>
  <c r="F561" i="1"/>
  <c r="F540" i="1" s="1"/>
  <c r="F637" i="1"/>
  <c r="F400" i="1"/>
  <c r="G1277" i="1"/>
  <c r="G1273" i="1" s="1"/>
  <c r="L1273" i="1" s="1"/>
  <c r="F1273" i="1"/>
  <c r="G2087" i="1"/>
  <c r="G2077" i="1" s="1"/>
  <c r="L2077" i="1" s="1"/>
  <c r="F1338" i="1"/>
  <c r="F547" i="1"/>
  <c r="F563" i="1"/>
  <c r="F1804" i="1"/>
  <c r="G1817" i="1"/>
  <c r="G1804" i="1" s="1"/>
  <c r="G1617" i="1"/>
  <c r="G1600" i="1" s="1"/>
  <c r="M1600" i="1" s="1"/>
  <c r="F1600" i="1"/>
  <c r="G1384" i="1"/>
  <c r="G1367" i="1" s="1"/>
  <c r="M1367" i="1" s="1"/>
  <c r="F1367" i="1"/>
  <c r="F115" i="1"/>
  <c r="G119" i="1"/>
  <c r="G115" i="1" s="1"/>
  <c r="G110" i="1"/>
  <c r="G98" i="1" s="1"/>
  <c r="F98" i="1"/>
  <c r="F469" i="1"/>
  <c r="G1005" i="1"/>
  <c r="G996" i="1" s="1"/>
  <c r="L996" i="1" s="1"/>
  <c r="F996" i="1"/>
  <c r="G796" i="1"/>
  <c r="G778" i="1" s="1"/>
  <c r="M778" i="1" s="1"/>
  <c r="F778" i="1"/>
  <c r="F1530" i="1"/>
  <c r="G1540" i="1"/>
  <c r="G1530" i="1" s="1"/>
  <c r="L1530" i="1" s="1"/>
  <c r="G1394" i="1"/>
  <c r="G1390" i="1" s="1"/>
  <c r="L1390" i="1" s="1"/>
  <c r="F1390" i="1"/>
  <c r="F1903" i="1"/>
  <c r="G1913" i="1"/>
  <c r="G1903" i="1" s="1"/>
  <c r="L1903" i="1" s="1"/>
  <c r="G1292" i="1"/>
  <c r="G1279" i="1" s="1"/>
  <c r="L1279" i="1" s="1"/>
  <c r="F1279" i="1"/>
  <c r="F1961" i="1"/>
  <c r="G1971" i="1"/>
  <c r="G1961" i="1" s="1"/>
  <c r="L1961" i="1" s="1"/>
  <c r="G64" i="1"/>
  <c r="G53" i="1" s="1"/>
  <c r="F66" i="1" s="1"/>
  <c r="F53" i="1"/>
  <c r="F1915" i="1"/>
  <c r="G1932" i="1"/>
  <c r="G1915" i="1" s="1"/>
  <c r="M1915" i="1" s="1"/>
  <c r="F877" i="1"/>
  <c r="G889" i="1"/>
  <c r="G877" i="1" s="1"/>
  <c r="F1886" i="1"/>
  <c r="G1899" i="1"/>
  <c r="G1886" i="1" s="1"/>
  <c r="G1243" i="1"/>
  <c r="G1226" i="1" s="1"/>
  <c r="M1226" i="1" s="1"/>
  <c r="F1226" i="1"/>
  <c r="G218" i="1"/>
  <c r="G200" i="1" s="1"/>
  <c r="M200" i="1" s="1"/>
  <c r="F200" i="1"/>
  <c r="F1051" i="1"/>
  <c r="F1471" i="1"/>
  <c r="G1481" i="1"/>
  <c r="G1471" i="1" s="1"/>
  <c r="L1471" i="1" s="1"/>
  <c r="G1210" i="1"/>
  <c r="G1197" i="1" s="1"/>
  <c r="F1197" i="1"/>
  <c r="F1629" i="1"/>
  <c r="G1642" i="1"/>
  <c r="G1629" i="1" s="1"/>
  <c r="L1629" i="1" s="1"/>
  <c r="G1874" i="1"/>
  <c r="G1857" i="1" s="1"/>
  <c r="M1857" i="1" s="1"/>
  <c r="F1857" i="1"/>
  <c r="F1122" i="1"/>
  <c r="G1139" i="1"/>
  <c r="G1122" i="1" s="1"/>
  <c r="M1122" i="1" s="1"/>
  <c r="F316" i="1"/>
  <c r="G328" i="1"/>
  <c r="G316" i="1" s="1"/>
  <c r="G351" i="1"/>
  <c r="G339" i="1" s="1"/>
  <c r="F339" i="1"/>
  <c r="F957" i="1"/>
  <c r="G969" i="1"/>
  <c r="G957" i="1" s="1"/>
  <c r="G1700" i="1"/>
  <c r="G1687" i="1" s="1"/>
  <c r="F1687" i="1"/>
  <c r="F916" i="1"/>
  <c r="G925" i="1"/>
  <c r="G916" i="1" s="1"/>
  <c r="L916" i="1" s="1"/>
  <c r="F1308" i="1"/>
  <c r="G1326" i="1"/>
  <c r="G1308" i="1" s="1"/>
  <c r="M1308" i="1" s="1"/>
  <c r="G1501" i="1"/>
  <c r="G1483" i="1" s="1"/>
  <c r="M1483" i="1" s="1"/>
  <c r="F1483" i="1"/>
  <c r="F1623" i="1"/>
  <c r="G1627" i="1"/>
  <c r="G1623" i="1" s="1"/>
  <c r="F974" i="1"/>
  <c r="G978" i="1"/>
  <c r="G974" i="1" s="1"/>
  <c r="F1763" i="1"/>
  <c r="G1773" i="1"/>
  <c r="G1763" i="1" s="1"/>
  <c r="L1763" i="1" s="1"/>
  <c r="G1841" i="1"/>
  <c r="G1828" i="1" s="1"/>
  <c r="F1828" i="1"/>
  <c r="F1646" i="1"/>
  <c r="G1656" i="1"/>
  <c r="G1646" i="1" s="1"/>
  <c r="L1646" i="1" s="1"/>
  <c r="G717" i="1"/>
  <c r="G705" i="1" s="1"/>
  <c r="F705" i="1"/>
  <c r="G1423" i="1"/>
  <c r="G1413" i="1" s="1"/>
  <c r="L1413" i="1" s="1"/>
  <c r="F1413" i="1"/>
  <c r="F1396" i="1"/>
  <c r="G1409" i="1"/>
  <c r="G1396" i="1" s="1"/>
  <c r="L1396" i="1" s="1"/>
  <c r="F676" i="1"/>
  <c r="G680" i="1"/>
  <c r="G676" i="1" s="1"/>
  <c r="F403" i="1"/>
  <c r="G407" i="1"/>
  <c r="G403" i="1" s="1"/>
  <c r="G282" i="1"/>
  <c r="G271" i="1" s="1"/>
  <c r="F284" i="1" s="1"/>
  <c r="F271" i="1"/>
  <c r="J672" i="1" l="1"/>
  <c r="J588" i="1" s="1"/>
  <c r="I306" i="1"/>
  <c r="J306" i="1" s="1"/>
  <c r="J222" i="1" s="1"/>
  <c r="I1096" i="1"/>
  <c r="I1029" i="1" s="1"/>
  <c r="J376" i="1"/>
  <c r="J308" i="1" s="1"/>
  <c r="J867" i="1"/>
  <c r="J800" i="1" s="1"/>
  <c r="J947" i="1"/>
  <c r="J869" i="1" s="1"/>
  <c r="F1120" i="1"/>
  <c r="G1120" i="1" s="1"/>
  <c r="G1099" i="1" s="1"/>
  <c r="F1141" i="1" s="1"/>
  <c r="J1561" i="1"/>
  <c r="J1505" i="1" s="1"/>
  <c r="J445" i="1"/>
  <c r="J378" i="1" s="1"/>
  <c r="F2017" i="1"/>
  <c r="F1995" i="1" s="1"/>
  <c r="G650" i="1"/>
  <c r="G635" i="1" s="1"/>
  <c r="I1098" i="1"/>
  <c r="L501" i="1"/>
  <c r="F198" i="1"/>
  <c r="F177" i="1" s="1"/>
  <c r="F1469" i="1"/>
  <c r="G1469" i="1" s="1"/>
  <c r="G1447" i="1" s="1"/>
  <c r="F1503" i="1" s="1"/>
  <c r="G1503" i="1" s="1"/>
  <c r="G1446" i="1" s="1"/>
  <c r="I537" i="1"/>
  <c r="J537" i="1" s="1"/>
  <c r="J447" i="1" s="1"/>
  <c r="F1959" i="1"/>
  <c r="G1959" i="1" s="1"/>
  <c r="G1937" i="1" s="1"/>
  <c r="F1992" i="1" s="1"/>
  <c r="F2075" i="1"/>
  <c r="F2053" i="1" s="1"/>
  <c r="F49" i="1"/>
  <c r="G49" i="1" s="1"/>
  <c r="G28" i="1" s="1"/>
  <c r="F137" i="1"/>
  <c r="F914" i="1"/>
  <c r="G914" i="1" s="1"/>
  <c r="G893" i="1" s="1"/>
  <c r="F1761" i="1"/>
  <c r="G1761" i="1" s="1"/>
  <c r="G1739" i="1" s="1"/>
  <c r="F1794" i="1" s="1"/>
  <c r="I1796" i="1"/>
  <c r="G1586" i="1"/>
  <c r="G1564" i="1" s="1"/>
  <c r="F1619" i="1" s="1"/>
  <c r="G2121" i="1"/>
  <c r="G2111" i="1" s="1"/>
  <c r="I1247" i="1"/>
  <c r="I4" i="1"/>
  <c r="G2133" i="1"/>
  <c r="G2123" i="1" s="1"/>
  <c r="F269" i="1"/>
  <c r="L271" i="1"/>
  <c r="F1074" i="1"/>
  <c r="F1053" i="1" s="1"/>
  <c r="L1054" i="1"/>
  <c r="F112" i="1"/>
  <c r="F91" i="1" s="1"/>
  <c r="L98" i="1"/>
  <c r="F845" i="1"/>
  <c r="F971" i="1"/>
  <c r="G971" i="1" s="1"/>
  <c r="G950" i="1" s="1"/>
  <c r="L957" i="1"/>
  <c r="M2145" i="1"/>
  <c r="F822" i="1"/>
  <c r="F801" i="1" s="1"/>
  <c r="F1165" i="1"/>
  <c r="G1165" i="1" s="1"/>
  <c r="G1144" i="1" s="1"/>
  <c r="F1187" i="1" s="1"/>
  <c r="F135" i="1"/>
  <c r="F114" i="1" s="1"/>
  <c r="L115" i="1"/>
  <c r="I1143" i="1"/>
  <c r="J1187" i="1"/>
  <c r="J1143" i="1" s="1"/>
  <c r="F1901" i="1"/>
  <c r="F1879" i="1" s="1"/>
  <c r="L1886" i="1"/>
  <c r="F353" i="1"/>
  <c r="F332" i="1" s="1"/>
  <c r="L339" i="1"/>
  <c r="F26" i="1"/>
  <c r="L6" i="1"/>
  <c r="F1270" i="1"/>
  <c r="F1248" i="1" s="1"/>
  <c r="L1255" i="1"/>
  <c r="F1843" i="1"/>
  <c r="G1843" i="1" s="1"/>
  <c r="G1821" i="1" s="1"/>
  <c r="L1828" i="1"/>
  <c r="F719" i="1"/>
  <c r="F698" i="1" s="1"/>
  <c r="L705" i="1"/>
  <c r="F696" i="1"/>
  <c r="G696" i="1" s="1"/>
  <c r="G675" i="1" s="1"/>
  <c r="L676" i="1"/>
  <c r="F1819" i="1"/>
  <c r="G1819" i="1" s="1"/>
  <c r="G1797" i="1" s="1"/>
  <c r="L1804" i="1"/>
  <c r="F1644" i="1"/>
  <c r="F1622" i="1" s="1"/>
  <c r="L1623" i="1"/>
  <c r="F330" i="1"/>
  <c r="F309" i="1" s="1"/>
  <c r="L316" i="1"/>
  <c r="F891" i="1"/>
  <c r="F870" i="1" s="1"/>
  <c r="L877" i="1"/>
  <c r="G515" i="1"/>
  <c r="G494" i="1" s="1"/>
  <c r="F1353" i="1"/>
  <c r="G1353" i="1" s="1"/>
  <c r="G1331" i="1" s="1"/>
  <c r="F1386" i="1" s="1"/>
  <c r="L1332" i="1"/>
  <c r="F633" i="1"/>
  <c r="G633" i="1" s="1"/>
  <c r="G612" i="1" s="1"/>
  <c r="L619" i="1"/>
  <c r="F423" i="1"/>
  <c r="G423" i="1" s="1"/>
  <c r="G402" i="1" s="1"/>
  <c r="L403" i="1"/>
  <c r="F1212" i="1"/>
  <c r="F1190" i="1" s="1"/>
  <c r="L1197" i="1"/>
  <c r="F994" i="1"/>
  <c r="G994" i="1" s="1"/>
  <c r="G973" i="1" s="1"/>
  <c r="L974" i="1"/>
  <c r="F244" i="1"/>
  <c r="F223" i="1" s="1"/>
  <c r="F492" i="1"/>
  <c r="G492" i="1" s="1"/>
  <c r="G471" i="1" s="1"/>
  <c r="F1702" i="1"/>
  <c r="F1680" i="1" s="1"/>
  <c r="L1687" i="1"/>
  <c r="F610" i="1"/>
  <c r="F589" i="1" s="1"/>
  <c r="G66" i="1"/>
  <c r="G51" i="1" s="1"/>
  <c r="L53" i="1"/>
  <c r="F267" i="1"/>
  <c r="G267" i="1" s="1"/>
  <c r="G246" i="1" s="1"/>
  <c r="F1528" i="1"/>
  <c r="F1506" i="1" s="1"/>
  <c r="L1513" i="1"/>
  <c r="J174" i="1"/>
  <c r="J90" i="1" s="1"/>
  <c r="G561" i="1"/>
  <c r="G540" i="1" s="1"/>
  <c r="F586" i="1" s="1"/>
  <c r="G586" i="1" s="1"/>
  <c r="G539" i="1" s="1"/>
  <c r="G765" i="1"/>
  <c r="G744" i="1" s="1"/>
  <c r="F798" i="1" s="1"/>
  <c r="F1411" i="1"/>
  <c r="F1389" i="1" s="1"/>
  <c r="F1294" i="1"/>
  <c r="G1294" i="1" s="1"/>
  <c r="G1272" i="1" s="1"/>
  <c r="F379" i="1"/>
  <c r="G400" i="1"/>
  <c r="G379" i="1" s="1"/>
  <c r="G330" i="1"/>
  <c r="G309" i="1" s="1"/>
  <c r="F1030" i="1"/>
  <c r="G1051" i="1"/>
  <c r="G1030" i="1" s="1"/>
  <c r="F448" i="1"/>
  <c r="G469" i="1"/>
  <c r="G448" i="1" s="1"/>
  <c r="I222" i="1" l="1"/>
  <c r="J1096" i="1"/>
  <c r="J1029" i="1" s="1"/>
  <c r="I2145" i="1" s="1"/>
  <c r="J2145" i="1" s="1"/>
  <c r="J2148" i="1" s="1"/>
  <c r="J2150" i="1" s="1"/>
  <c r="G2075" i="1"/>
  <c r="G2053" i="1" s="1"/>
  <c r="F2108" i="1" s="1"/>
  <c r="G2108" i="1" s="1"/>
  <c r="G2052" i="1" s="1"/>
  <c r="F471" i="1"/>
  <c r="G2017" i="1"/>
  <c r="G1995" i="1" s="1"/>
  <c r="F2050" i="1" s="1"/>
  <c r="G2050" i="1" s="1"/>
  <c r="G1994" i="1" s="1"/>
  <c r="G719" i="1"/>
  <c r="G698" i="1" s="1"/>
  <c r="F741" i="1" s="1"/>
  <c r="G353" i="1"/>
  <c r="G332" i="1" s="1"/>
  <c r="F376" i="1" s="1"/>
  <c r="F1099" i="1"/>
  <c r="G198" i="1"/>
  <c r="G177" i="1" s="1"/>
  <c r="F220" i="1" s="1"/>
  <c r="G220" i="1" s="1"/>
  <c r="G176" i="1" s="1"/>
  <c r="G1074" i="1"/>
  <c r="G1053" i="1" s="1"/>
  <c r="F1096" i="1" s="1"/>
  <c r="F1029" i="1" s="1"/>
  <c r="F1447" i="1"/>
  <c r="F1937" i="1"/>
  <c r="I447" i="1"/>
  <c r="F1797" i="1"/>
  <c r="F893" i="1"/>
  <c r="F1739" i="1"/>
  <c r="F51" i="1"/>
  <c r="F28" i="1"/>
  <c r="F1331" i="1"/>
  <c r="G1528" i="1"/>
  <c r="G1506" i="1" s="1"/>
  <c r="F1561" i="1" s="1"/>
  <c r="F1505" i="1" s="1"/>
  <c r="F1272" i="1"/>
  <c r="F2135" i="1"/>
  <c r="G2135" i="1" s="1"/>
  <c r="G112" i="1"/>
  <c r="G91" i="1" s="1"/>
  <c r="G135" i="1"/>
  <c r="G114" i="1" s="1"/>
  <c r="G244" i="1"/>
  <c r="G223" i="1" s="1"/>
  <c r="G284" i="1"/>
  <c r="G269" i="1" s="1"/>
  <c r="F445" i="1"/>
  <c r="F378" i="1" s="1"/>
  <c r="F675" i="1"/>
  <c r="F950" i="1"/>
  <c r="F1144" i="1"/>
  <c r="F1446" i="1"/>
  <c r="F1876" i="1"/>
  <c r="G1876" i="1" s="1"/>
  <c r="G1796" i="1" s="1"/>
  <c r="F1821" i="1"/>
  <c r="G1619" i="1"/>
  <c r="G1563" i="1" s="1"/>
  <c r="F1563" i="1"/>
  <c r="F612" i="1"/>
  <c r="F973" i="1"/>
  <c r="G822" i="1"/>
  <c r="G801" i="1" s="1"/>
  <c r="G1901" i="1"/>
  <c r="G1879" i="1" s="1"/>
  <c r="F1934" i="1" s="1"/>
  <c r="F1878" i="1" s="1"/>
  <c r="F539" i="1"/>
  <c r="G1644" i="1"/>
  <c r="G1622" i="1" s="1"/>
  <c r="F1677" i="1" s="1"/>
  <c r="G1677" i="1" s="1"/>
  <c r="G1621" i="1" s="1"/>
  <c r="F246" i="1"/>
  <c r="L2145" i="1"/>
  <c r="G845" i="1"/>
  <c r="G824" i="1" s="1"/>
  <c r="F824" i="1"/>
  <c r="G1270" i="1"/>
  <c r="G1248" i="1" s="1"/>
  <c r="F1328" i="1" s="1"/>
  <c r="G610" i="1"/>
  <c r="G589" i="1" s="1"/>
  <c r="F672" i="1" s="1"/>
  <c r="F588" i="1" s="1"/>
  <c r="G1212" i="1"/>
  <c r="G1190" i="1" s="1"/>
  <c r="F1245" i="1" s="1"/>
  <c r="G1245" i="1" s="1"/>
  <c r="G1189" i="1" s="1"/>
  <c r="F402" i="1"/>
  <c r="G1702" i="1"/>
  <c r="G1680" i="1" s="1"/>
  <c r="F1736" i="1" s="1"/>
  <c r="F1679" i="1" s="1"/>
  <c r="F5" i="1"/>
  <c r="G26" i="1"/>
  <c r="G5" i="1" s="1"/>
  <c r="F88" i="1" s="1"/>
  <c r="G891" i="1"/>
  <c r="G870" i="1" s="1"/>
  <c r="F947" i="1" s="1"/>
  <c r="G1411" i="1"/>
  <c r="G1389" i="1" s="1"/>
  <c r="F1444" i="1" s="1"/>
  <c r="G1444" i="1" s="1"/>
  <c r="G1388" i="1" s="1"/>
  <c r="F1738" i="1"/>
  <c r="G1794" i="1"/>
  <c r="G1738" i="1" s="1"/>
  <c r="F537" i="1"/>
  <c r="F1027" i="1"/>
  <c r="F1098" i="1"/>
  <c r="G1141" i="1"/>
  <c r="G1098" i="1" s="1"/>
  <c r="F1936" i="1"/>
  <c r="G1992" i="1"/>
  <c r="G1936" i="1" s="1"/>
  <c r="G1386" i="1"/>
  <c r="G1330" i="1" s="1"/>
  <c r="F1330" i="1"/>
  <c r="F743" i="1"/>
  <c r="G798" i="1"/>
  <c r="G743" i="1" s="1"/>
  <c r="G1187" i="1"/>
  <c r="G1143" i="1" s="1"/>
  <c r="F1143" i="1"/>
  <c r="F1994" i="1" l="1"/>
  <c r="F176" i="1"/>
  <c r="F2052" i="1"/>
  <c r="F2110" i="1"/>
  <c r="G445" i="1"/>
  <c r="G378" i="1" s="1"/>
  <c r="F1796" i="1"/>
  <c r="G1561" i="1"/>
  <c r="G1505" i="1" s="1"/>
  <c r="F174" i="1"/>
  <c r="F90" i="1" s="1"/>
  <c r="F306" i="1"/>
  <c r="G306" i="1" s="1"/>
  <c r="G222" i="1" s="1"/>
  <c r="G672" i="1"/>
  <c r="G588" i="1" s="1"/>
  <c r="F867" i="1"/>
  <c r="G867" i="1" s="1"/>
  <c r="G800" i="1" s="1"/>
  <c r="F1189" i="1"/>
  <c r="F1388" i="1"/>
  <c r="F1621" i="1"/>
  <c r="G1736" i="1"/>
  <c r="G1679" i="1" s="1"/>
  <c r="G1934" i="1"/>
  <c r="G1878" i="1" s="1"/>
  <c r="G1328" i="1"/>
  <c r="G1247" i="1" s="1"/>
  <c r="F1247" i="1"/>
  <c r="J2149" i="1"/>
  <c r="J2151" i="1" s="1"/>
  <c r="J2152" i="1" s="1"/>
  <c r="J2153" i="1" s="1"/>
  <c r="F4" i="1"/>
  <c r="G88" i="1"/>
  <c r="G4" i="1" s="1"/>
  <c r="G1096" i="1"/>
  <c r="G1029" i="1" s="1"/>
  <c r="M2148" i="1"/>
  <c r="L2147" i="1" s="1"/>
  <c r="G2110" i="1"/>
  <c r="G947" i="1"/>
  <c r="G869" i="1" s="1"/>
  <c r="F869" i="1"/>
  <c r="G1027" i="1"/>
  <c r="G949" i="1" s="1"/>
  <c r="F949" i="1"/>
  <c r="G537" i="1"/>
  <c r="G447" i="1" s="1"/>
  <c r="F447" i="1"/>
  <c r="G741" i="1"/>
  <c r="G674" i="1" s="1"/>
  <c r="F674" i="1"/>
  <c r="G376" i="1"/>
  <c r="G308" i="1" s="1"/>
  <c r="F308" i="1"/>
  <c r="G174" i="1" l="1"/>
  <c r="G90" i="1" s="1"/>
  <c r="F2145" i="1" s="1"/>
  <c r="G2145" i="1" s="1"/>
  <c r="G2148" i="1" s="1"/>
  <c r="F222" i="1"/>
  <c r="F800" i="1"/>
  <c r="M2147" i="1"/>
  <c r="N2147" i="1" s="1"/>
  <c r="M2149" i="1" l="1"/>
  <c r="G2149" i="1"/>
  <c r="G2150" i="1"/>
  <c r="G2151" i="1" l="1"/>
  <c r="G2152" i="1" s="1"/>
  <c r="G215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Douratsos, Ioannis</author>
  </authors>
  <commentList>
    <comment ref="A3" authorId="0" shapeId="0" xr:uid="{2D17DE02-C68C-4B2B-8DFC-7C4F7A72FE8F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6F0B6EDC-0F3B-4695-B6B8-3E07B1032A2F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855FDB6B-FBFA-4675-AACA-8EAECE038848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C432F97D-4DC8-47CB-8C54-84AFC475F68F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2211CE74-35A5-4795-9454-1107A74AA994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05EFA3F0-8870-43CC-B71F-23919CD23184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79338842-2138-4AA8-830D-2320AB7EBF2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50E4A480-9349-4074-944F-974E271329C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19388BED-DDB3-45D1-8A8D-56DFDD37EF76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FD5C3D67-230B-4744-B9ED-D93A6D7C38BA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<sst xmlns="http://schemas.openxmlformats.org/spreadsheetml/2006/main" count="14102" uniqueCount="692">
  <si>
    <t>PEAJE [E4.0] PARA ESTACIONES DENTRO DEL PLAN DE ACCESIBILIDAD Y MODERNIZACIÓN EN EJECUCIÓN</t>
  </si>
  <si>
    <t>Código</t>
  </si>
  <si>
    <t>Nat</t>
  </si>
  <si>
    <t>Ud</t>
  </si>
  <si>
    <t>Resumen</t>
  </si>
  <si>
    <t>CanPres</t>
  </si>
  <si>
    <t>Pres</t>
  </si>
  <si>
    <t>ImpPres</t>
  </si>
  <si>
    <t>BEG</t>
  </si>
  <si>
    <t>Capítulo</t>
  </si>
  <si>
    <t/>
  </si>
  <si>
    <t>ESTACIÓN DE BEGONA</t>
  </si>
  <si>
    <t>BEG1</t>
  </si>
  <si>
    <t>Vestíbulo de H.U. La Paz</t>
  </si>
  <si>
    <t>BEG1.1</t>
  </si>
  <si>
    <t>Retirada Equipos de Peaje Antiguos</t>
  </si>
  <si>
    <t>I05PXH002</t>
  </si>
  <si>
    <t>Partida</t>
  </si>
  <si>
    <t>u</t>
  </si>
  <si>
    <t>Desmontaje equipo de peaje (torniquete, portón, paso enclavado) con transporte y retirada del cableado</t>
  </si>
  <si>
    <t>DIOC00001</t>
  </si>
  <si>
    <t>Obra civil de canalización y saneamiento del solado</t>
  </si>
  <si>
    <t>I05PVH001</t>
  </si>
  <si>
    <t>Movimiento provisional de equipos de peaje</t>
  </si>
  <si>
    <t>Total BEG1.1</t>
  </si>
  <si>
    <t>BEG1.2</t>
  </si>
  <si>
    <t>Equipos de Peaje Nuevos E4.0</t>
  </si>
  <si>
    <t>I05PPH004</t>
  </si>
  <si>
    <t>Suministro, instalación y montaje de Equipo de Control de Validación ECV-PMR sin contacto con puertas abatibles</t>
  </si>
  <si>
    <t>I05PPH003</t>
  </si>
  <si>
    <t>Suministro, instalación y montaje de Equipo de Control de Validación ECV sin contacto con puertas abatibles</t>
  </si>
  <si>
    <t>DIPCEK001</t>
  </si>
  <si>
    <t>Suministro, instalación y montaje de Pupitre de control de la batería de peaje</t>
  </si>
  <si>
    <t>DIPCEK006</t>
  </si>
  <si>
    <t>Partida de integración de equipos que forman la batería de control de peaje en el TCE</t>
  </si>
  <si>
    <t>DIPCEK300</t>
  </si>
  <si>
    <t>Partida para la integración y adaptación en COMMIT de los equipos de PEAJE</t>
  </si>
  <si>
    <t>DIPSCA001</t>
  </si>
  <si>
    <t>Partida para la integración de los equipos de venta y peaje en SCADA</t>
  </si>
  <si>
    <t>DIPCEP405</t>
  </si>
  <si>
    <t>Suministro, montaje y conexionado de dispositivo de guiado de flujo de usuarios (Pictograma aéreo)</t>
  </si>
  <si>
    <t>DIPCPX001</t>
  </si>
  <si>
    <t>Suministro y montaje de módulo de pantalla de encauzamiento</t>
  </si>
  <si>
    <t>I05XVH001</t>
  </si>
  <si>
    <t>Suministro, instalación y montaje de SWITCH de 24 puertos de 1 Gbps</t>
  </si>
  <si>
    <t>I05PVS001</t>
  </si>
  <si>
    <t>Partida de integración de equipos que forman la batería de control de peaje en el TCM</t>
  </si>
  <si>
    <t>DIPCEK500</t>
  </si>
  <si>
    <t>Generación de plano VIDEOGRÁFICO de la estación para SCADA de elementos de venta y peaje</t>
  </si>
  <si>
    <t>I05PIH002</t>
  </si>
  <si>
    <t>Reubicación (desinstalación e instalación) del poste de interfonía y lector de tarjeta TIC</t>
  </si>
  <si>
    <t>Total BEG1.2</t>
  </si>
  <si>
    <t>Total BEG1</t>
  </si>
  <si>
    <t>BEG2</t>
  </si>
  <si>
    <t>Vestíbulo de Begoña</t>
  </si>
  <si>
    <t>BEG2.1</t>
  </si>
  <si>
    <t>Total BEG2.1</t>
  </si>
  <si>
    <t>BEG2.2</t>
  </si>
  <si>
    <t>Total BEG2.2</t>
  </si>
  <si>
    <t>Total BEG2</t>
  </si>
  <si>
    <t>BEG3</t>
  </si>
  <si>
    <t>Vestíbulo Nuevo</t>
  </si>
  <si>
    <t>BEG3.1</t>
  </si>
  <si>
    <t>Total BEG3.1</t>
  </si>
  <si>
    <t>BEG3.2</t>
  </si>
  <si>
    <t>Total BEG3.2</t>
  </si>
  <si>
    <t>Total BEG3</t>
  </si>
  <si>
    <t>BEG_OC</t>
  </si>
  <si>
    <t>Ayudas de obra civil a las instalaciones</t>
  </si>
  <si>
    <t>BE0911N</t>
  </si>
  <si>
    <t>m²</t>
  </si>
  <si>
    <t>CERRAMIENTO OBRA EN PLADUR (NOCTURNO)</t>
  </si>
  <si>
    <t>CART02</t>
  </si>
  <si>
    <t>MONTAJE Y POSTERIOR RETIRADA DE CARTELES POLIESTIRENO 1000 X 1000 mm MÁXIMO</t>
  </si>
  <si>
    <t>VIN01</t>
  </si>
  <si>
    <t>MONTAJE Y POSTERIOR RETIRADA DE VINILO ADHESIVO 1000 x 1000 mm MÁXIMO</t>
  </si>
  <si>
    <t>ED1160</t>
  </si>
  <si>
    <t>RETIRADA DE PAPELERA  (NOCTURNO)</t>
  </si>
  <si>
    <t>ED0660</t>
  </si>
  <si>
    <t>DESMONTAJE DE PANEL INFORMATIVO I2+I3 INCLUSO MONTAJE PROVISIONAL. (NOCTURNO)</t>
  </si>
  <si>
    <t>0401.014N2</t>
  </si>
  <si>
    <t>DESMONTAJE PANELES CHAPA VITRIFICADA CON RECUPERACIÓN (NOCTURNO)</t>
  </si>
  <si>
    <t>invt1</t>
  </si>
  <si>
    <t>m</t>
  </si>
  <si>
    <t>DESMONTAJE DE TAPA DE CANALETA (NOCTURNO)</t>
  </si>
  <si>
    <t>EL0020N</t>
  </si>
  <si>
    <t>APERTURA DE ARQUETA DE PASO EN CANALIZACIÓN DE TORNIQUETES (NOCTURNO)</t>
  </si>
  <si>
    <t>EL0021N</t>
  </si>
  <si>
    <t>CANALIZACION TUBOS DE PASO PEAJE (NOCTURNO)</t>
  </si>
  <si>
    <t>AY002</t>
  </si>
  <si>
    <t>PASACABLES PEATONALES (NOCTURNO)</t>
  </si>
  <si>
    <t>DES.01</t>
  </si>
  <si>
    <t>Corte de pavimento de terrazo o baldosa con radial (nocturno)</t>
  </si>
  <si>
    <t>DES.02</t>
  </si>
  <si>
    <t>Demolición de solado de terrazo o cerámico (nocturno)</t>
  </si>
  <si>
    <t>ALB.02</t>
  </si>
  <si>
    <t>Solado de gres porcelánico 40x40 cm, accesibilidad</t>
  </si>
  <si>
    <t>EP0350-RoN</t>
  </si>
  <si>
    <t>SOLADO DE GRES PORCELÁNICO 40X40 CM (NOCTURNO)</t>
  </si>
  <si>
    <t>EL0470</t>
  </si>
  <si>
    <t>DEMOLICIÓN DE SOLERA DE HORMIGÓN EN MASA DE HASTA 20 CM. (NOCTURNO)</t>
  </si>
  <si>
    <t>MOB01</t>
  </si>
  <si>
    <t>PA</t>
  </si>
  <si>
    <t>Desmontaje y reubicacion de mobiliario o cualquier otro elemento del vestíbulo</t>
  </si>
  <si>
    <t>AY001</t>
  </si>
  <si>
    <t>Ayuda a las instalaciones</t>
  </si>
  <si>
    <t>Total BEG_OC</t>
  </si>
  <si>
    <t>Total BEG</t>
  </si>
  <si>
    <t>MPL</t>
  </si>
  <si>
    <t>ESTACIÓN DE MENÉNDEZ PELAYO</t>
  </si>
  <si>
    <t>MPL1</t>
  </si>
  <si>
    <t>Vestíbulo de Menéndez Pelayo</t>
  </si>
  <si>
    <t>MPL1.1</t>
  </si>
  <si>
    <t>Total MPL1.1</t>
  </si>
  <si>
    <t>MPL1.2</t>
  </si>
  <si>
    <t>Total MPL1.2</t>
  </si>
  <si>
    <t>Total MPL1</t>
  </si>
  <si>
    <t>MPL2</t>
  </si>
  <si>
    <t>Vestíbulo de Gutenberg</t>
  </si>
  <si>
    <t>MPL2.1</t>
  </si>
  <si>
    <t>Total MPL2.1</t>
  </si>
  <si>
    <t>MPL2.2</t>
  </si>
  <si>
    <t>Total MPL2.2</t>
  </si>
  <si>
    <t>Total MPL2</t>
  </si>
  <si>
    <t>MPL3</t>
  </si>
  <si>
    <t>MPL3.1</t>
  </si>
  <si>
    <t>Total MPL3.1</t>
  </si>
  <si>
    <t>MPL3.2</t>
  </si>
  <si>
    <t>Total MPL3.2</t>
  </si>
  <si>
    <t>Total MPL3</t>
  </si>
  <si>
    <t>MPL_OC</t>
  </si>
  <si>
    <t>Total MPL_OC</t>
  </si>
  <si>
    <t>Total MPL</t>
  </si>
  <si>
    <t>VNT</t>
  </si>
  <si>
    <t>ESTACIÓN DE VENTAS</t>
  </si>
  <si>
    <t>VNT1</t>
  </si>
  <si>
    <t>Vestíbulo Único</t>
  </si>
  <si>
    <t>VNT1.1</t>
  </si>
  <si>
    <t>Total VNT1.1</t>
  </si>
  <si>
    <t>VNT1.2</t>
  </si>
  <si>
    <t>Total VNT1.2</t>
  </si>
  <si>
    <t>Total VNT1</t>
  </si>
  <si>
    <t>VNT_OC</t>
  </si>
  <si>
    <t>Total VNT_OC</t>
  </si>
  <si>
    <t>Total VNT</t>
  </si>
  <si>
    <t>AMR</t>
  </si>
  <si>
    <t>ESTACIÓN DE AVENIDA DE AMÉRICA</t>
  </si>
  <si>
    <t>AMR1</t>
  </si>
  <si>
    <t>Vestíbulo de Avenida de América</t>
  </si>
  <si>
    <t>AMR1.1</t>
  </si>
  <si>
    <t>Total AMR1.1</t>
  </si>
  <si>
    <t>AMR1.2</t>
  </si>
  <si>
    <t>Total AMR1.2</t>
  </si>
  <si>
    <t>Total AMR1</t>
  </si>
  <si>
    <t>AMR2</t>
  </si>
  <si>
    <t>Vestíbulo de Francisco Silvela</t>
  </si>
  <si>
    <t>AMR2.1</t>
  </si>
  <si>
    <t>Total AMR2.1</t>
  </si>
  <si>
    <t>AMR2.2</t>
  </si>
  <si>
    <t>Total AMR2.2</t>
  </si>
  <si>
    <t>Total AMR2</t>
  </si>
  <si>
    <t>AMR3</t>
  </si>
  <si>
    <t>AMR3.1</t>
  </si>
  <si>
    <t>Total AMR3.1</t>
  </si>
  <si>
    <t>AMR3.2</t>
  </si>
  <si>
    <t>Total AMR3.2</t>
  </si>
  <si>
    <t>Total AMR3</t>
  </si>
  <si>
    <t>AMR_OC</t>
  </si>
  <si>
    <t>Total AMR_OC</t>
  </si>
  <si>
    <t>Total AMR</t>
  </si>
  <si>
    <t>MAL</t>
  </si>
  <si>
    <t>ESTACIÓN DE MÉNDEZ ÁLVARO</t>
  </si>
  <si>
    <t>MAL1</t>
  </si>
  <si>
    <t>Vestíbulo de RENFE</t>
  </si>
  <si>
    <t>MAL1.1</t>
  </si>
  <si>
    <t>Total MAL1.1</t>
  </si>
  <si>
    <t>MAL1.2</t>
  </si>
  <si>
    <t>Total MAL1.2</t>
  </si>
  <si>
    <t>Total MAL1</t>
  </si>
  <si>
    <t>MAL2</t>
  </si>
  <si>
    <t>Vestíbulo de Méndez Álvaro</t>
  </si>
  <si>
    <t>MAL2.1</t>
  </si>
  <si>
    <t>Total MAL2.1</t>
  </si>
  <si>
    <t>MAL2.2</t>
  </si>
  <si>
    <t>Total MAL2.2</t>
  </si>
  <si>
    <t>Total MAL2</t>
  </si>
  <si>
    <t>MAL_OC</t>
  </si>
  <si>
    <t>ED0080</t>
  </si>
  <si>
    <t>ud</t>
  </si>
  <si>
    <t>DESMONTAJE DE ATRIL SITUADO EN EL VESTÍBULO. (NOCTURNO)</t>
  </si>
  <si>
    <t>Total MAL_OC</t>
  </si>
  <si>
    <t>Total MAL</t>
  </si>
  <si>
    <t>SBR</t>
  </si>
  <si>
    <t>ESTACIÓN DE SAN BERNARDO</t>
  </si>
  <si>
    <t>SBR1</t>
  </si>
  <si>
    <t>Vestíbulo de Alberto Aguilera</t>
  </si>
  <si>
    <t>SBR1.1</t>
  </si>
  <si>
    <t>Total SBR1.1</t>
  </si>
  <si>
    <t>SBR1.2</t>
  </si>
  <si>
    <t>Total SBR1.2</t>
  </si>
  <si>
    <t>Total SBR1</t>
  </si>
  <si>
    <t>SBR2</t>
  </si>
  <si>
    <t>Vestíbulo de Carranza</t>
  </si>
  <si>
    <t>SBR2.1</t>
  </si>
  <si>
    <t>Total SBR2.1</t>
  </si>
  <si>
    <t>SBR2.2</t>
  </si>
  <si>
    <t>Total SBR2.2</t>
  </si>
  <si>
    <t>Total SBR2</t>
  </si>
  <si>
    <t>SBR_OC</t>
  </si>
  <si>
    <t>Total SBR_OC</t>
  </si>
  <si>
    <t>Total SBR</t>
  </si>
  <si>
    <t>DDL</t>
  </si>
  <si>
    <t>ESTACIÓN DE DIEGO DE LEÓN</t>
  </si>
  <si>
    <t>DDL1</t>
  </si>
  <si>
    <t>Vestíbulo de Diego de León</t>
  </si>
  <si>
    <t>DDL1.1</t>
  </si>
  <si>
    <t>Total DDL1.1</t>
  </si>
  <si>
    <t>DDL1.2</t>
  </si>
  <si>
    <t>Total DDL1.2</t>
  </si>
  <si>
    <t>Total DDL1</t>
  </si>
  <si>
    <t>DDL2</t>
  </si>
  <si>
    <t>Vestíbulo de Juán Bravo</t>
  </si>
  <si>
    <t>DDL2.1</t>
  </si>
  <si>
    <t>Total DDL2.1</t>
  </si>
  <si>
    <t>DDL2.2</t>
  </si>
  <si>
    <t>Total DDL2.2</t>
  </si>
  <si>
    <t>Total DDL2</t>
  </si>
  <si>
    <t>DDL3</t>
  </si>
  <si>
    <t>Vestíbulo de Alcantara</t>
  </si>
  <si>
    <t>DDL3.1</t>
  </si>
  <si>
    <t>Total DDL3.1</t>
  </si>
  <si>
    <t>DDL3.2</t>
  </si>
  <si>
    <t>Total DDL3.2</t>
  </si>
  <si>
    <t>Total DDL3</t>
  </si>
  <si>
    <t>DDL_OC</t>
  </si>
  <si>
    <t>Total DDL_OC</t>
  </si>
  <si>
    <t>Total DDL</t>
  </si>
  <si>
    <t>IBZ</t>
  </si>
  <si>
    <t>ESTACIÓN DE IBIZA</t>
  </si>
  <si>
    <t>IBZ1</t>
  </si>
  <si>
    <t>IBZ1.1</t>
  </si>
  <si>
    <t>Total IBZ1.1</t>
  </si>
  <si>
    <t>IBZ1.2</t>
  </si>
  <si>
    <t>Total IBZ1.2</t>
  </si>
  <si>
    <t>Total IBZ1</t>
  </si>
  <si>
    <t>IBZ_OC</t>
  </si>
  <si>
    <t>EL0050</t>
  </si>
  <si>
    <t>APERTURA DE ROZAS EN PARAMENTOS VERTICALES DE  12X15 CM. (NOCTURNO)</t>
  </si>
  <si>
    <t>EL0225</t>
  </si>
  <si>
    <t>m2</t>
  </si>
  <si>
    <t>DEMOLICIÓN DE APLACADOS A MANO. (NOCTURNO)</t>
  </si>
  <si>
    <t>EVA0090N</t>
  </si>
  <si>
    <t>CHAPADO MARMOL 60X40 CM. (NOCTURNO)</t>
  </si>
  <si>
    <t>EP0370</t>
  </si>
  <si>
    <t>SOLADO DE TERRAZO U/INTENSO MICROGRANO 40X40 (NOCTURNO)</t>
  </si>
  <si>
    <t>Total IBZ_OC</t>
  </si>
  <si>
    <t>Total IBZ</t>
  </si>
  <si>
    <t>NBL</t>
  </si>
  <si>
    <t>ESTACIÓN DE NUÑEZ DE BALBOA</t>
  </si>
  <si>
    <t>NBL1</t>
  </si>
  <si>
    <t>Vestíbulo de Marqués de Salamanca</t>
  </si>
  <si>
    <t>NBL1.1</t>
  </si>
  <si>
    <t>Total NBL1.1</t>
  </si>
  <si>
    <t>NBL1.2</t>
  </si>
  <si>
    <t>Total NBL1.2</t>
  </si>
  <si>
    <t>Total NBL1</t>
  </si>
  <si>
    <t>NBL2</t>
  </si>
  <si>
    <t>NBL2.1</t>
  </si>
  <si>
    <t>Total NBL2.1</t>
  </si>
  <si>
    <t>NBL2.2</t>
  </si>
  <si>
    <t>Total NBL2.2</t>
  </si>
  <si>
    <t>Total NBL2</t>
  </si>
  <si>
    <t>NBL3</t>
  </si>
  <si>
    <t>NBL3.1</t>
  </si>
  <si>
    <t>Total NBL3.1</t>
  </si>
  <si>
    <t>NBL3.2</t>
  </si>
  <si>
    <t>Total NBL3.2</t>
  </si>
  <si>
    <t>Total NBL3</t>
  </si>
  <si>
    <t>NBL_OC</t>
  </si>
  <si>
    <t>Total NBL_OC</t>
  </si>
  <si>
    <t>Total NBL</t>
  </si>
  <si>
    <t>OPO</t>
  </si>
  <si>
    <t>ESTACIÓN DE OPORTO</t>
  </si>
  <si>
    <t>OPO1</t>
  </si>
  <si>
    <t>Vestíbulo de Valle del Oro</t>
  </si>
  <si>
    <t>OPO1.1</t>
  </si>
  <si>
    <t>Total OPO1.1</t>
  </si>
  <si>
    <t>OPO1.2</t>
  </si>
  <si>
    <t>Total OPO1.2</t>
  </si>
  <si>
    <t>Total OPO1</t>
  </si>
  <si>
    <t>OPO2</t>
  </si>
  <si>
    <t>Vestíbulo de General Ricardos</t>
  </si>
  <si>
    <t>OPO2.1</t>
  </si>
  <si>
    <t>Total OPO2.1</t>
  </si>
  <si>
    <t>OPO2.2</t>
  </si>
  <si>
    <t>Total OPO2.2</t>
  </si>
  <si>
    <t>Total OPO2</t>
  </si>
  <si>
    <t>OPO_OC</t>
  </si>
  <si>
    <t>Total OPO_OC</t>
  </si>
  <si>
    <t>Total OPO</t>
  </si>
  <si>
    <t>DPA</t>
  </si>
  <si>
    <t>ESTACIÓN DE DUQUE DE PASTRANA</t>
  </si>
  <si>
    <t>DPA1</t>
  </si>
  <si>
    <t>DPA1.1</t>
  </si>
  <si>
    <t>Total DPA1.1</t>
  </si>
  <si>
    <t>DPA1.2</t>
  </si>
  <si>
    <t>Total DPA1.2</t>
  </si>
  <si>
    <t>Total DPA1</t>
  </si>
  <si>
    <t>DPA_DE</t>
  </si>
  <si>
    <t>Actuaciones de distribución de energía</t>
  </si>
  <si>
    <t>I31BJW020XX</t>
  </si>
  <si>
    <t>Toma de datos y estudios de instalación eléctrica</t>
  </si>
  <si>
    <t>I31BJW030XX</t>
  </si>
  <si>
    <t>Identificación de circuitos</t>
  </si>
  <si>
    <t>I31CBG002</t>
  </si>
  <si>
    <t>Cable Cu. de 3 G 2,5 mm². RZ1-K (AS)-0.6/1 KV.</t>
  </si>
  <si>
    <t>I31CBG003</t>
  </si>
  <si>
    <t>Cable Cu. de 3 G 4 mm². RZ1-K (AS)-0.6/1 KV.</t>
  </si>
  <si>
    <t>I31CBG004</t>
  </si>
  <si>
    <t>Cable Cu. de 3 G 6 mm². RZ1-K (AS)-0.6/1 KV.</t>
  </si>
  <si>
    <t>I31MODEVA01</t>
  </si>
  <si>
    <t>Modificaciones Cuadro EVA</t>
  </si>
  <si>
    <t>I31VMX003</t>
  </si>
  <si>
    <t>Legalización de la totalidad de las instalaciones B.T.</t>
  </si>
  <si>
    <t>I31DOC02XX</t>
  </si>
  <si>
    <t>Documentación fin de obra parciales</t>
  </si>
  <si>
    <t>Total DPA_DE</t>
  </si>
  <si>
    <t>DPA_OC</t>
  </si>
  <si>
    <t>Total DPA_OC</t>
  </si>
  <si>
    <t>Total DPA</t>
  </si>
  <si>
    <t>AMA</t>
  </si>
  <si>
    <t>ESTACIÓN DE ALONSO MARTÍNEZ</t>
  </si>
  <si>
    <t>AMA1</t>
  </si>
  <si>
    <t>Vestíbulo de Santa Barbara</t>
  </si>
  <si>
    <t>AMA1.1</t>
  </si>
  <si>
    <t>Total AMA1.1</t>
  </si>
  <si>
    <t>AMA1.2</t>
  </si>
  <si>
    <t>Total AMA1.2</t>
  </si>
  <si>
    <t>Total AMA1</t>
  </si>
  <si>
    <t>AMA2</t>
  </si>
  <si>
    <t>Vestíbulo de Hermanos Álvarez Quintero</t>
  </si>
  <si>
    <t>AMA2.1</t>
  </si>
  <si>
    <t>Total AMA2.1</t>
  </si>
  <si>
    <t>AMA2.2</t>
  </si>
  <si>
    <t>Total AMA2.2</t>
  </si>
  <si>
    <t>Total AMA2</t>
  </si>
  <si>
    <t>AMA_OC</t>
  </si>
  <si>
    <t>Total AMA_OC</t>
  </si>
  <si>
    <t>Total AMA</t>
  </si>
  <si>
    <t>CCL</t>
  </si>
  <si>
    <t>ESTACIÓN DE CONDE DE CASAL</t>
  </si>
  <si>
    <t>CCL1</t>
  </si>
  <si>
    <t>Vestíbulo de Conde de Casal</t>
  </si>
  <si>
    <t>CCL1.1</t>
  </si>
  <si>
    <t>Total CCL1.1</t>
  </si>
  <si>
    <t>CCL1.2</t>
  </si>
  <si>
    <t>Total CCL1.2</t>
  </si>
  <si>
    <t>Total CCL1</t>
  </si>
  <si>
    <t>CCL2</t>
  </si>
  <si>
    <t>Vestíbulo de Doctor Esquerdo</t>
  </si>
  <si>
    <t>CCL2.1</t>
  </si>
  <si>
    <t>Total CCL2.1</t>
  </si>
  <si>
    <t>CCL2.2</t>
  </si>
  <si>
    <t>Total CCL2.2</t>
  </si>
  <si>
    <t>Total CCL2</t>
  </si>
  <si>
    <t>CCL_DE</t>
  </si>
  <si>
    <t>Total CCL_DE</t>
  </si>
  <si>
    <t>CCL_OC</t>
  </si>
  <si>
    <t>Total CCL_OC</t>
  </si>
  <si>
    <t>Total CCL</t>
  </si>
  <si>
    <t>CCM</t>
  </si>
  <si>
    <t>ESTACIÓN DE CUATRO CAMINOS</t>
  </si>
  <si>
    <t>CCM1</t>
  </si>
  <si>
    <t>Vestíbulo Central</t>
  </si>
  <si>
    <t>CCM1.1</t>
  </si>
  <si>
    <t>Total CCM1.1</t>
  </si>
  <si>
    <t>CCM1.2</t>
  </si>
  <si>
    <t>Total CCM1.2</t>
  </si>
  <si>
    <t>Total CCM1</t>
  </si>
  <si>
    <t>CCM2</t>
  </si>
  <si>
    <t>Vestíbulo de Maudes</t>
  </si>
  <si>
    <t>CCM2.1</t>
  </si>
  <si>
    <t>Total CCM2.1</t>
  </si>
  <si>
    <t>CCM2.2</t>
  </si>
  <si>
    <t>Total CCM2.2</t>
  </si>
  <si>
    <t>Total CCM2</t>
  </si>
  <si>
    <t>CCM_DE</t>
  </si>
  <si>
    <t>Total CCM_DE</t>
  </si>
  <si>
    <t>CCM_OC</t>
  </si>
  <si>
    <t>Total CCM_OC</t>
  </si>
  <si>
    <t>Total CCM</t>
  </si>
  <si>
    <t>SBE</t>
  </si>
  <si>
    <t>ESTACIÓN DE SANTIAGO BERNABEU</t>
  </si>
  <si>
    <t>SBE1</t>
  </si>
  <si>
    <t>Vestíbulo de Lima</t>
  </si>
  <si>
    <t>SBE1.1</t>
  </si>
  <si>
    <t>Total SBE1.1</t>
  </si>
  <si>
    <t>SBE1.2</t>
  </si>
  <si>
    <t>Total SBE1.2</t>
  </si>
  <si>
    <t>Total SBE1</t>
  </si>
  <si>
    <t>SBE2</t>
  </si>
  <si>
    <t>Vestíbulo de Santiago Bernabeu</t>
  </si>
  <si>
    <t>SME2.1</t>
  </si>
  <si>
    <t>Total SME2.1</t>
  </si>
  <si>
    <t>SME2.2</t>
  </si>
  <si>
    <t>Total SME2.2</t>
  </si>
  <si>
    <t>Total SBE2</t>
  </si>
  <si>
    <t>SBE_OC</t>
  </si>
  <si>
    <t>Total SBE_OC</t>
  </si>
  <si>
    <t>Total SBE</t>
  </si>
  <si>
    <t>CUN</t>
  </si>
  <si>
    <t>ESTACIÓN DE CIUDAD UNIVERSITARIA</t>
  </si>
  <si>
    <t>CUN1</t>
  </si>
  <si>
    <t>CUN1.1</t>
  </si>
  <si>
    <t>Total CUN1.1</t>
  </si>
  <si>
    <t>CUN1.2</t>
  </si>
  <si>
    <t>Total CUN1.2</t>
  </si>
  <si>
    <t>Total CUN1</t>
  </si>
  <si>
    <t>CUN_OC</t>
  </si>
  <si>
    <t>Total CUN_OC</t>
  </si>
  <si>
    <t>Total CUN</t>
  </si>
  <si>
    <t>MBC</t>
  </si>
  <si>
    <t>ESTACIÓN DE MANUEL BECERRA</t>
  </si>
  <si>
    <t>MBC1</t>
  </si>
  <si>
    <t>MBC1.1</t>
  </si>
  <si>
    <t>Total MBC1.1</t>
  </si>
  <si>
    <t>MBC1.2</t>
  </si>
  <si>
    <t>Total MBC1.2</t>
  </si>
  <si>
    <t>Total MBC1</t>
  </si>
  <si>
    <t>MBC_OC</t>
  </si>
  <si>
    <t>Total MBC_OC</t>
  </si>
  <si>
    <t>Total MBC</t>
  </si>
  <si>
    <t>JCR</t>
  </si>
  <si>
    <t>ESTACIÓN DE JUAN DE LA CIERVA</t>
  </si>
  <si>
    <t>JCR1</t>
  </si>
  <si>
    <t>JCR1.1</t>
  </si>
  <si>
    <t>Total JCR1.1</t>
  </si>
  <si>
    <t>JCR1.2</t>
  </si>
  <si>
    <t>ED0120</t>
  </si>
  <si>
    <t>DESMONTAJE Y MONTAJE DE BARANDILLA. (NOCTURNO)</t>
  </si>
  <si>
    <t>Total JCR1.2</t>
  </si>
  <si>
    <t>Total JCR1</t>
  </si>
  <si>
    <t>JCR_DE</t>
  </si>
  <si>
    <t>IFI310132</t>
  </si>
  <si>
    <t>Canal PVC 50x100 con tapa</t>
  </si>
  <si>
    <t>I31MODC02</t>
  </si>
  <si>
    <t>Modificaciones Cuadro PCL</t>
  </si>
  <si>
    <t>Total JCR_DE</t>
  </si>
  <si>
    <t>JCR_OC</t>
  </si>
  <si>
    <t>Total JCR_OC</t>
  </si>
  <si>
    <t>Total JCR</t>
  </si>
  <si>
    <t>TOL</t>
  </si>
  <si>
    <t>ESTACIÓN DE TRES OLIVOS</t>
  </si>
  <si>
    <t>TOL1</t>
  </si>
  <si>
    <t>Vestíbulo de Tres Olivos</t>
  </si>
  <si>
    <t>TOL1.1</t>
  </si>
  <si>
    <t>Total TOL1.1</t>
  </si>
  <si>
    <t>TOL1.2</t>
  </si>
  <si>
    <t>Total TOL1.2</t>
  </si>
  <si>
    <t>Total TOL1</t>
  </si>
  <si>
    <t>TOL2</t>
  </si>
  <si>
    <t>Andén Central</t>
  </si>
  <si>
    <t>TOL2.1</t>
  </si>
  <si>
    <t>Total TOL2.1</t>
  </si>
  <si>
    <t>TOL2.2</t>
  </si>
  <si>
    <t>Total TOL2.2</t>
  </si>
  <si>
    <t>Total TOL2</t>
  </si>
  <si>
    <t>TOL_DE</t>
  </si>
  <si>
    <t>Total TOL_DE</t>
  </si>
  <si>
    <t>TOL_OC</t>
  </si>
  <si>
    <t>Total TOL_OC</t>
  </si>
  <si>
    <t>Total TOL</t>
  </si>
  <si>
    <t>ECR</t>
  </si>
  <si>
    <t>ESTACIÓN DE EL CARRASCAL</t>
  </si>
  <si>
    <t>ECR1</t>
  </si>
  <si>
    <t>ECR1.1</t>
  </si>
  <si>
    <t>Total ECR1.1</t>
  </si>
  <si>
    <t>ECR1.2</t>
  </si>
  <si>
    <t>Total ECR1.2</t>
  </si>
  <si>
    <t>Total ECR1</t>
  </si>
  <si>
    <t>ECR_DE</t>
  </si>
  <si>
    <t>Total ECR_DE</t>
  </si>
  <si>
    <t>ECR_OC</t>
  </si>
  <si>
    <t>Total ECR_OC</t>
  </si>
  <si>
    <t>Total ECR</t>
  </si>
  <si>
    <t>RCA</t>
  </si>
  <si>
    <t>ESTACIÓN DE REYES CATÓLICOS</t>
  </si>
  <si>
    <t>RCA1</t>
  </si>
  <si>
    <t>RCA1.1</t>
  </si>
  <si>
    <t>Total RCA1.1</t>
  </si>
  <si>
    <t>RCA1.2</t>
  </si>
  <si>
    <t>Total RCA1.2</t>
  </si>
  <si>
    <t>Total RCA1</t>
  </si>
  <si>
    <t>RCA_DE</t>
  </si>
  <si>
    <t>Total RCA_DE</t>
  </si>
  <si>
    <t>RCA_OC</t>
  </si>
  <si>
    <t>Total RCA_OC</t>
  </si>
  <si>
    <t>Total RCA</t>
  </si>
  <si>
    <t>LTA</t>
  </si>
  <si>
    <t>ESTACIÓN DE LAS TABLAS</t>
  </si>
  <si>
    <t>LTA1</t>
  </si>
  <si>
    <t>LTA1.1</t>
  </si>
  <si>
    <t>Total LTA1.1</t>
  </si>
  <si>
    <t>LTA1.2</t>
  </si>
  <si>
    <t>Total LTA1.2</t>
  </si>
  <si>
    <t>Total LTA1</t>
  </si>
  <si>
    <t>LTA_DE</t>
  </si>
  <si>
    <t>Total LTA_DE</t>
  </si>
  <si>
    <t>LTA_OC</t>
  </si>
  <si>
    <t>Total LTA_OC</t>
  </si>
  <si>
    <t>Total LTA</t>
  </si>
  <si>
    <t>MCA</t>
  </si>
  <si>
    <t>ESTACIÓN DE MONTECARMELO</t>
  </si>
  <si>
    <t>MCA1</t>
  </si>
  <si>
    <t>MCA1.1</t>
  </si>
  <si>
    <t>Total MCA1.1</t>
  </si>
  <si>
    <t>MCA1.2</t>
  </si>
  <si>
    <t>Total MCA1.2</t>
  </si>
  <si>
    <t>Total MCA1</t>
  </si>
  <si>
    <t>MCA_DE</t>
  </si>
  <si>
    <t>Total MCA_DE</t>
  </si>
  <si>
    <t>MCA_OC</t>
  </si>
  <si>
    <t>Total MCA_OC</t>
  </si>
  <si>
    <t>Total MCA</t>
  </si>
  <si>
    <t>CNS</t>
  </si>
  <si>
    <t>ESTACIÓN DE CONSERVATORIO</t>
  </si>
  <si>
    <t>CNS1</t>
  </si>
  <si>
    <t>CNS1.1</t>
  </si>
  <si>
    <t>Total CNS1.1</t>
  </si>
  <si>
    <t>CNS1.2</t>
  </si>
  <si>
    <t>Total CNS1.2</t>
  </si>
  <si>
    <t>Total CNS1</t>
  </si>
  <si>
    <t>CNS_DE</t>
  </si>
  <si>
    <t>Total CNS_DE</t>
  </si>
  <si>
    <t>CNS_OC</t>
  </si>
  <si>
    <t>Total CNS_OC</t>
  </si>
  <si>
    <t>Total CNS</t>
  </si>
  <si>
    <t>CRL</t>
  </si>
  <si>
    <t>ESTACIÓN DE CASA DEL RELOJ</t>
  </si>
  <si>
    <t>CRL1</t>
  </si>
  <si>
    <t>CRL1.1</t>
  </si>
  <si>
    <t>Total CRL1.1</t>
  </si>
  <si>
    <t>CRL1.2</t>
  </si>
  <si>
    <t>Total CRL1.2</t>
  </si>
  <si>
    <t>Total CRL1</t>
  </si>
  <si>
    <t>CRL_DE</t>
  </si>
  <si>
    <t>Total CRL_DE</t>
  </si>
  <si>
    <t>CRL_OC</t>
  </si>
  <si>
    <t>Total CRL_OC</t>
  </si>
  <si>
    <t>Total CRL</t>
  </si>
  <si>
    <t>CCA</t>
  </si>
  <si>
    <t>ESTACIÓN DE CASA DE CAMPO</t>
  </si>
  <si>
    <t>CCA1</t>
  </si>
  <si>
    <t>CCA1.1</t>
  </si>
  <si>
    <t>Total CCA1.1</t>
  </si>
  <si>
    <t>CCA1.2</t>
  </si>
  <si>
    <t>Total CCA1.2</t>
  </si>
  <si>
    <t>Total CCA1</t>
  </si>
  <si>
    <t>CCA_DE</t>
  </si>
  <si>
    <t>Total CCA_DE</t>
  </si>
  <si>
    <t>CCA_OC</t>
  </si>
  <si>
    <t>Total CCA_OC</t>
  </si>
  <si>
    <t>Total CCA</t>
  </si>
  <si>
    <t>GEC</t>
  </si>
  <si>
    <t>ESTACIÓN DE GETAFE CENTRAL</t>
  </si>
  <si>
    <t>GEC1</t>
  </si>
  <si>
    <t>GEC1.1</t>
  </si>
  <si>
    <t>Total GEC1.1</t>
  </si>
  <si>
    <t>GEC1.2</t>
  </si>
  <si>
    <t>Total GEC1.2</t>
  </si>
  <si>
    <t>Total GEC1</t>
  </si>
  <si>
    <t>GEC_DE</t>
  </si>
  <si>
    <t>Total GEC_DE</t>
  </si>
  <si>
    <t>GEC_OC</t>
  </si>
  <si>
    <t>Total GEC_OC</t>
  </si>
  <si>
    <t>Total GEC</t>
  </si>
  <si>
    <t>MDV</t>
  </si>
  <si>
    <t>ESTACIÓN DE MARQUÉS DE VALDAVIA</t>
  </si>
  <si>
    <t>MDV1</t>
  </si>
  <si>
    <t>Vestíbulo de Marqués de Valdavia</t>
  </si>
  <si>
    <t>MDV1.1</t>
  </si>
  <si>
    <t>Total MDV1.1</t>
  </si>
  <si>
    <t>MDV1.2</t>
  </si>
  <si>
    <t>Total MDV1.2</t>
  </si>
  <si>
    <t>Total MDV1</t>
  </si>
  <si>
    <t>MDV2</t>
  </si>
  <si>
    <t>Vestíbulo de Paseo de la Chopera</t>
  </si>
  <si>
    <t>MDV2.1</t>
  </si>
  <si>
    <t>Total MDV2.1</t>
  </si>
  <si>
    <t>MDV2.2</t>
  </si>
  <si>
    <t>Total MDV2.2</t>
  </si>
  <si>
    <t>Total MDV2</t>
  </si>
  <si>
    <t>MDV_DE</t>
  </si>
  <si>
    <t>Total MDV_DE</t>
  </si>
  <si>
    <t>MDV_OC</t>
  </si>
  <si>
    <t>Total MDV_OC</t>
  </si>
  <si>
    <t>Total MDV</t>
  </si>
  <si>
    <t>MDF</t>
  </si>
  <si>
    <t>ESTACIÓN DE MANUEL DE FALLA</t>
  </si>
  <si>
    <t>MDF1</t>
  </si>
  <si>
    <t>MDF1.1</t>
  </si>
  <si>
    <t>Total MDF1.1</t>
  </si>
  <si>
    <t>MDF1.2</t>
  </si>
  <si>
    <t>Total MDF1.2</t>
  </si>
  <si>
    <t>Total MDF1</t>
  </si>
  <si>
    <t>MDF_DE</t>
  </si>
  <si>
    <t>Total MDF_DE</t>
  </si>
  <si>
    <t>MDF_OC</t>
  </si>
  <si>
    <t>Total MDF_OC</t>
  </si>
  <si>
    <t>Total MDF</t>
  </si>
  <si>
    <t>MDZ</t>
  </si>
  <si>
    <t>ESTACIÓN DE ALONSO DE MENDOZA</t>
  </si>
  <si>
    <t>MDZ1</t>
  </si>
  <si>
    <t>MDZ1.1</t>
  </si>
  <si>
    <t>Total MDZ1.1</t>
  </si>
  <si>
    <t>MDZ1.2</t>
  </si>
  <si>
    <t>Total MDZ1.2</t>
  </si>
  <si>
    <t>Total MDZ1</t>
  </si>
  <si>
    <t>MDZ_DE</t>
  </si>
  <si>
    <t>Total MDZ_DE</t>
  </si>
  <si>
    <t>MDZ_OC</t>
  </si>
  <si>
    <t>Total MDZ_OC</t>
  </si>
  <si>
    <t>Total MDZ</t>
  </si>
  <si>
    <t>LES</t>
  </si>
  <si>
    <t>ESTACIÓN DE LOS ESPARTALES</t>
  </si>
  <si>
    <t>LES1</t>
  </si>
  <si>
    <t>LES1.1</t>
  </si>
  <si>
    <t>Total LES1.1</t>
  </si>
  <si>
    <t>LES1.2</t>
  </si>
  <si>
    <t>Total LES1.2</t>
  </si>
  <si>
    <t>Total LES1</t>
  </si>
  <si>
    <t>LES_DE</t>
  </si>
  <si>
    <t>Total LES_DE</t>
  </si>
  <si>
    <t>LES_OC</t>
  </si>
  <si>
    <t>Total LES_OC</t>
  </si>
  <si>
    <t>Total LES</t>
  </si>
  <si>
    <t>SOC</t>
  </si>
  <si>
    <t>ESTACIÓN DE HOSPITAL DE SEVERO OCHOA</t>
  </si>
  <si>
    <t>SOC1</t>
  </si>
  <si>
    <t>SOC1.1</t>
  </si>
  <si>
    <t>Total SOC1.1</t>
  </si>
  <si>
    <t>SOC1.2</t>
  </si>
  <si>
    <t>Total SOC1.2</t>
  </si>
  <si>
    <t>Total SOC1</t>
  </si>
  <si>
    <t>SOC_DE</t>
  </si>
  <si>
    <t>Total SOC_DE</t>
  </si>
  <si>
    <t>SOC_OC</t>
  </si>
  <si>
    <t>Total SOC_OC</t>
  </si>
  <si>
    <t>Total SOC</t>
  </si>
  <si>
    <t>ADA</t>
  </si>
  <si>
    <t>EQUIPOS ADICIONALES</t>
  </si>
  <si>
    <t>ADA1</t>
  </si>
  <si>
    <t>ECV para CDC / Mantenimiento / Formación</t>
  </si>
  <si>
    <t>ADA1.1</t>
  </si>
  <si>
    <t>Total ADA1.1</t>
  </si>
  <si>
    <t>ADA1.2</t>
  </si>
  <si>
    <t>Total ADA1.2</t>
  </si>
  <si>
    <t>Total ADA1</t>
  </si>
  <si>
    <t>ADA2</t>
  </si>
  <si>
    <t>Prototipo</t>
  </si>
  <si>
    <t>ADA2.1</t>
  </si>
  <si>
    <t>Total ADA2.1</t>
  </si>
  <si>
    <t>ADA2.2</t>
  </si>
  <si>
    <t>Total ADA2.2</t>
  </si>
  <si>
    <t>Total ADA2</t>
  </si>
  <si>
    <t>Total ADA</t>
  </si>
  <si>
    <t>CBS</t>
  </si>
  <si>
    <t>CIBERSEGURIDAD</t>
  </si>
  <si>
    <t>I05XVS001</t>
  </si>
  <si>
    <t>Auditoría de seguridad del SW del equipo</t>
  </si>
  <si>
    <t>Total CBS</t>
  </si>
  <si>
    <t>FRR</t>
  </si>
  <si>
    <t>DIVULGACIÓN - FONDO DE RECUPERACIÓN Y RESILIENCIA</t>
  </si>
  <si>
    <t>I05XVX002</t>
  </si>
  <si>
    <t>Gastos de divulgación - Fondo Recuperación y Resiliencia</t>
  </si>
  <si>
    <t>Total FRR</t>
  </si>
  <si>
    <t>Total IO_21-087V</t>
  </si>
  <si>
    <t>PRESUPUESTO DE EJECUCIÓN MATERIAL</t>
  </si>
  <si>
    <t>Gastos generales</t>
  </si>
  <si>
    <t>Beneficio industrial</t>
  </si>
  <si>
    <t>IVA</t>
  </si>
  <si>
    <t>PRESUPUESTO BASE DE LICITACIÓN</t>
  </si>
  <si>
    <t xml:space="preserve">      9,00%</t>
  </si>
  <si>
    <t xml:space="preserve">      6,00%</t>
  </si>
  <si>
    <t xml:space="preserve">     21,00%</t>
  </si>
  <si>
    <t>BASE</t>
  </si>
  <si>
    <t>OFERTA</t>
  </si>
  <si>
    <t>REFERENCIA</t>
  </si>
  <si>
    <t>PRESUPUESTO</t>
  </si>
  <si>
    <t>SUMINISTRO</t>
  </si>
  <si>
    <t>OBRA</t>
  </si>
  <si>
    <t>Equipo de Preserie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</si>
</sst>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name val="Calibri"/>
      <family val="2"/>
      <scheme val="minor"/>
    </font>
    <font>
      <sz val="8"/>
      <color indexed="14"/>
      <name val="Calibri"/>
      <family val="2"/>
      <scheme val="minor"/>
    </font>
    <font>
      <b/>
      <sz val="8"/>
      <color indexed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49" fontId="5" fillId="2" borderId="0" xfId="0" applyNumberFormat="1" applyFont="1" applyFill="1" applyAlignment="1" applyProtection="1">
      <alignment vertical="center"/>
    </xf>
    <xf numFmtId="49" fontId="5" fillId="2" borderId="0" xfId="0" applyNumberFormat="1" applyFont="1" applyFill="1" applyAlignment="1" applyProtection="1">
      <alignment vertical="center" wrapText="1"/>
    </xf>
    <xf numFmtId="3" fontId="6" fillId="2" borderId="0" xfId="0" applyNumberFormat="1" applyFont="1" applyFill="1" applyAlignment="1" applyProtection="1">
      <alignment vertical="center"/>
    </xf>
    <xf numFmtId="4" fontId="6" fillId="2" borderId="0" xfId="0" applyNumberFormat="1" applyFont="1" applyFill="1" applyAlignment="1" applyProtection="1">
      <alignment vertical="center"/>
    </xf>
    <xf numFmtId="49" fontId="5" fillId="3" borderId="0" xfId="0" applyNumberFormat="1" applyFont="1" applyFill="1" applyAlignment="1" applyProtection="1">
      <alignment vertical="center"/>
    </xf>
    <xf numFmtId="49" fontId="5" fillId="3" borderId="0" xfId="0" applyNumberFormat="1" applyFont="1" applyFill="1" applyAlignment="1" applyProtection="1">
      <alignment vertical="center" wrapText="1"/>
    </xf>
    <xf numFmtId="4" fontId="6" fillId="3" borderId="0" xfId="0" applyNumberFormat="1" applyFont="1" applyFill="1" applyAlignment="1" applyProtection="1">
      <alignment vertical="center"/>
    </xf>
    <xf numFmtId="49" fontId="5" fillId="4" borderId="0" xfId="0" applyNumberFormat="1" applyFont="1" applyFill="1" applyAlignment="1" applyProtection="1">
      <alignment vertical="center"/>
    </xf>
    <xf numFmtId="49" fontId="5" fillId="4" borderId="0" xfId="0" applyNumberFormat="1" applyFont="1" applyFill="1" applyAlignment="1" applyProtection="1">
      <alignment vertical="center" wrapText="1"/>
    </xf>
    <xf numFmtId="4" fontId="6" fillId="4" borderId="0" xfId="0" applyNumberFormat="1" applyFont="1" applyFill="1" applyAlignment="1" applyProtection="1">
      <alignment vertical="center"/>
    </xf>
    <xf numFmtId="49" fontId="7" fillId="5" borderId="0" xfId="0" applyNumberFormat="1" applyFont="1" applyFill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7" fillId="0" borderId="0" xfId="0" applyNumberFormat="1" applyFont="1" applyAlignment="1" applyProtection="1">
      <alignment vertical="center" wrapText="1"/>
    </xf>
    <xf numFmtId="4" fontId="7" fillId="0" borderId="0" xfId="0" applyNumberFormat="1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49" fontId="5" fillId="0" borderId="0" xfId="0" applyNumberFormat="1" applyFont="1" applyAlignment="1" applyProtection="1">
      <alignment vertical="center" wrapText="1"/>
    </xf>
    <xf numFmtId="4" fontId="6" fillId="0" borderId="0" xfId="0" applyNumberFormat="1" applyFont="1" applyAlignment="1" applyProtection="1">
      <alignment vertical="center"/>
    </xf>
    <xf numFmtId="0" fontId="7" fillId="6" borderId="0" xfId="0" applyFont="1" applyFill="1" applyAlignment="1" applyProtection="1">
      <alignment vertical="center"/>
    </xf>
    <xf numFmtId="0" fontId="7" fillId="6" borderId="0" xfId="0" applyFont="1" applyFill="1" applyAlignment="1" applyProtection="1">
      <alignment vertical="center" wrapText="1"/>
    </xf>
    <xf numFmtId="0" fontId="7" fillId="6" borderId="0" xfId="0" applyFont="1" applyFill="1" applyAlignment="1" applyProtection="1">
      <alignment vertical="center"/>
      <protection locked="0"/>
    </xf>
    <xf numFmtId="3" fontId="7" fillId="0" borderId="0" xfId="0" applyNumberFormat="1" applyFont="1" applyAlignment="1" applyProtection="1">
      <alignment vertical="center"/>
    </xf>
    <xf numFmtId="0" fontId="9" fillId="0" borderId="2" xfId="0" applyFont="1" applyBorder="1" applyAlignment="1" applyProtection="1">
      <alignment horizontal="left" vertical="center" wrapText="1"/>
    </xf>
    <xf numFmtId="4" fontId="10" fillId="8" borderId="2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10" fontId="9" fillId="0" borderId="0" xfId="0" applyNumberFormat="1" applyFont="1" applyFill="1" applyBorder="1" applyAlignment="1" applyProtection="1">
      <alignment horizontal="right" vertical="center" wrapText="1"/>
    </xf>
    <xf numFmtId="4" fontId="10" fillId="8" borderId="0" xfId="0" applyNumberFormat="1" applyFont="1" applyFill="1" applyBorder="1" applyAlignment="1" applyProtection="1">
      <alignment horizontal="right" vertical="center" wrapText="1"/>
    </xf>
    <xf numFmtId="10" fontId="9" fillId="0" borderId="0" xfId="0" applyNumberFormat="1" applyFont="1" applyFill="1" applyBorder="1" applyAlignment="1" applyProtection="1">
      <alignment horizontal="right" vertical="center" wrapText="1"/>
      <protection locked="0"/>
    </xf>
    <xf numFmtId="10" fontId="9" fillId="0" borderId="1" xfId="0" applyNumberFormat="1" applyFont="1" applyFill="1" applyBorder="1" applyAlignment="1" applyProtection="1">
      <alignment horizontal="right" vertical="center" wrapText="1"/>
    </xf>
    <xf numFmtId="4" fontId="10" fillId="8" borderId="1" xfId="0" applyNumberFormat="1" applyFont="1" applyFill="1" applyBorder="1" applyAlignment="1" applyProtection="1">
      <alignment horizontal="right" vertical="center" wrapText="1"/>
    </xf>
    <xf numFmtId="10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11" fillId="7" borderId="0" xfId="0" applyFont="1" applyFill="1" applyBorder="1" applyAlignment="1" applyProtection="1">
      <alignment vertical="center" wrapText="1"/>
    </xf>
    <xf numFmtId="0" fontId="11" fillId="7" borderId="0" xfId="0" applyFont="1" applyFill="1" applyBorder="1" applyAlignment="1" applyProtection="1">
      <alignment vertical="center"/>
    </xf>
    <xf numFmtId="4" fontId="11" fillId="7" borderId="0" xfId="0" applyNumberFormat="1" applyFont="1" applyFill="1" applyBorder="1" applyAlignment="1" applyProtection="1">
      <alignment horizontal="right" vertical="center"/>
    </xf>
    <xf numFmtId="0" fontId="11" fillId="7" borderId="0" xfId="0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4" fontId="7" fillId="0" borderId="0" xfId="0" applyNumberFormat="1" applyFont="1" applyAlignment="1" applyProtection="1">
      <alignment horizontal="center" vertical="center"/>
    </xf>
    <xf numFmtId="4" fontId="5" fillId="9" borderId="0" xfId="0" applyNumberFormat="1" applyFont="1" applyFill="1" applyAlignment="1" applyProtection="1">
      <alignment horizontal="center" vertical="center"/>
    </xf>
    <xf numFmtId="4" fontId="7" fillId="9" borderId="0" xfId="0" applyNumberFormat="1" applyFont="1" applyFill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2AA1A-A3A1-4692-9B03-78E358E2A198}">
  <dimension ref="A1:N2153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4.4" x14ac:dyDescent="0.3"/>
  <cols>
    <col min="1" max="1" width="9.6640625" style="7" bestFit="1" customWidth="1"/>
    <col min="2" max="2" width="5.77734375" style="7" bestFit="1" customWidth="1"/>
    <col min="3" max="3" width="3.88671875" style="7" bestFit="1" customWidth="1"/>
    <col min="4" max="4" width="33.109375" style="7" customWidth="1"/>
    <col min="5" max="10" width="11.77734375" style="7" customWidth="1"/>
    <col min="11" max="11" width="3.77734375" style="49" customWidth="1"/>
    <col min="12" max="14" width="0" style="49" hidden="1" customWidth="1"/>
    <col min="15" max="16384" width="11.5546875" style="7"/>
  </cols>
  <sheetData>
    <row r="1" spans="1:13" x14ac:dyDescent="0.3">
      <c r="A1" s="6" t="s">
        <v>0</v>
      </c>
    </row>
    <row r="2" spans="1:13" ht="18" x14ac:dyDescent="0.3">
      <c r="A2" s="8" t="s">
        <v>688</v>
      </c>
      <c r="F2" s="1" t="s">
        <v>687</v>
      </c>
      <c r="G2" s="2"/>
      <c r="I2" s="1" t="s">
        <v>686</v>
      </c>
      <c r="J2" s="2"/>
    </row>
    <row r="3" spans="1:13" x14ac:dyDescent="0.3">
      <c r="A3" s="9" t="s">
        <v>1</v>
      </c>
      <c r="B3" s="9" t="s">
        <v>2</v>
      </c>
      <c r="C3" s="9" t="s">
        <v>3</v>
      </c>
      <c r="D3" s="10" t="s">
        <v>4</v>
      </c>
      <c r="E3" s="9" t="s">
        <v>5</v>
      </c>
      <c r="F3" s="9" t="s">
        <v>6</v>
      </c>
      <c r="G3" s="9" t="s">
        <v>7</v>
      </c>
      <c r="H3" s="9" t="s">
        <v>5</v>
      </c>
      <c r="I3" s="9" t="s">
        <v>6</v>
      </c>
      <c r="J3" s="9" t="s">
        <v>7</v>
      </c>
      <c r="L3" s="50" t="s">
        <v>689</v>
      </c>
      <c r="M3" s="50" t="s">
        <v>690</v>
      </c>
    </row>
    <row r="4" spans="1:13" x14ac:dyDescent="0.3">
      <c r="A4" s="11" t="s">
        <v>8</v>
      </c>
      <c r="B4" s="11" t="s">
        <v>9</v>
      </c>
      <c r="C4" s="11" t="s">
        <v>10</v>
      </c>
      <c r="D4" s="12" t="s">
        <v>11</v>
      </c>
      <c r="E4" s="13">
        <f t="shared" ref="E4:J4" si="0">E88</f>
        <v>1</v>
      </c>
      <c r="F4" s="14">
        <f t="shared" si="0"/>
        <v>505666.53</v>
      </c>
      <c r="G4" s="14">
        <f t="shared" si="0"/>
        <v>505666.53</v>
      </c>
      <c r="H4" s="13">
        <f t="shared" si="0"/>
        <v>1</v>
      </c>
      <c r="I4" s="14">
        <f t="shared" si="0"/>
        <v>0</v>
      </c>
      <c r="J4" s="14">
        <f t="shared" si="0"/>
        <v>0</v>
      </c>
    </row>
    <row r="5" spans="1:13" x14ac:dyDescent="0.3">
      <c r="A5" s="15" t="s">
        <v>12</v>
      </c>
      <c r="B5" s="15" t="s">
        <v>9</v>
      </c>
      <c r="C5" s="15" t="s">
        <v>10</v>
      </c>
      <c r="D5" s="16" t="s">
        <v>13</v>
      </c>
      <c r="E5" s="17">
        <f t="shared" ref="E5:J5" si="1">E26</f>
        <v>1</v>
      </c>
      <c r="F5" s="17">
        <f t="shared" si="1"/>
        <v>154177.57</v>
      </c>
      <c r="G5" s="17">
        <f t="shared" si="1"/>
        <v>154177.57</v>
      </c>
      <c r="H5" s="17">
        <f t="shared" si="1"/>
        <v>1</v>
      </c>
      <c r="I5" s="17">
        <f t="shared" si="1"/>
        <v>0</v>
      </c>
      <c r="J5" s="17">
        <f t="shared" si="1"/>
        <v>0</v>
      </c>
    </row>
    <row r="6" spans="1:13" x14ac:dyDescent="0.3">
      <c r="A6" s="18" t="s">
        <v>14</v>
      </c>
      <c r="B6" s="18" t="s">
        <v>9</v>
      </c>
      <c r="C6" s="18" t="s">
        <v>10</v>
      </c>
      <c r="D6" s="19" t="s">
        <v>15</v>
      </c>
      <c r="E6" s="20">
        <f t="shared" ref="E6:J6" si="2">E10</f>
        <v>1</v>
      </c>
      <c r="F6" s="20">
        <f t="shared" si="2"/>
        <v>6313.53</v>
      </c>
      <c r="G6" s="20">
        <f t="shared" si="2"/>
        <v>6313.53</v>
      </c>
      <c r="H6" s="20">
        <f t="shared" si="2"/>
        <v>1</v>
      </c>
      <c r="I6" s="20">
        <f t="shared" si="2"/>
        <v>0</v>
      </c>
      <c r="J6" s="20">
        <f t="shared" si="2"/>
        <v>0</v>
      </c>
      <c r="L6" s="51">
        <f>G6</f>
        <v>6313.53</v>
      </c>
    </row>
    <row r="7" spans="1:13" ht="30.6" x14ac:dyDescent="0.3">
      <c r="A7" s="21" t="s">
        <v>16</v>
      </c>
      <c r="B7" s="22" t="s">
        <v>17</v>
      </c>
      <c r="C7" s="22" t="s">
        <v>18</v>
      </c>
      <c r="D7" s="23" t="s">
        <v>19</v>
      </c>
      <c r="E7" s="24">
        <v>6</v>
      </c>
      <c r="F7" s="24">
        <v>192.38</v>
      </c>
      <c r="G7" s="25">
        <f>ROUND(E7*F7,2)</f>
        <v>1154.28</v>
      </c>
      <c r="H7" s="24">
        <v>6</v>
      </c>
      <c r="I7" s="26"/>
      <c r="J7" s="25">
        <f>ROUND(H7*I7,2)</f>
        <v>0</v>
      </c>
    </row>
    <row r="8" spans="1:13" ht="20.399999999999999" x14ac:dyDescent="0.3">
      <c r="A8" s="21" t="s">
        <v>20</v>
      </c>
      <c r="B8" s="22" t="s">
        <v>17</v>
      </c>
      <c r="C8" s="22" t="s">
        <v>18</v>
      </c>
      <c r="D8" s="23" t="s">
        <v>21</v>
      </c>
      <c r="E8" s="24">
        <v>1</v>
      </c>
      <c r="F8" s="24">
        <v>2961.9</v>
      </c>
      <c r="G8" s="25">
        <f>ROUND(E8*F8,2)</f>
        <v>2961.9</v>
      </c>
      <c r="H8" s="24">
        <v>1</v>
      </c>
      <c r="I8" s="26"/>
      <c r="J8" s="25">
        <f>ROUND(H8*I8,2)</f>
        <v>0</v>
      </c>
    </row>
    <row r="9" spans="1:13" x14ac:dyDescent="0.3">
      <c r="A9" s="21" t="s">
        <v>22</v>
      </c>
      <c r="B9" s="22" t="s">
        <v>17</v>
      </c>
      <c r="C9" s="22" t="s">
        <v>18</v>
      </c>
      <c r="D9" s="23" t="s">
        <v>23</v>
      </c>
      <c r="E9" s="24">
        <v>1</v>
      </c>
      <c r="F9" s="24">
        <v>2197.35</v>
      </c>
      <c r="G9" s="25">
        <f>ROUND(E9*F9,2)</f>
        <v>2197.35</v>
      </c>
      <c r="H9" s="24">
        <v>1</v>
      </c>
      <c r="I9" s="26"/>
      <c r="J9" s="25">
        <f>ROUND(H9*I9,2)</f>
        <v>0</v>
      </c>
    </row>
    <row r="10" spans="1:13" x14ac:dyDescent="0.3">
      <c r="A10" s="27"/>
      <c r="B10" s="27"/>
      <c r="C10" s="27"/>
      <c r="D10" s="28" t="s">
        <v>24</v>
      </c>
      <c r="E10" s="24">
        <v>1</v>
      </c>
      <c r="F10" s="29">
        <f>SUM(G7:G9)</f>
        <v>6313.53</v>
      </c>
      <c r="G10" s="29">
        <f>ROUND(E10*F10,2)</f>
        <v>6313.53</v>
      </c>
      <c r="H10" s="24">
        <v>1</v>
      </c>
      <c r="I10" s="29">
        <f>SUM(J7:J9)</f>
        <v>0</v>
      </c>
      <c r="J10" s="29">
        <f>ROUND(H10*I10,2)</f>
        <v>0</v>
      </c>
    </row>
    <row r="11" spans="1:13" ht="1.05" customHeight="1" x14ac:dyDescent="0.3">
      <c r="A11" s="30"/>
      <c r="B11" s="30"/>
      <c r="C11" s="30"/>
      <c r="D11" s="31"/>
      <c r="E11" s="30"/>
      <c r="F11" s="30"/>
      <c r="G11" s="30"/>
      <c r="H11" s="30"/>
      <c r="I11" s="32"/>
      <c r="J11" s="30"/>
    </row>
    <row r="12" spans="1:13" x14ac:dyDescent="0.3">
      <c r="A12" s="18" t="s">
        <v>25</v>
      </c>
      <c r="B12" s="18" t="s">
        <v>9</v>
      </c>
      <c r="C12" s="18" t="s">
        <v>10</v>
      </c>
      <c r="D12" s="19" t="s">
        <v>26</v>
      </c>
      <c r="E12" s="20">
        <f t="shared" ref="E12:J12" si="3">E24</f>
        <v>1</v>
      </c>
      <c r="F12" s="20">
        <f t="shared" si="3"/>
        <v>147864.04</v>
      </c>
      <c r="G12" s="20">
        <f t="shared" si="3"/>
        <v>147864.04</v>
      </c>
      <c r="H12" s="20">
        <f t="shared" si="3"/>
        <v>1</v>
      </c>
      <c r="I12" s="20">
        <f t="shared" si="3"/>
        <v>0</v>
      </c>
      <c r="J12" s="20">
        <f t="shared" si="3"/>
        <v>0</v>
      </c>
      <c r="L12" s="51">
        <f>G12</f>
        <v>147864.04</v>
      </c>
    </row>
    <row r="13" spans="1:13" ht="30.6" x14ac:dyDescent="0.3">
      <c r="A13" s="21" t="s">
        <v>27</v>
      </c>
      <c r="B13" s="22" t="s">
        <v>17</v>
      </c>
      <c r="C13" s="22" t="s">
        <v>18</v>
      </c>
      <c r="D13" s="23" t="s">
        <v>28</v>
      </c>
      <c r="E13" s="24">
        <v>2</v>
      </c>
      <c r="F13" s="24">
        <v>22545.99</v>
      </c>
      <c r="G13" s="25">
        <f t="shared" ref="G13:G24" si="4">ROUND(E13*F13,2)</f>
        <v>45091.98</v>
      </c>
      <c r="H13" s="24">
        <v>2</v>
      </c>
      <c r="I13" s="26"/>
      <c r="J13" s="25">
        <f t="shared" ref="J13:J24" si="5">ROUND(H13*I13,2)</f>
        <v>0</v>
      </c>
    </row>
    <row r="14" spans="1:13" ht="30.6" x14ac:dyDescent="0.3">
      <c r="A14" s="21" t="s">
        <v>29</v>
      </c>
      <c r="B14" s="22" t="s">
        <v>17</v>
      </c>
      <c r="C14" s="22" t="s">
        <v>18</v>
      </c>
      <c r="D14" s="23" t="s">
        <v>30</v>
      </c>
      <c r="E14" s="24">
        <v>3</v>
      </c>
      <c r="F14" s="24">
        <v>22133.25</v>
      </c>
      <c r="G14" s="25">
        <f t="shared" si="4"/>
        <v>66399.75</v>
      </c>
      <c r="H14" s="24">
        <v>3</v>
      </c>
      <c r="I14" s="26"/>
      <c r="J14" s="25">
        <f t="shared" si="5"/>
        <v>0</v>
      </c>
    </row>
    <row r="15" spans="1:13" ht="20.399999999999999" x14ac:dyDescent="0.3">
      <c r="A15" s="21" t="s">
        <v>31</v>
      </c>
      <c r="B15" s="22" t="s">
        <v>17</v>
      </c>
      <c r="C15" s="22" t="s">
        <v>18</v>
      </c>
      <c r="D15" s="23" t="s">
        <v>32</v>
      </c>
      <c r="E15" s="24">
        <v>1</v>
      </c>
      <c r="F15" s="24">
        <v>7362.75</v>
      </c>
      <c r="G15" s="25">
        <f t="shared" si="4"/>
        <v>7362.75</v>
      </c>
      <c r="H15" s="24">
        <v>1</v>
      </c>
      <c r="I15" s="26"/>
      <c r="J15" s="25">
        <f t="shared" si="5"/>
        <v>0</v>
      </c>
    </row>
    <row r="16" spans="1:13" ht="20.399999999999999" x14ac:dyDescent="0.3">
      <c r="A16" s="21" t="s">
        <v>33</v>
      </c>
      <c r="B16" s="22" t="s">
        <v>17</v>
      </c>
      <c r="C16" s="22" t="s">
        <v>18</v>
      </c>
      <c r="D16" s="23" t="s">
        <v>34</v>
      </c>
      <c r="E16" s="24">
        <v>1</v>
      </c>
      <c r="F16" s="24">
        <v>5541.86</v>
      </c>
      <c r="G16" s="25">
        <f t="shared" si="4"/>
        <v>5541.86</v>
      </c>
      <c r="H16" s="24">
        <v>1</v>
      </c>
      <c r="I16" s="26"/>
      <c r="J16" s="25">
        <f t="shared" si="5"/>
        <v>0</v>
      </c>
    </row>
    <row r="17" spans="1:12" ht="20.399999999999999" x14ac:dyDescent="0.3">
      <c r="A17" s="21" t="s">
        <v>35</v>
      </c>
      <c r="B17" s="22" t="s">
        <v>17</v>
      </c>
      <c r="C17" s="22" t="s">
        <v>18</v>
      </c>
      <c r="D17" s="23" t="s">
        <v>36</v>
      </c>
      <c r="E17" s="24">
        <v>6</v>
      </c>
      <c r="F17" s="24">
        <v>817.84</v>
      </c>
      <c r="G17" s="25">
        <f t="shared" si="4"/>
        <v>4907.04</v>
      </c>
      <c r="H17" s="24">
        <v>6</v>
      </c>
      <c r="I17" s="26"/>
      <c r="J17" s="25">
        <f t="shared" si="5"/>
        <v>0</v>
      </c>
    </row>
    <row r="18" spans="1:12" ht="20.399999999999999" x14ac:dyDescent="0.3">
      <c r="A18" s="21" t="s">
        <v>37</v>
      </c>
      <c r="B18" s="22" t="s">
        <v>17</v>
      </c>
      <c r="C18" s="22" t="s">
        <v>18</v>
      </c>
      <c r="D18" s="23" t="s">
        <v>38</v>
      </c>
      <c r="E18" s="24">
        <v>6</v>
      </c>
      <c r="F18" s="24">
        <v>200</v>
      </c>
      <c r="G18" s="25">
        <f t="shared" si="4"/>
        <v>1200</v>
      </c>
      <c r="H18" s="24">
        <v>6</v>
      </c>
      <c r="I18" s="26"/>
      <c r="J18" s="25">
        <f t="shared" si="5"/>
        <v>0</v>
      </c>
    </row>
    <row r="19" spans="1:12" ht="20.399999999999999" x14ac:dyDescent="0.3">
      <c r="A19" s="21" t="s">
        <v>39</v>
      </c>
      <c r="B19" s="22" t="s">
        <v>17</v>
      </c>
      <c r="C19" s="22" t="s">
        <v>18</v>
      </c>
      <c r="D19" s="23" t="s">
        <v>40</v>
      </c>
      <c r="E19" s="24">
        <v>1</v>
      </c>
      <c r="F19" s="24">
        <v>7060</v>
      </c>
      <c r="G19" s="25">
        <f t="shared" si="4"/>
        <v>7060</v>
      </c>
      <c r="H19" s="24">
        <v>1</v>
      </c>
      <c r="I19" s="26"/>
      <c r="J19" s="25">
        <f t="shared" si="5"/>
        <v>0</v>
      </c>
    </row>
    <row r="20" spans="1:12" ht="20.399999999999999" x14ac:dyDescent="0.3">
      <c r="A20" s="21" t="s">
        <v>41</v>
      </c>
      <c r="B20" s="22" t="s">
        <v>17</v>
      </c>
      <c r="C20" s="22" t="s">
        <v>18</v>
      </c>
      <c r="D20" s="23" t="s">
        <v>42</v>
      </c>
      <c r="E20" s="24">
        <v>2</v>
      </c>
      <c r="F20" s="24">
        <v>761.9</v>
      </c>
      <c r="G20" s="25">
        <f t="shared" si="4"/>
        <v>1523.8</v>
      </c>
      <c r="H20" s="24">
        <v>2</v>
      </c>
      <c r="I20" s="26"/>
      <c r="J20" s="25">
        <f t="shared" si="5"/>
        <v>0</v>
      </c>
    </row>
    <row r="21" spans="1:12" ht="20.399999999999999" x14ac:dyDescent="0.3">
      <c r="A21" s="21" t="s">
        <v>43</v>
      </c>
      <c r="B21" s="22" t="s">
        <v>17</v>
      </c>
      <c r="C21" s="22" t="s">
        <v>18</v>
      </c>
      <c r="D21" s="23" t="s">
        <v>44</v>
      </c>
      <c r="E21" s="24">
        <v>1</v>
      </c>
      <c r="F21" s="24">
        <v>400</v>
      </c>
      <c r="G21" s="25">
        <f t="shared" si="4"/>
        <v>400</v>
      </c>
      <c r="H21" s="24">
        <v>1</v>
      </c>
      <c r="I21" s="26"/>
      <c r="J21" s="25">
        <f t="shared" si="5"/>
        <v>0</v>
      </c>
    </row>
    <row r="22" spans="1:12" ht="20.399999999999999" x14ac:dyDescent="0.3">
      <c r="A22" s="21" t="s">
        <v>45</v>
      </c>
      <c r="B22" s="22" t="s">
        <v>17</v>
      </c>
      <c r="C22" s="22" t="s">
        <v>18</v>
      </c>
      <c r="D22" s="23" t="s">
        <v>46</v>
      </c>
      <c r="E22" s="24">
        <v>1</v>
      </c>
      <c r="F22" s="24">
        <v>5541.86</v>
      </c>
      <c r="G22" s="25">
        <f t="shared" si="4"/>
        <v>5541.86</v>
      </c>
      <c r="H22" s="24">
        <v>1</v>
      </c>
      <c r="I22" s="26"/>
      <c r="J22" s="25">
        <f t="shared" si="5"/>
        <v>0</v>
      </c>
    </row>
    <row r="23" spans="1:12" ht="20.399999999999999" x14ac:dyDescent="0.3">
      <c r="A23" s="21" t="s">
        <v>47</v>
      </c>
      <c r="B23" s="22" t="s">
        <v>17</v>
      </c>
      <c r="C23" s="22" t="s">
        <v>18</v>
      </c>
      <c r="D23" s="23" t="s">
        <v>48</v>
      </c>
      <c r="E23" s="24">
        <v>1</v>
      </c>
      <c r="F23" s="24">
        <v>2835</v>
      </c>
      <c r="G23" s="25">
        <f t="shared" si="4"/>
        <v>2835</v>
      </c>
      <c r="H23" s="24">
        <v>1</v>
      </c>
      <c r="I23" s="26"/>
      <c r="J23" s="25">
        <f t="shared" si="5"/>
        <v>0</v>
      </c>
    </row>
    <row r="24" spans="1:12" x14ac:dyDescent="0.3">
      <c r="A24" s="27"/>
      <c r="B24" s="27"/>
      <c r="C24" s="27"/>
      <c r="D24" s="28" t="s">
        <v>51</v>
      </c>
      <c r="E24" s="24">
        <v>1</v>
      </c>
      <c r="F24" s="29">
        <f>SUM(G13:G23)</f>
        <v>147864.04</v>
      </c>
      <c r="G24" s="29">
        <f t="shared" si="4"/>
        <v>147864.04</v>
      </c>
      <c r="H24" s="24">
        <v>1</v>
      </c>
      <c r="I24" s="29">
        <f>SUM(J13:J23)</f>
        <v>0</v>
      </c>
      <c r="J24" s="29">
        <f t="shared" si="5"/>
        <v>0</v>
      </c>
    </row>
    <row r="25" spans="1:12" ht="1.05" customHeight="1" x14ac:dyDescent="0.3">
      <c r="A25" s="30"/>
      <c r="B25" s="30"/>
      <c r="C25" s="30"/>
      <c r="D25" s="31"/>
      <c r="E25" s="30"/>
      <c r="F25" s="30"/>
      <c r="G25" s="30"/>
      <c r="H25" s="30"/>
      <c r="I25" s="32"/>
      <c r="J25" s="30"/>
    </row>
    <row r="26" spans="1:12" x14ac:dyDescent="0.3">
      <c r="A26" s="27"/>
      <c r="B26" s="27"/>
      <c r="C26" s="27"/>
      <c r="D26" s="28" t="s">
        <v>52</v>
      </c>
      <c r="E26" s="24">
        <v>1</v>
      </c>
      <c r="F26" s="29">
        <f>G6+G12</f>
        <v>154177.57</v>
      </c>
      <c r="G26" s="29">
        <f>ROUND(E26*F26,2)</f>
        <v>154177.57</v>
      </c>
      <c r="H26" s="24">
        <v>1</v>
      </c>
      <c r="I26" s="29">
        <f>J6+J12</f>
        <v>0</v>
      </c>
      <c r="J26" s="29">
        <f>ROUND(H26*I26,2)</f>
        <v>0</v>
      </c>
    </row>
    <row r="27" spans="1:12" ht="1.05" customHeight="1" x14ac:dyDescent="0.3">
      <c r="A27" s="30"/>
      <c r="B27" s="30"/>
      <c r="C27" s="30"/>
      <c r="D27" s="31"/>
      <c r="E27" s="30"/>
      <c r="F27" s="30"/>
      <c r="G27" s="30"/>
      <c r="H27" s="30"/>
      <c r="I27" s="32"/>
      <c r="J27" s="30"/>
    </row>
    <row r="28" spans="1:12" x14ac:dyDescent="0.3">
      <c r="A28" s="15" t="s">
        <v>53</v>
      </c>
      <c r="B28" s="15" t="s">
        <v>9</v>
      </c>
      <c r="C28" s="15" t="s">
        <v>10</v>
      </c>
      <c r="D28" s="16" t="s">
        <v>54</v>
      </c>
      <c r="E28" s="17">
        <f t="shared" ref="E28:J28" si="6">E49</f>
        <v>1</v>
      </c>
      <c r="F28" s="17">
        <f t="shared" si="6"/>
        <v>178852.46</v>
      </c>
      <c r="G28" s="17">
        <f t="shared" si="6"/>
        <v>178852.46</v>
      </c>
      <c r="H28" s="17">
        <f t="shared" si="6"/>
        <v>1</v>
      </c>
      <c r="I28" s="17">
        <f t="shared" si="6"/>
        <v>0</v>
      </c>
      <c r="J28" s="17">
        <f t="shared" si="6"/>
        <v>0</v>
      </c>
    </row>
    <row r="29" spans="1:12" x14ac:dyDescent="0.3">
      <c r="A29" s="18" t="s">
        <v>55</v>
      </c>
      <c r="B29" s="18" t="s">
        <v>9</v>
      </c>
      <c r="C29" s="18" t="s">
        <v>10</v>
      </c>
      <c r="D29" s="19" t="s">
        <v>15</v>
      </c>
      <c r="E29" s="20">
        <f t="shared" ref="E29:J29" si="7">E33</f>
        <v>1</v>
      </c>
      <c r="F29" s="20">
        <f t="shared" si="7"/>
        <v>6313.53</v>
      </c>
      <c r="G29" s="20">
        <f t="shared" si="7"/>
        <v>6313.53</v>
      </c>
      <c r="H29" s="20">
        <f t="shared" si="7"/>
        <v>1</v>
      </c>
      <c r="I29" s="20">
        <f t="shared" si="7"/>
        <v>0</v>
      </c>
      <c r="J29" s="20">
        <f t="shared" si="7"/>
        <v>0</v>
      </c>
      <c r="L29" s="51">
        <f>G29</f>
        <v>6313.53</v>
      </c>
    </row>
    <row r="30" spans="1:12" ht="30.6" x14ac:dyDescent="0.3">
      <c r="A30" s="21" t="s">
        <v>16</v>
      </c>
      <c r="B30" s="22" t="s">
        <v>17</v>
      </c>
      <c r="C30" s="22" t="s">
        <v>18</v>
      </c>
      <c r="D30" s="23" t="s">
        <v>19</v>
      </c>
      <c r="E30" s="24">
        <v>6</v>
      </c>
      <c r="F30" s="24">
        <v>192.38</v>
      </c>
      <c r="G30" s="25">
        <f>ROUND(E30*F30,2)</f>
        <v>1154.28</v>
      </c>
      <c r="H30" s="24">
        <v>6</v>
      </c>
      <c r="I30" s="26"/>
      <c r="J30" s="25">
        <f>ROUND(H30*I30,2)</f>
        <v>0</v>
      </c>
    </row>
    <row r="31" spans="1:12" ht="20.399999999999999" x14ac:dyDescent="0.3">
      <c r="A31" s="21" t="s">
        <v>20</v>
      </c>
      <c r="B31" s="22" t="s">
        <v>17</v>
      </c>
      <c r="C31" s="22" t="s">
        <v>18</v>
      </c>
      <c r="D31" s="23" t="s">
        <v>21</v>
      </c>
      <c r="E31" s="24">
        <v>1</v>
      </c>
      <c r="F31" s="24">
        <v>2961.9</v>
      </c>
      <c r="G31" s="25">
        <f>ROUND(E31*F31,2)</f>
        <v>2961.9</v>
      </c>
      <c r="H31" s="24">
        <v>1</v>
      </c>
      <c r="I31" s="26"/>
      <c r="J31" s="25">
        <f>ROUND(H31*I31,2)</f>
        <v>0</v>
      </c>
    </row>
    <row r="32" spans="1:12" x14ac:dyDescent="0.3">
      <c r="A32" s="21" t="s">
        <v>22</v>
      </c>
      <c r="B32" s="22" t="s">
        <v>17</v>
      </c>
      <c r="C32" s="22" t="s">
        <v>18</v>
      </c>
      <c r="D32" s="23" t="s">
        <v>23</v>
      </c>
      <c r="E32" s="24">
        <v>1</v>
      </c>
      <c r="F32" s="24">
        <v>2197.35</v>
      </c>
      <c r="G32" s="25">
        <f>ROUND(E32*F32,2)</f>
        <v>2197.35</v>
      </c>
      <c r="H32" s="24">
        <v>1</v>
      </c>
      <c r="I32" s="26"/>
      <c r="J32" s="25">
        <f>ROUND(H32*I32,2)</f>
        <v>0</v>
      </c>
    </row>
    <row r="33" spans="1:12" x14ac:dyDescent="0.3">
      <c r="A33" s="27"/>
      <c r="B33" s="27"/>
      <c r="C33" s="27"/>
      <c r="D33" s="28" t="s">
        <v>56</v>
      </c>
      <c r="E33" s="24">
        <v>1</v>
      </c>
      <c r="F33" s="29">
        <f>SUM(G30:G32)</f>
        <v>6313.53</v>
      </c>
      <c r="G33" s="29">
        <f>ROUND(E33*F33,2)</f>
        <v>6313.53</v>
      </c>
      <c r="H33" s="24">
        <v>1</v>
      </c>
      <c r="I33" s="29">
        <f>SUM(J30:J32)</f>
        <v>0</v>
      </c>
      <c r="J33" s="29">
        <f>ROUND(H33*I33,2)</f>
        <v>0</v>
      </c>
    </row>
    <row r="34" spans="1:12" ht="1.05" customHeight="1" x14ac:dyDescent="0.3">
      <c r="A34" s="30"/>
      <c r="B34" s="30"/>
      <c r="C34" s="30"/>
      <c r="D34" s="31"/>
      <c r="E34" s="30"/>
      <c r="F34" s="30"/>
      <c r="G34" s="30"/>
      <c r="H34" s="30"/>
      <c r="I34" s="32"/>
      <c r="J34" s="30"/>
    </row>
    <row r="35" spans="1:12" x14ac:dyDescent="0.3">
      <c r="A35" s="18" t="s">
        <v>57</v>
      </c>
      <c r="B35" s="18" t="s">
        <v>9</v>
      </c>
      <c r="C35" s="18" t="s">
        <v>10</v>
      </c>
      <c r="D35" s="19" t="s">
        <v>26</v>
      </c>
      <c r="E35" s="20">
        <f t="shared" ref="E35:J35" si="8">E47</f>
        <v>1</v>
      </c>
      <c r="F35" s="20">
        <f t="shared" si="8"/>
        <v>172538.93</v>
      </c>
      <c r="G35" s="20">
        <f t="shared" si="8"/>
        <v>172538.93</v>
      </c>
      <c r="H35" s="20">
        <f t="shared" si="8"/>
        <v>1</v>
      </c>
      <c r="I35" s="20">
        <f t="shared" si="8"/>
        <v>0</v>
      </c>
      <c r="J35" s="20">
        <f t="shared" si="8"/>
        <v>0</v>
      </c>
      <c r="L35" s="51">
        <f>G35</f>
        <v>172538.93</v>
      </c>
    </row>
    <row r="36" spans="1:12" ht="30.6" x14ac:dyDescent="0.3">
      <c r="A36" s="21" t="s">
        <v>27</v>
      </c>
      <c r="B36" s="22" t="s">
        <v>17</v>
      </c>
      <c r="C36" s="22" t="s">
        <v>18</v>
      </c>
      <c r="D36" s="23" t="s">
        <v>28</v>
      </c>
      <c r="E36" s="24">
        <v>2</v>
      </c>
      <c r="F36" s="24">
        <v>22545.99</v>
      </c>
      <c r="G36" s="25">
        <f t="shared" ref="G36:G47" si="9">ROUND(E36*F36,2)</f>
        <v>45091.98</v>
      </c>
      <c r="H36" s="24">
        <v>2</v>
      </c>
      <c r="I36" s="26"/>
      <c r="J36" s="25">
        <f t="shared" ref="J36:J47" si="10">ROUND(H36*I36,2)</f>
        <v>0</v>
      </c>
    </row>
    <row r="37" spans="1:12" ht="30.6" x14ac:dyDescent="0.3">
      <c r="A37" s="21" t="s">
        <v>29</v>
      </c>
      <c r="B37" s="22" t="s">
        <v>17</v>
      </c>
      <c r="C37" s="22" t="s">
        <v>18</v>
      </c>
      <c r="D37" s="23" t="s">
        <v>30</v>
      </c>
      <c r="E37" s="24">
        <v>4</v>
      </c>
      <c r="F37" s="24">
        <v>22133.25</v>
      </c>
      <c r="G37" s="25">
        <f t="shared" si="9"/>
        <v>88533</v>
      </c>
      <c r="H37" s="24">
        <v>4</v>
      </c>
      <c r="I37" s="26"/>
      <c r="J37" s="25">
        <f t="shared" si="10"/>
        <v>0</v>
      </c>
    </row>
    <row r="38" spans="1:12" ht="20.399999999999999" x14ac:dyDescent="0.3">
      <c r="A38" s="21" t="s">
        <v>31</v>
      </c>
      <c r="B38" s="22" t="s">
        <v>17</v>
      </c>
      <c r="C38" s="22" t="s">
        <v>18</v>
      </c>
      <c r="D38" s="23" t="s">
        <v>32</v>
      </c>
      <c r="E38" s="24">
        <v>1</v>
      </c>
      <c r="F38" s="24">
        <v>7362.75</v>
      </c>
      <c r="G38" s="25">
        <f t="shared" si="9"/>
        <v>7362.75</v>
      </c>
      <c r="H38" s="24">
        <v>1</v>
      </c>
      <c r="I38" s="26"/>
      <c r="J38" s="25">
        <f t="shared" si="10"/>
        <v>0</v>
      </c>
    </row>
    <row r="39" spans="1:12" ht="20.399999999999999" x14ac:dyDescent="0.3">
      <c r="A39" s="21" t="s">
        <v>33</v>
      </c>
      <c r="B39" s="22" t="s">
        <v>17</v>
      </c>
      <c r="C39" s="22" t="s">
        <v>18</v>
      </c>
      <c r="D39" s="23" t="s">
        <v>34</v>
      </c>
      <c r="E39" s="24">
        <v>1</v>
      </c>
      <c r="F39" s="24">
        <v>5541.86</v>
      </c>
      <c r="G39" s="25">
        <f t="shared" si="9"/>
        <v>5541.86</v>
      </c>
      <c r="H39" s="24">
        <v>1</v>
      </c>
      <c r="I39" s="26"/>
      <c r="J39" s="25">
        <f t="shared" si="10"/>
        <v>0</v>
      </c>
    </row>
    <row r="40" spans="1:12" ht="20.399999999999999" x14ac:dyDescent="0.3">
      <c r="A40" s="21" t="s">
        <v>35</v>
      </c>
      <c r="B40" s="22" t="s">
        <v>17</v>
      </c>
      <c r="C40" s="22" t="s">
        <v>18</v>
      </c>
      <c r="D40" s="23" t="s">
        <v>36</v>
      </c>
      <c r="E40" s="24">
        <v>7</v>
      </c>
      <c r="F40" s="24">
        <v>817.84</v>
      </c>
      <c r="G40" s="25">
        <f t="shared" si="9"/>
        <v>5724.88</v>
      </c>
      <c r="H40" s="24">
        <v>7</v>
      </c>
      <c r="I40" s="26"/>
      <c r="J40" s="25">
        <f t="shared" si="10"/>
        <v>0</v>
      </c>
    </row>
    <row r="41" spans="1:12" ht="20.399999999999999" x14ac:dyDescent="0.3">
      <c r="A41" s="21" t="s">
        <v>37</v>
      </c>
      <c r="B41" s="22" t="s">
        <v>17</v>
      </c>
      <c r="C41" s="22" t="s">
        <v>18</v>
      </c>
      <c r="D41" s="23" t="s">
        <v>38</v>
      </c>
      <c r="E41" s="24">
        <v>7</v>
      </c>
      <c r="F41" s="24">
        <v>200</v>
      </c>
      <c r="G41" s="25">
        <f t="shared" si="9"/>
        <v>1400</v>
      </c>
      <c r="H41" s="24">
        <v>7</v>
      </c>
      <c r="I41" s="26"/>
      <c r="J41" s="25">
        <f t="shared" si="10"/>
        <v>0</v>
      </c>
    </row>
    <row r="42" spans="1:12" ht="20.399999999999999" x14ac:dyDescent="0.3">
      <c r="A42" s="21" t="s">
        <v>39</v>
      </c>
      <c r="B42" s="22" t="s">
        <v>17</v>
      </c>
      <c r="C42" s="22" t="s">
        <v>18</v>
      </c>
      <c r="D42" s="23" t="s">
        <v>40</v>
      </c>
      <c r="E42" s="24">
        <v>1</v>
      </c>
      <c r="F42" s="24">
        <v>7060</v>
      </c>
      <c r="G42" s="25">
        <f t="shared" si="9"/>
        <v>7060</v>
      </c>
      <c r="H42" s="24">
        <v>1</v>
      </c>
      <c r="I42" s="26"/>
      <c r="J42" s="25">
        <f t="shared" si="10"/>
        <v>0</v>
      </c>
    </row>
    <row r="43" spans="1:12" ht="20.399999999999999" x14ac:dyDescent="0.3">
      <c r="A43" s="21" t="s">
        <v>41</v>
      </c>
      <c r="B43" s="22" t="s">
        <v>17</v>
      </c>
      <c r="C43" s="22" t="s">
        <v>18</v>
      </c>
      <c r="D43" s="23" t="s">
        <v>42</v>
      </c>
      <c r="E43" s="24">
        <v>4</v>
      </c>
      <c r="F43" s="24">
        <v>761.9</v>
      </c>
      <c r="G43" s="25">
        <f t="shared" si="9"/>
        <v>3047.6</v>
      </c>
      <c r="H43" s="24">
        <v>4</v>
      </c>
      <c r="I43" s="26"/>
      <c r="J43" s="25">
        <f t="shared" si="10"/>
        <v>0</v>
      </c>
    </row>
    <row r="44" spans="1:12" ht="20.399999999999999" x14ac:dyDescent="0.3">
      <c r="A44" s="21" t="s">
        <v>43</v>
      </c>
      <c r="B44" s="22" t="s">
        <v>17</v>
      </c>
      <c r="C44" s="22" t="s">
        <v>18</v>
      </c>
      <c r="D44" s="23" t="s">
        <v>44</v>
      </c>
      <c r="E44" s="24">
        <v>1</v>
      </c>
      <c r="F44" s="24">
        <v>400</v>
      </c>
      <c r="G44" s="25">
        <f t="shared" si="9"/>
        <v>400</v>
      </c>
      <c r="H44" s="24">
        <v>1</v>
      </c>
      <c r="I44" s="26"/>
      <c r="J44" s="25">
        <f t="shared" si="10"/>
        <v>0</v>
      </c>
    </row>
    <row r="45" spans="1:12" ht="20.399999999999999" x14ac:dyDescent="0.3">
      <c r="A45" s="21" t="s">
        <v>45</v>
      </c>
      <c r="B45" s="22" t="s">
        <v>17</v>
      </c>
      <c r="C45" s="22" t="s">
        <v>18</v>
      </c>
      <c r="D45" s="23" t="s">
        <v>46</v>
      </c>
      <c r="E45" s="24">
        <v>1</v>
      </c>
      <c r="F45" s="24">
        <v>5541.86</v>
      </c>
      <c r="G45" s="25">
        <f t="shared" si="9"/>
        <v>5541.86</v>
      </c>
      <c r="H45" s="24">
        <v>1</v>
      </c>
      <c r="I45" s="26"/>
      <c r="J45" s="25">
        <f t="shared" si="10"/>
        <v>0</v>
      </c>
    </row>
    <row r="46" spans="1:12" ht="20.399999999999999" x14ac:dyDescent="0.3">
      <c r="A46" s="21" t="s">
        <v>47</v>
      </c>
      <c r="B46" s="22" t="s">
        <v>17</v>
      </c>
      <c r="C46" s="22" t="s">
        <v>18</v>
      </c>
      <c r="D46" s="23" t="s">
        <v>48</v>
      </c>
      <c r="E46" s="24">
        <v>1</v>
      </c>
      <c r="F46" s="24">
        <v>2835</v>
      </c>
      <c r="G46" s="25">
        <f t="shared" si="9"/>
        <v>2835</v>
      </c>
      <c r="H46" s="24">
        <v>1</v>
      </c>
      <c r="I46" s="26"/>
      <c r="J46" s="25">
        <f t="shared" si="10"/>
        <v>0</v>
      </c>
    </row>
    <row r="47" spans="1:12" x14ac:dyDescent="0.3">
      <c r="A47" s="27"/>
      <c r="B47" s="27"/>
      <c r="C47" s="27"/>
      <c r="D47" s="28" t="s">
        <v>58</v>
      </c>
      <c r="E47" s="24">
        <v>1</v>
      </c>
      <c r="F47" s="29">
        <f>SUM(G36:G46)</f>
        <v>172538.93</v>
      </c>
      <c r="G47" s="29">
        <f t="shared" si="9"/>
        <v>172538.93</v>
      </c>
      <c r="H47" s="24">
        <v>1</v>
      </c>
      <c r="I47" s="29">
        <f>SUM(J36:J46)</f>
        <v>0</v>
      </c>
      <c r="J47" s="29">
        <f t="shared" si="10"/>
        <v>0</v>
      </c>
    </row>
    <row r="48" spans="1:12" ht="1.05" customHeight="1" x14ac:dyDescent="0.3">
      <c r="A48" s="30"/>
      <c r="B48" s="30"/>
      <c r="C48" s="30"/>
      <c r="D48" s="31"/>
      <c r="E48" s="30"/>
      <c r="F48" s="30"/>
      <c r="G48" s="30"/>
      <c r="H48" s="30"/>
      <c r="I48" s="32"/>
      <c r="J48" s="30"/>
    </row>
    <row r="49" spans="1:12" x14ac:dyDescent="0.3">
      <c r="A49" s="27"/>
      <c r="B49" s="27"/>
      <c r="C49" s="27"/>
      <c r="D49" s="28" t="s">
        <v>59</v>
      </c>
      <c r="E49" s="24">
        <v>1</v>
      </c>
      <c r="F49" s="29">
        <f>G29+G35</f>
        <v>178852.46</v>
      </c>
      <c r="G49" s="29">
        <f>ROUND(E49*F49,2)</f>
        <v>178852.46</v>
      </c>
      <c r="H49" s="24">
        <v>1</v>
      </c>
      <c r="I49" s="29">
        <f>J29+J35</f>
        <v>0</v>
      </c>
      <c r="J49" s="29">
        <f>ROUND(H49*I49,2)</f>
        <v>0</v>
      </c>
    </row>
    <row r="50" spans="1:12" ht="1.05" customHeight="1" x14ac:dyDescent="0.3">
      <c r="A50" s="30"/>
      <c r="B50" s="30"/>
      <c r="C50" s="30"/>
      <c r="D50" s="31"/>
      <c r="E50" s="30"/>
      <c r="F50" s="30"/>
      <c r="G50" s="30"/>
      <c r="H50" s="30"/>
      <c r="I50" s="32"/>
      <c r="J50" s="30"/>
    </row>
    <row r="51" spans="1:12" x14ac:dyDescent="0.3">
      <c r="A51" s="15" t="s">
        <v>60</v>
      </c>
      <c r="B51" s="15" t="s">
        <v>9</v>
      </c>
      <c r="C51" s="15" t="s">
        <v>10</v>
      </c>
      <c r="D51" s="16" t="s">
        <v>61</v>
      </c>
      <c r="E51" s="17">
        <f t="shared" ref="E51:J51" si="11">E66</f>
        <v>1</v>
      </c>
      <c r="F51" s="17">
        <f t="shared" si="11"/>
        <v>147464.04</v>
      </c>
      <c r="G51" s="17">
        <f t="shared" si="11"/>
        <v>147464.04</v>
      </c>
      <c r="H51" s="17">
        <f t="shared" si="11"/>
        <v>1</v>
      </c>
      <c r="I51" s="17">
        <f t="shared" si="11"/>
        <v>0</v>
      </c>
      <c r="J51" s="17">
        <f t="shared" si="11"/>
        <v>0</v>
      </c>
    </row>
    <row r="52" spans="1:12" ht="1.05" customHeight="1" x14ac:dyDescent="0.3">
      <c r="A52" s="30"/>
      <c r="B52" s="30"/>
      <c r="C52" s="30"/>
      <c r="D52" s="31"/>
      <c r="E52" s="30"/>
      <c r="F52" s="30"/>
      <c r="G52" s="30"/>
      <c r="H52" s="30"/>
      <c r="I52" s="32"/>
      <c r="J52" s="30"/>
    </row>
    <row r="53" spans="1:12" x14ac:dyDescent="0.3">
      <c r="A53" s="18" t="s">
        <v>64</v>
      </c>
      <c r="B53" s="18" t="s">
        <v>9</v>
      </c>
      <c r="C53" s="18" t="s">
        <v>10</v>
      </c>
      <c r="D53" s="19" t="s">
        <v>26</v>
      </c>
      <c r="E53" s="20">
        <f t="shared" ref="E53:J53" si="12">E64</f>
        <v>1</v>
      </c>
      <c r="F53" s="20">
        <f t="shared" si="12"/>
        <v>147464.04</v>
      </c>
      <c r="G53" s="20">
        <f t="shared" si="12"/>
        <v>147464.04</v>
      </c>
      <c r="H53" s="20">
        <f t="shared" si="12"/>
        <v>1</v>
      </c>
      <c r="I53" s="20">
        <f t="shared" si="12"/>
        <v>0</v>
      </c>
      <c r="J53" s="20">
        <f t="shared" si="12"/>
        <v>0</v>
      </c>
      <c r="L53" s="51">
        <f>G53</f>
        <v>147464.04</v>
      </c>
    </row>
    <row r="54" spans="1:12" ht="30.6" x14ac:dyDescent="0.3">
      <c r="A54" s="21" t="s">
        <v>27</v>
      </c>
      <c r="B54" s="22" t="s">
        <v>17</v>
      </c>
      <c r="C54" s="22" t="s">
        <v>18</v>
      </c>
      <c r="D54" s="23" t="s">
        <v>28</v>
      </c>
      <c r="E54" s="24">
        <v>2</v>
      </c>
      <c r="F54" s="24">
        <v>22545.99</v>
      </c>
      <c r="G54" s="25">
        <f t="shared" ref="G54:G64" si="13">ROUND(E54*F54,2)</f>
        <v>45091.98</v>
      </c>
      <c r="H54" s="24">
        <v>2</v>
      </c>
      <c r="I54" s="26"/>
      <c r="J54" s="25">
        <f t="shared" ref="J54:J64" si="14">ROUND(H54*I54,2)</f>
        <v>0</v>
      </c>
    </row>
    <row r="55" spans="1:12" ht="30.6" x14ac:dyDescent="0.3">
      <c r="A55" s="21" t="s">
        <v>29</v>
      </c>
      <c r="B55" s="22" t="s">
        <v>17</v>
      </c>
      <c r="C55" s="22" t="s">
        <v>18</v>
      </c>
      <c r="D55" s="23" t="s">
        <v>30</v>
      </c>
      <c r="E55" s="24">
        <v>3</v>
      </c>
      <c r="F55" s="24">
        <v>22133.25</v>
      </c>
      <c r="G55" s="25">
        <f t="shared" si="13"/>
        <v>66399.75</v>
      </c>
      <c r="H55" s="24">
        <v>3</v>
      </c>
      <c r="I55" s="26"/>
      <c r="J55" s="25">
        <f t="shared" si="14"/>
        <v>0</v>
      </c>
    </row>
    <row r="56" spans="1:12" ht="20.399999999999999" x14ac:dyDescent="0.3">
      <c r="A56" s="21" t="s">
        <v>31</v>
      </c>
      <c r="B56" s="22" t="s">
        <v>17</v>
      </c>
      <c r="C56" s="22" t="s">
        <v>18</v>
      </c>
      <c r="D56" s="23" t="s">
        <v>32</v>
      </c>
      <c r="E56" s="24">
        <v>1</v>
      </c>
      <c r="F56" s="24">
        <v>7362.75</v>
      </c>
      <c r="G56" s="25">
        <f t="shared" si="13"/>
        <v>7362.75</v>
      </c>
      <c r="H56" s="24">
        <v>1</v>
      </c>
      <c r="I56" s="26"/>
      <c r="J56" s="25">
        <f t="shared" si="14"/>
        <v>0</v>
      </c>
    </row>
    <row r="57" spans="1:12" ht="20.399999999999999" x14ac:dyDescent="0.3">
      <c r="A57" s="21" t="s">
        <v>33</v>
      </c>
      <c r="B57" s="22" t="s">
        <v>17</v>
      </c>
      <c r="C57" s="22" t="s">
        <v>18</v>
      </c>
      <c r="D57" s="23" t="s">
        <v>34</v>
      </c>
      <c r="E57" s="24">
        <v>1</v>
      </c>
      <c r="F57" s="24">
        <v>5541.86</v>
      </c>
      <c r="G57" s="25">
        <f t="shared" si="13"/>
        <v>5541.86</v>
      </c>
      <c r="H57" s="24">
        <v>1</v>
      </c>
      <c r="I57" s="26"/>
      <c r="J57" s="25">
        <f t="shared" si="14"/>
        <v>0</v>
      </c>
    </row>
    <row r="58" spans="1:12" ht="20.399999999999999" x14ac:dyDescent="0.3">
      <c r="A58" s="21" t="s">
        <v>35</v>
      </c>
      <c r="B58" s="22" t="s">
        <v>17</v>
      </c>
      <c r="C58" s="22" t="s">
        <v>18</v>
      </c>
      <c r="D58" s="23" t="s">
        <v>36</v>
      </c>
      <c r="E58" s="24">
        <v>6</v>
      </c>
      <c r="F58" s="24">
        <v>817.84</v>
      </c>
      <c r="G58" s="25">
        <f t="shared" si="13"/>
        <v>4907.04</v>
      </c>
      <c r="H58" s="24">
        <v>6</v>
      </c>
      <c r="I58" s="26"/>
      <c r="J58" s="25">
        <f t="shared" si="14"/>
        <v>0</v>
      </c>
    </row>
    <row r="59" spans="1:12" ht="20.399999999999999" x14ac:dyDescent="0.3">
      <c r="A59" s="21" t="s">
        <v>37</v>
      </c>
      <c r="B59" s="22" t="s">
        <v>17</v>
      </c>
      <c r="C59" s="22" t="s">
        <v>18</v>
      </c>
      <c r="D59" s="23" t="s">
        <v>38</v>
      </c>
      <c r="E59" s="24">
        <v>6</v>
      </c>
      <c r="F59" s="24">
        <v>200</v>
      </c>
      <c r="G59" s="25">
        <f t="shared" si="13"/>
        <v>1200</v>
      </c>
      <c r="H59" s="24">
        <v>6</v>
      </c>
      <c r="I59" s="26"/>
      <c r="J59" s="25">
        <f t="shared" si="14"/>
        <v>0</v>
      </c>
    </row>
    <row r="60" spans="1:12" ht="20.399999999999999" x14ac:dyDescent="0.3">
      <c r="A60" s="21" t="s">
        <v>39</v>
      </c>
      <c r="B60" s="22" t="s">
        <v>17</v>
      </c>
      <c r="C60" s="22" t="s">
        <v>18</v>
      </c>
      <c r="D60" s="23" t="s">
        <v>40</v>
      </c>
      <c r="E60" s="24">
        <v>1</v>
      </c>
      <c r="F60" s="24">
        <v>7060</v>
      </c>
      <c r="G60" s="25">
        <f t="shared" si="13"/>
        <v>7060</v>
      </c>
      <c r="H60" s="24">
        <v>1</v>
      </c>
      <c r="I60" s="26"/>
      <c r="J60" s="25">
        <f t="shared" si="14"/>
        <v>0</v>
      </c>
    </row>
    <row r="61" spans="1:12" ht="20.399999999999999" x14ac:dyDescent="0.3">
      <c r="A61" s="21" t="s">
        <v>41</v>
      </c>
      <c r="B61" s="22" t="s">
        <v>17</v>
      </c>
      <c r="C61" s="22" t="s">
        <v>18</v>
      </c>
      <c r="D61" s="23" t="s">
        <v>42</v>
      </c>
      <c r="E61" s="24">
        <v>2</v>
      </c>
      <c r="F61" s="24">
        <v>761.9</v>
      </c>
      <c r="G61" s="25">
        <f t="shared" si="13"/>
        <v>1523.8</v>
      </c>
      <c r="H61" s="24">
        <v>2</v>
      </c>
      <c r="I61" s="26"/>
      <c r="J61" s="25">
        <f t="shared" si="14"/>
        <v>0</v>
      </c>
    </row>
    <row r="62" spans="1:12" ht="20.399999999999999" x14ac:dyDescent="0.3">
      <c r="A62" s="21" t="s">
        <v>45</v>
      </c>
      <c r="B62" s="22" t="s">
        <v>17</v>
      </c>
      <c r="C62" s="22" t="s">
        <v>18</v>
      </c>
      <c r="D62" s="23" t="s">
        <v>46</v>
      </c>
      <c r="E62" s="24">
        <v>1</v>
      </c>
      <c r="F62" s="24">
        <v>5541.86</v>
      </c>
      <c r="G62" s="25">
        <f t="shared" si="13"/>
        <v>5541.86</v>
      </c>
      <c r="H62" s="24">
        <v>1</v>
      </c>
      <c r="I62" s="26"/>
      <c r="J62" s="25">
        <f t="shared" si="14"/>
        <v>0</v>
      </c>
    </row>
    <row r="63" spans="1:12" ht="20.399999999999999" x14ac:dyDescent="0.3">
      <c r="A63" s="21" t="s">
        <v>47</v>
      </c>
      <c r="B63" s="22" t="s">
        <v>17</v>
      </c>
      <c r="C63" s="22" t="s">
        <v>18</v>
      </c>
      <c r="D63" s="23" t="s">
        <v>48</v>
      </c>
      <c r="E63" s="24">
        <v>1</v>
      </c>
      <c r="F63" s="24">
        <v>2835</v>
      </c>
      <c r="G63" s="25">
        <f t="shared" si="13"/>
        <v>2835</v>
      </c>
      <c r="H63" s="24">
        <v>1</v>
      </c>
      <c r="I63" s="26"/>
      <c r="J63" s="25">
        <f t="shared" si="14"/>
        <v>0</v>
      </c>
    </row>
    <row r="64" spans="1:12" x14ac:dyDescent="0.3">
      <c r="A64" s="27"/>
      <c r="B64" s="27"/>
      <c r="C64" s="27"/>
      <c r="D64" s="28" t="s">
        <v>65</v>
      </c>
      <c r="E64" s="24">
        <v>1</v>
      </c>
      <c r="F64" s="29">
        <f>SUM(G54:G63)</f>
        <v>147464.04</v>
      </c>
      <c r="G64" s="29">
        <f t="shared" si="13"/>
        <v>147464.04</v>
      </c>
      <c r="H64" s="24">
        <v>1</v>
      </c>
      <c r="I64" s="29">
        <f>SUM(J54:J63)</f>
        <v>0</v>
      </c>
      <c r="J64" s="29">
        <f t="shared" si="14"/>
        <v>0</v>
      </c>
    </row>
    <row r="65" spans="1:13" ht="1.05" customHeight="1" x14ac:dyDescent="0.3">
      <c r="A65" s="30"/>
      <c r="B65" s="30"/>
      <c r="C65" s="30"/>
      <c r="D65" s="31"/>
      <c r="E65" s="30"/>
      <c r="F65" s="30"/>
      <c r="G65" s="30"/>
      <c r="H65" s="30"/>
      <c r="I65" s="32"/>
      <c r="J65" s="30"/>
    </row>
    <row r="66" spans="1:13" x14ac:dyDescent="0.3">
      <c r="A66" s="27"/>
      <c r="B66" s="27"/>
      <c r="C66" s="27"/>
      <c r="D66" s="28" t="s">
        <v>66</v>
      </c>
      <c r="E66" s="24">
        <v>1</v>
      </c>
      <c r="F66" s="29">
        <f>G53</f>
        <v>147464.04</v>
      </c>
      <c r="G66" s="29">
        <f>ROUND(E66*F66,2)</f>
        <v>147464.04</v>
      </c>
      <c r="H66" s="24">
        <v>1</v>
      </c>
      <c r="I66" s="29">
        <f>J53</f>
        <v>0</v>
      </c>
      <c r="J66" s="29">
        <f>ROUND(H66*I66,2)</f>
        <v>0</v>
      </c>
    </row>
    <row r="67" spans="1:13" ht="1.05" customHeight="1" x14ac:dyDescent="0.3">
      <c r="A67" s="30"/>
      <c r="B67" s="30"/>
      <c r="C67" s="30"/>
      <c r="D67" s="31"/>
      <c r="E67" s="30"/>
      <c r="F67" s="30"/>
      <c r="G67" s="30"/>
      <c r="H67" s="30"/>
      <c r="I67" s="32"/>
      <c r="J67" s="30"/>
    </row>
    <row r="68" spans="1:13" x14ac:dyDescent="0.3">
      <c r="A68" s="15" t="s">
        <v>67</v>
      </c>
      <c r="B68" s="15" t="s">
        <v>9</v>
      </c>
      <c r="C68" s="15" t="s">
        <v>10</v>
      </c>
      <c r="D68" s="16" t="s">
        <v>68</v>
      </c>
      <c r="E68" s="17">
        <f t="shared" ref="E68:J68" si="15">E86</f>
        <v>1</v>
      </c>
      <c r="F68" s="17">
        <f t="shared" si="15"/>
        <v>25172.46</v>
      </c>
      <c r="G68" s="17">
        <f t="shared" si="15"/>
        <v>25172.46</v>
      </c>
      <c r="H68" s="17">
        <f t="shared" si="15"/>
        <v>1</v>
      </c>
      <c r="I68" s="17">
        <f t="shared" si="15"/>
        <v>0</v>
      </c>
      <c r="J68" s="17">
        <f t="shared" si="15"/>
        <v>0</v>
      </c>
      <c r="M68" s="51">
        <f>G68</f>
        <v>25172.46</v>
      </c>
    </row>
    <row r="69" spans="1:13" x14ac:dyDescent="0.3">
      <c r="A69" s="21" t="s">
        <v>69</v>
      </c>
      <c r="B69" s="22" t="s">
        <v>17</v>
      </c>
      <c r="C69" s="22" t="s">
        <v>70</v>
      </c>
      <c r="D69" s="23" t="s">
        <v>71</v>
      </c>
      <c r="E69" s="24">
        <v>76.25</v>
      </c>
      <c r="F69" s="24">
        <v>24.38</v>
      </c>
      <c r="G69" s="25">
        <f t="shared" ref="G69:G86" si="16">ROUND(E69*F69,2)</f>
        <v>1858.98</v>
      </c>
      <c r="H69" s="24">
        <v>76.25</v>
      </c>
      <c r="I69" s="26"/>
      <c r="J69" s="25">
        <f t="shared" ref="J69:J86" si="17">ROUND(H69*I69,2)</f>
        <v>0</v>
      </c>
    </row>
    <row r="70" spans="1:13" ht="20.399999999999999" x14ac:dyDescent="0.3">
      <c r="A70" s="21" t="s">
        <v>72</v>
      </c>
      <c r="B70" s="22" t="s">
        <v>17</v>
      </c>
      <c r="C70" s="22" t="s">
        <v>18</v>
      </c>
      <c r="D70" s="23" t="s">
        <v>73</v>
      </c>
      <c r="E70" s="24">
        <v>4</v>
      </c>
      <c r="F70" s="24">
        <v>80</v>
      </c>
      <c r="G70" s="25">
        <f t="shared" si="16"/>
        <v>320</v>
      </c>
      <c r="H70" s="24">
        <v>4</v>
      </c>
      <c r="I70" s="26"/>
      <c r="J70" s="25">
        <f t="shared" si="17"/>
        <v>0</v>
      </c>
    </row>
    <row r="71" spans="1:13" ht="20.399999999999999" x14ac:dyDescent="0.3">
      <c r="A71" s="21" t="s">
        <v>74</v>
      </c>
      <c r="B71" s="22" t="s">
        <v>17</v>
      </c>
      <c r="C71" s="22" t="s">
        <v>18</v>
      </c>
      <c r="D71" s="23" t="s">
        <v>75</v>
      </c>
      <c r="E71" s="24">
        <v>4</v>
      </c>
      <c r="F71" s="24">
        <v>46</v>
      </c>
      <c r="G71" s="25">
        <f t="shared" si="16"/>
        <v>184</v>
      </c>
      <c r="H71" s="24">
        <v>4</v>
      </c>
      <c r="I71" s="26"/>
      <c r="J71" s="25">
        <f t="shared" si="17"/>
        <v>0</v>
      </c>
    </row>
    <row r="72" spans="1:13" x14ac:dyDescent="0.3">
      <c r="A72" s="21" t="s">
        <v>76</v>
      </c>
      <c r="B72" s="22" t="s">
        <v>17</v>
      </c>
      <c r="C72" s="22" t="s">
        <v>18</v>
      </c>
      <c r="D72" s="23" t="s">
        <v>77</v>
      </c>
      <c r="E72" s="24">
        <v>4</v>
      </c>
      <c r="F72" s="24">
        <v>21.52</v>
      </c>
      <c r="G72" s="25">
        <f t="shared" si="16"/>
        <v>86.08</v>
      </c>
      <c r="H72" s="24">
        <v>4</v>
      </c>
      <c r="I72" s="26"/>
      <c r="J72" s="25">
        <f t="shared" si="17"/>
        <v>0</v>
      </c>
    </row>
    <row r="73" spans="1:13" ht="20.399999999999999" x14ac:dyDescent="0.3">
      <c r="A73" s="21" t="s">
        <v>78</v>
      </c>
      <c r="B73" s="22" t="s">
        <v>17</v>
      </c>
      <c r="C73" s="22" t="s">
        <v>18</v>
      </c>
      <c r="D73" s="23" t="s">
        <v>79</v>
      </c>
      <c r="E73" s="24">
        <v>4</v>
      </c>
      <c r="F73" s="24">
        <v>125.41</v>
      </c>
      <c r="G73" s="25">
        <f t="shared" si="16"/>
        <v>501.64</v>
      </c>
      <c r="H73" s="24">
        <v>4</v>
      </c>
      <c r="I73" s="26"/>
      <c r="J73" s="25">
        <f t="shared" si="17"/>
        <v>0</v>
      </c>
    </row>
    <row r="74" spans="1:13" ht="20.399999999999999" x14ac:dyDescent="0.3">
      <c r="A74" s="21" t="s">
        <v>80</v>
      </c>
      <c r="B74" s="22" t="s">
        <v>17</v>
      </c>
      <c r="C74" s="22" t="s">
        <v>70</v>
      </c>
      <c r="D74" s="23" t="s">
        <v>81</v>
      </c>
      <c r="E74" s="24">
        <v>32</v>
      </c>
      <c r="F74" s="24">
        <v>12.03</v>
      </c>
      <c r="G74" s="25">
        <f t="shared" si="16"/>
        <v>384.96</v>
      </c>
      <c r="H74" s="24">
        <v>32</v>
      </c>
      <c r="I74" s="26"/>
      <c r="J74" s="25">
        <f t="shared" si="17"/>
        <v>0</v>
      </c>
    </row>
    <row r="75" spans="1:13" x14ac:dyDescent="0.3">
      <c r="A75" s="21" t="s">
        <v>82</v>
      </c>
      <c r="B75" s="22" t="s">
        <v>17</v>
      </c>
      <c r="C75" s="22" t="s">
        <v>83</v>
      </c>
      <c r="D75" s="23" t="s">
        <v>84</v>
      </c>
      <c r="E75" s="24">
        <v>16</v>
      </c>
      <c r="F75" s="24">
        <v>12.91</v>
      </c>
      <c r="G75" s="25">
        <f t="shared" si="16"/>
        <v>206.56</v>
      </c>
      <c r="H75" s="24">
        <v>16</v>
      </c>
      <c r="I75" s="26"/>
      <c r="J75" s="25">
        <f t="shared" si="17"/>
        <v>0</v>
      </c>
    </row>
    <row r="76" spans="1:13" ht="20.399999999999999" x14ac:dyDescent="0.3">
      <c r="A76" s="21" t="s">
        <v>85</v>
      </c>
      <c r="B76" s="22" t="s">
        <v>17</v>
      </c>
      <c r="C76" s="22" t="s">
        <v>18</v>
      </c>
      <c r="D76" s="23" t="s">
        <v>86</v>
      </c>
      <c r="E76" s="24">
        <v>46</v>
      </c>
      <c r="F76" s="24">
        <v>43.21</v>
      </c>
      <c r="G76" s="25">
        <f t="shared" si="16"/>
        <v>1987.66</v>
      </c>
      <c r="H76" s="24">
        <v>46</v>
      </c>
      <c r="I76" s="26"/>
      <c r="J76" s="25">
        <f t="shared" si="17"/>
        <v>0</v>
      </c>
    </row>
    <row r="77" spans="1:13" x14ac:dyDescent="0.3">
      <c r="A77" s="21" t="s">
        <v>87</v>
      </c>
      <c r="B77" s="22" t="s">
        <v>17</v>
      </c>
      <c r="C77" s="22" t="s">
        <v>83</v>
      </c>
      <c r="D77" s="23" t="s">
        <v>88</v>
      </c>
      <c r="E77" s="24">
        <v>81</v>
      </c>
      <c r="F77" s="24">
        <v>26.08</v>
      </c>
      <c r="G77" s="25">
        <f t="shared" si="16"/>
        <v>2112.48</v>
      </c>
      <c r="H77" s="24">
        <v>81</v>
      </c>
      <c r="I77" s="26"/>
      <c r="J77" s="25">
        <f t="shared" si="17"/>
        <v>0</v>
      </c>
    </row>
    <row r="78" spans="1:13" x14ac:dyDescent="0.3">
      <c r="A78" s="21" t="s">
        <v>89</v>
      </c>
      <c r="B78" s="22" t="s">
        <v>17</v>
      </c>
      <c r="C78" s="22" t="s">
        <v>83</v>
      </c>
      <c r="D78" s="23" t="s">
        <v>90</v>
      </c>
      <c r="E78" s="24">
        <v>30.5</v>
      </c>
      <c r="F78" s="24">
        <v>22.21</v>
      </c>
      <c r="G78" s="25">
        <f t="shared" si="16"/>
        <v>677.41</v>
      </c>
      <c r="H78" s="24">
        <v>30.5</v>
      </c>
      <c r="I78" s="26"/>
      <c r="J78" s="25">
        <f t="shared" si="17"/>
        <v>0</v>
      </c>
    </row>
    <row r="79" spans="1:13" ht="20.399999999999999" x14ac:dyDescent="0.3">
      <c r="A79" s="21" t="s">
        <v>91</v>
      </c>
      <c r="B79" s="22" t="s">
        <v>17</v>
      </c>
      <c r="C79" s="22" t="s">
        <v>83</v>
      </c>
      <c r="D79" s="23" t="s">
        <v>92</v>
      </c>
      <c r="E79" s="24">
        <v>286.8</v>
      </c>
      <c r="F79" s="24">
        <v>14.19</v>
      </c>
      <c r="G79" s="25">
        <f t="shared" si="16"/>
        <v>4069.69</v>
      </c>
      <c r="H79" s="24">
        <v>286.8</v>
      </c>
      <c r="I79" s="26"/>
      <c r="J79" s="25">
        <f t="shared" si="17"/>
        <v>0</v>
      </c>
    </row>
    <row r="80" spans="1:13" ht="20.399999999999999" x14ac:dyDescent="0.3">
      <c r="A80" s="21" t="s">
        <v>93</v>
      </c>
      <c r="B80" s="22" t="s">
        <v>17</v>
      </c>
      <c r="C80" s="22" t="s">
        <v>70</v>
      </c>
      <c r="D80" s="23" t="s">
        <v>94</v>
      </c>
      <c r="E80" s="24">
        <v>75.7</v>
      </c>
      <c r="F80" s="24">
        <v>32.090000000000003</v>
      </c>
      <c r="G80" s="25">
        <f t="shared" si="16"/>
        <v>2429.21</v>
      </c>
      <c r="H80" s="24">
        <v>75.7</v>
      </c>
      <c r="I80" s="26"/>
      <c r="J80" s="25">
        <f t="shared" si="17"/>
        <v>0</v>
      </c>
    </row>
    <row r="81" spans="1:13" x14ac:dyDescent="0.3">
      <c r="A81" s="21" t="s">
        <v>95</v>
      </c>
      <c r="B81" s="22" t="s">
        <v>17</v>
      </c>
      <c r="C81" s="22" t="s">
        <v>70</v>
      </c>
      <c r="D81" s="23" t="s">
        <v>96</v>
      </c>
      <c r="E81" s="24">
        <v>35.200000000000003</v>
      </c>
      <c r="F81" s="24">
        <v>68.56</v>
      </c>
      <c r="G81" s="25">
        <f t="shared" si="16"/>
        <v>2413.31</v>
      </c>
      <c r="H81" s="24">
        <v>35.200000000000003</v>
      </c>
      <c r="I81" s="26"/>
      <c r="J81" s="25">
        <f t="shared" si="17"/>
        <v>0</v>
      </c>
    </row>
    <row r="82" spans="1:13" ht="20.399999999999999" x14ac:dyDescent="0.3">
      <c r="A82" s="21" t="s">
        <v>97</v>
      </c>
      <c r="B82" s="22" t="s">
        <v>17</v>
      </c>
      <c r="C82" s="22" t="s">
        <v>70</v>
      </c>
      <c r="D82" s="23" t="s">
        <v>98</v>
      </c>
      <c r="E82" s="24">
        <v>60</v>
      </c>
      <c r="F82" s="24">
        <v>47.31</v>
      </c>
      <c r="G82" s="25">
        <f t="shared" si="16"/>
        <v>2838.6</v>
      </c>
      <c r="H82" s="24">
        <v>60</v>
      </c>
      <c r="I82" s="26"/>
      <c r="J82" s="25">
        <f t="shared" si="17"/>
        <v>0</v>
      </c>
    </row>
    <row r="83" spans="1:13" ht="20.399999999999999" x14ac:dyDescent="0.3">
      <c r="A83" s="21" t="s">
        <v>99</v>
      </c>
      <c r="B83" s="22" t="s">
        <v>17</v>
      </c>
      <c r="C83" s="22" t="s">
        <v>70</v>
      </c>
      <c r="D83" s="23" t="s">
        <v>100</v>
      </c>
      <c r="E83" s="24">
        <v>40.5</v>
      </c>
      <c r="F83" s="24">
        <v>46.96</v>
      </c>
      <c r="G83" s="25">
        <f t="shared" si="16"/>
        <v>1901.88</v>
      </c>
      <c r="H83" s="24">
        <v>40.5</v>
      </c>
      <c r="I83" s="26"/>
      <c r="J83" s="25">
        <f t="shared" si="17"/>
        <v>0</v>
      </c>
    </row>
    <row r="84" spans="1:13" ht="20.399999999999999" x14ac:dyDescent="0.3">
      <c r="A84" s="21" t="s">
        <v>101</v>
      </c>
      <c r="B84" s="22" t="s">
        <v>17</v>
      </c>
      <c r="C84" s="22" t="s">
        <v>102</v>
      </c>
      <c r="D84" s="23" t="s">
        <v>103</v>
      </c>
      <c r="E84" s="24">
        <v>4</v>
      </c>
      <c r="F84" s="24">
        <v>300</v>
      </c>
      <c r="G84" s="25">
        <f t="shared" si="16"/>
        <v>1200</v>
      </c>
      <c r="H84" s="24">
        <v>4</v>
      </c>
      <c r="I84" s="26"/>
      <c r="J84" s="25">
        <f t="shared" si="17"/>
        <v>0</v>
      </c>
    </row>
    <row r="85" spans="1:13" x14ac:dyDescent="0.3">
      <c r="A85" s="21" t="s">
        <v>104</v>
      </c>
      <c r="B85" s="22" t="s">
        <v>17</v>
      </c>
      <c r="C85" s="22" t="s">
        <v>102</v>
      </c>
      <c r="D85" s="23" t="s">
        <v>105</v>
      </c>
      <c r="E85" s="24">
        <v>4</v>
      </c>
      <c r="F85" s="24">
        <v>500</v>
      </c>
      <c r="G85" s="25">
        <f t="shared" si="16"/>
        <v>2000</v>
      </c>
      <c r="H85" s="24">
        <v>4</v>
      </c>
      <c r="I85" s="26"/>
      <c r="J85" s="25">
        <f t="shared" si="17"/>
        <v>0</v>
      </c>
    </row>
    <row r="86" spans="1:13" x14ac:dyDescent="0.3">
      <c r="A86" s="27"/>
      <c r="B86" s="27"/>
      <c r="C86" s="27"/>
      <c r="D86" s="28" t="s">
        <v>106</v>
      </c>
      <c r="E86" s="24">
        <v>1</v>
      </c>
      <c r="F86" s="29">
        <f>SUM(G69:G85)</f>
        <v>25172.46</v>
      </c>
      <c r="G86" s="29">
        <f t="shared" si="16"/>
        <v>25172.46</v>
      </c>
      <c r="H86" s="24">
        <v>1</v>
      </c>
      <c r="I86" s="29">
        <f>SUM(J69:J85)</f>
        <v>0</v>
      </c>
      <c r="J86" s="29">
        <f t="shared" si="17"/>
        <v>0</v>
      </c>
    </row>
    <row r="87" spans="1:13" ht="1.05" customHeight="1" x14ac:dyDescent="0.3">
      <c r="A87" s="30"/>
      <c r="B87" s="30"/>
      <c r="C87" s="30"/>
      <c r="D87" s="31"/>
      <c r="E87" s="30"/>
      <c r="F87" s="30"/>
      <c r="G87" s="30"/>
      <c r="H87" s="30"/>
      <c r="I87" s="32"/>
      <c r="J87" s="30"/>
    </row>
    <row r="88" spans="1:13" x14ac:dyDescent="0.3">
      <c r="A88" s="27"/>
      <c r="B88" s="27"/>
      <c r="C88" s="27"/>
      <c r="D88" s="28" t="s">
        <v>107</v>
      </c>
      <c r="E88" s="33">
        <v>1</v>
      </c>
      <c r="F88" s="29">
        <f>G5+G28+G51+G68</f>
        <v>505666.53</v>
      </c>
      <c r="G88" s="29">
        <f>ROUND(E88*F88,2)</f>
        <v>505666.53</v>
      </c>
      <c r="H88" s="33">
        <v>1</v>
      </c>
      <c r="I88" s="29">
        <f>J5+J28+J51+J68</f>
        <v>0</v>
      </c>
      <c r="J88" s="29">
        <f>ROUND(H88*I88,2)</f>
        <v>0</v>
      </c>
      <c r="M88" s="51"/>
    </row>
    <row r="89" spans="1:13" ht="1.05" customHeight="1" x14ac:dyDescent="0.3">
      <c r="A89" s="30"/>
      <c r="B89" s="30"/>
      <c r="C89" s="30"/>
      <c r="D89" s="31"/>
      <c r="E89" s="30"/>
      <c r="F89" s="30"/>
      <c r="G89" s="30"/>
      <c r="H89" s="30"/>
      <c r="I89" s="32"/>
      <c r="J89" s="30"/>
    </row>
    <row r="90" spans="1:13" x14ac:dyDescent="0.3">
      <c r="A90" s="11" t="s">
        <v>108</v>
      </c>
      <c r="B90" s="11" t="s">
        <v>9</v>
      </c>
      <c r="C90" s="11" t="s">
        <v>10</v>
      </c>
      <c r="D90" s="12" t="s">
        <v>109</v>
      </c>
      <c r="E90" s="13">
        <f t="shared" ref="E90:J90" si="18">E174</f>
        <v>1</v>
      </c>
      <c r="F90" s="14">
        <f t="shared" si="18"/>
        <v>426858.21</v>
      </c>
      <c r="G90" s="14">
        <f t="shared" si="18"/>
        <v>426858.21</v>
      </c>
      <c r="H90" s="13">
        <f t="shared" si="18"/>
        <v>1</v>
      </c>
      <c r="I90" s="14">
        <f t="shared" si="18"/>
        <v>0</v>
      </c>
      <c r="J90" s="14">
        <f t="shared" si="18"/>
        <v>0</v>
      </c>
    </row>
    <row r="91" spans="1:13" x14ac:dyDescent="0.3">
      <c r="A91" s="15" t="s">
        <v>110</v>
      </c>
      <c r="B91" s="15" t="s">
        <v>9</v>
      </c>
      <c r="C91" s="15" t="s">
        <v>10</v>
      </c>
      <c r="D91" s="16" t="s">
        <v>111</v>
      </c>
      <c r="E91" s="17">
        <f t="shared" ref="E91:J91" si="19">E112</f>
        <v>1</v>
      </c>
      <c r="F91" s="17">
        <f t="shared" si="19"/>
        <v>154562.32999999999</v>
      </c>
      <c r="G91" s="17">
        <f t="shared" si="19"/>
        <v>154562.32999999999</v>
      </c>
      <c r="H91" s="17">
        <f t="shared" si="19"/>
        <v>1</v>
      </c>
      <c r="I91" s="17">
        <f t="shared" si="19"/>
        <v>0</v>
      </c>
      <c r="J91" s="17">
        <f t="shared" si="19"/>
        <v>0</v>
      </c>
    </row>
    <row r="92" spans="1:13" x14ac:dyDescent="0.3">
      <c r="A92" s="18" t="s">
        <v>112</v>
      </c>
      <c r="B92" s="18" t="s">
        <v>9</v>
      </c>
      <c r="C92" s="18" t="s">
        <v>10</v>
      </c>
      <c r="D92" s="19" t="s">
        <v>15</v>
      </c>
      <c r="E92" s="20">
        <f t="shared" ref="E92:J92" si="20">E96</f>
        <v>1</v>
      </c>
      <c r="F92" s="20">
        <f t="shared" si="20"/>
        <v>6698.29</v>
      </c>
      <c r="G92" s="20">
        <f t="shared" si="20"/>
        <v>6698.29</v>
      </c>
      <c r="H92" s="20">
        <f t="shared" si="20"/>
        <v>1</v>
      </c>
      <c r="I92" s="20">
        <f t="shared" si="20"/>
        <v>0</v>
      </c>
      <c r="J92" s="20">
        <f t="shared" si="20"/>
        <v>0</v>
      </c>
      <c r="L92" s="51">
        <f>G92</f>
        <v>6698.29</v>
      </c>
    </row>
    <row r="93" spans="1:13" ht="30.6" x14ac:dyDescent="0.3">
      <c r="A93" s="21" t="s">
        <v>16</v>
      </c>
      <c r="B93" s="22" t="s">
        <v>17</v>
      </c>
      <c r="C93" s="22" t="s">
        <v>18</v>
      </c>
      <c r="D93" s="23" t="s">
        <v>19</v>
      </c>
      <c r="E93" s="24">
        <v>8</v>
      </c>
      <c r="F93" s="24">
        <v>192.38</v>
      </c>
      <c r="G93" s="25">
        <f>ROUND(E93*F93,2)</f>
        <v>1539.04</v>
      </c>
      <c r="H93" s="24">
        <v>8</v>
      </c>
      <c r="I93" s="26"/>
      <c r="J93" s="25">
        <f>ROUND(H93*I93,2)</f>
        <v>0</v>
      </c>
    </row>
    <row r="94" spans="1:13" ht="20.399999999999999" x14ac:dyDescent="0.3">
      <c r="A94" s="21" t="s">
        <v>20</v>
      </c>
      <c r="B94" s="22" t="s">
        <v>17</v>
      </c>
      <c r="C94" s="22" t="s">
        <v>18</v>
      </c>
      <c r="D94" s="23" t="s">
        <v>21</v>
      </c>
      <c r="E94" s="24">
        <v>1</v>
      </c>
      <c r="F94" s="24">
        <v>2961.9</v>
      </c>
      <c r="G94" s="25">
        <f>ROUND(E94*F94,2)</f>
        <v>2961.9</v>
      </c>
      <c r="H94" s="24">
        <v>1</v>
      </c>
      <c r="I94" s="26"/>
      <c r="J94" s="25">
        <f>ROUND(H94*I94,2)</f>
        <v>0</v>
      </c>
    </row>
    <row r="95" spans="1:13" x14ac:dyDescent="0.3">
      <c r="A95" s="21" t="s">
        <v>22</v>
      </c>
      <c r="B95" s="22" t="s">
        <v>17</v>
      </c>
      <c r="C95" s="22" t="s">
        <v>18</v>
      </c>
      <c r="D95" s="23" t="s">
        <v>23</v>
      </c>
      <c r="E95" s="24">
        <v>1</v>
      </c>
      <c r="F95" s="24">
        <v>2197.35</v>
      </c>
      <c r="G95" s="25">
        <f>ROUND(E95*F95,2)</f>
        <v>2197.35</v>
      </c>
      <c r="H95" s="24">
        <v>1</v>
      </c>
      <c r="I95" s="26"/>
      <c r="J95" s="25">
        <f>ROUND(H95*I95,2)</f>
        <v>0</v>
      </c>
    </row>
    <row r="96" spans="1:13" x14ac:dyDescent="0.3">
      <c r="A96" s="27"/>
      <c r="B96" s="27"/>
      <c r="C96" s="27"/>
      <c r="D96" s="28" t="s">
        <v>113</v>
      </c>
      <c r="E96" s="24">
        <v>1</v>
      </c>
      <c r="F96" s="29">
        <f>SUM(G93:G95)</f>
        <v>6698.29</v>
      </c>
      <c r="G96" s="29">
        <f>ROUND(E96*F96,2)</f>
        <v>6698.29</v>
      </c>
      <c r="H96" s="24">
        <v>1</v>
      </c>
      <c r="I96" s="29">
        <f>SUM(J93:J95)</f>
        <v>0</v>
      </c>
      <c r="J96" s="29">
        <f>ROUND(H96*I96,2)</f>
        <v>0</v>
      </c>
    </row>
    <row r="97" spans="1:12" ht="1.05" customHeight="1" x14ac:dyDescent="0.3">
      <c r="A97" s="30"/>
      <c r="B97" s="30"/>
      <c r="C97" s="30"/>
      <c r="D97" s="31"/>
      <c r="E97" s="30"/>
      <c r="F97" s="30"/>
      <c r="G97" s="30"/>
      <c r="H97" s="30"/>
      <c r="I97" s="32"/>
      <c r="J97" s="30"/>
    </row>
    <row r="98" spans="1:12" x14ac:dyDescent="0.3">
      <c r="A98" s="18" t="s">
        <v>114</v>
      </c>
      <c r="B98" s="18" t="s">
        <v>9</v>
      </c>
      <c r="C98" s="18" t="s">
        <v>10</v>
      </c>
      <c r="D98" s="19" t="s">
        <v>26</v>
      </c>
      <c r="E98" s="20">
        <f t="shared" ref="E98:J98" si="21">E110</f>
        <v>1</v>
      </c>
      <c r="F98" s="20">
        <f t="shared" si="21"/>
        <v>147864.04</v>
      </c>
      <c r="G98" s="20">
        <f t="shared" si="21"/>
        <v>147864.04</v>
      </c>
      <c r="H98" s="20">
        <f t="shared" si="21"/>
        <v>1</v>
      </c>
      <c r="I98" s="20">
        <f t="shared" si="21"/>
        <v>0</v>
      </c>
      <c r="J98" s="20">
        <f t="shared" si="21"/>
        <v>0</v>
      </c>
      <c r="L98" s="51">
        <f>G98</f>
        <v>147864.04</v>
      </c>
    </row>
    <row r="99" spans="1:12" ht="30.6" x14ac:dyDescent="0.3">
      <c r="A99" s="21" t="s">
        <v>27</v>
      </c>
      <c r="B99" s="22" t="s">
        <v>17</v>
      </c>
      <c r="C99" s="22" t="s">
        <v>18</v>
      </c>
      <c r="D99" s="23" t="s">
        <v>28</v>
      </c>
      <c r="E99" s="24">
        <v>2</v>
      </c>
      <c r="F99" s="24">
        <v>22545.99</v>
      </c>
      <c r="G99" s="25">
        <f t="shared" ref="G99:G110" si="22">ROUND(E99*F99,2)</f>
        <v>45091.98</v>
      </c>
      <c r="H99" s="24">
        <v>2</v>
      </c>
      <c r="I99" s="26"/>
      <c r="J99" s="25">
        <f t="shared" ref="J99:J110" si="23">ROUND(H99*I99,2)</f>
        <v>0</v>
      </c>
    </row>
    <row r="100" spans="1:12" ht="30.6" x14ac:dyDescent="0.3">
      <c r="A100" s="21" t="s">
        <v>29</v>
      </c>
      <c r="B100" s="22" t="s">
        <v>17</v>
      </c>
      <c r="C100" s="22" t="s">
        <v>18</v>
      </c>
      <c r="D100" s="23" t="s">
        <v>30</v>
      </c>
      <c r="E100" s="24">
        <v>3</v>
      </c>
      <c r="F100" s="24">
        <v>22133.25</v>
      </c>
      <c r="G100" s="25">
        <f t="shared" si="22"/>
        <v>66399.75</v>
      </c>
      <c r="H100" s="24">
        <v>3</v>
      </c>
      <c r="I100" s="26"/>
      <c r="J100" s="25">
        <f t="shared" si="23"/>
        <v>0</v>
      </c>
    </row>
    <row r="101" spans="1:12" ht="20.399999999999999" x14ac:dyDescent="0.3">
      <c r="A101" s="21" t="s">
        <v>31</v>
      </c>
      <c r="B101" s="22" t="s">
        <v>17</v>
      </c>
      <c r="C101" s="22" t="s">
        <v>18</v>
      </c>
      <c r="D101" s="23" t="s">
        <v>32</v>
      </c>
      <c r="E101" s="24">
        <v>1</v>
      </c>
      <c r="F101" s="24">
        <v>7362.75</v>
      </c>
      <c r="G101" s="25">
        <f t="shared" si="22"/>
        <v>7362.75</v>
      </c>
      <c r="H101" s="24">
        <v>1</v>
      </c>
      <c r="I101" s="26"/>
      <c r="J101" s="25">
        <f t="shared" si="23"/>
        <v>0</v>
      </c>
    </row>
    <row r="102" spans="1:12" ht="20.399999999999999" x14ac:dyDescent="0.3">
      <c r="A102" s="21" t="s">
        <v>33</v>
      </c>
      <c r="B102" s="22" t="s">
        <v>17</v>
      </c>
      <c r="C102" s="22" t="s">
        <v>18</v>
      </c>
      <c r="D102" s="23" t="s">
        <v>34</v>
      </c>
      <c r="E102" s="24">
        <v>1</v>
      </c>
      <c r="F102" s="24">
        <v>5541.86</v>
      </c>
      <c r="G102" s="25">
        <f t="shared" si="22"/>
        <v>5541.86</v>
      </c>
      <c r="H102" s="24">
        <v>1</v>
      </c>
      <c r="I102" s="26"/>
      <c r="J102" s="25">
        <f t="shared" si="23"/>
        <v>0</v>
      </c>
    </row>
    <row r="103" spans="1:12" ht="20.399999999999999" x14ac:dyDescent="0.3">
      <c r="A103" s="21" t="s">
        <v>35</v>
      </c>
      <c r="B103" s="22" t="s">
        <v>17</v>
      </c>
      <c r="C103" s="22" t="s">
        <v>18</v>
      </c>
      <c r="D103" s="23" t="s">
        <v>36</v>
      </c>
      <c r="E103" s="24">
        <v>6</v>
      </c>
      <c r="F103" s="24">
        <v>817.84</v>
      </c>
      <c r="G103" s="25">
        <f t="shared" si="22"/>
        <v>4907.04</v>
      </c>
      <c r="H103" s="24">
        <v>6</v>
      </c>
      <c r="I103" s="26"/>
      <c r="J103" s="25">
        <f t="shared" si="23"/>
        <v>0</v>
      </c>
    </row>
    <row r="104" spans="1:12" ht="20.399999999999999" x14ac:dyDescent="0.3">
      <c r="A104" s="21" t="s">
        <v>37</v>
      </c>
      <c r="B104" s="22" t="s">
        <v>17</v>
      </c>
      <c r="C104" s="22" t="s">
        <v>18</v>
      </c>
      <c r="D104" s="23" t="s">
        <v>38</v>
      </c>
      <c r="E104" s="24">
        <v>6</v>
      </c>
      <c r="F104" s="24">
        <v>200</v>
      </c>
      <c r="G104" s="25">
        <f t="shared" si="22"/>
        <v>1200</v>
      </c>
      <c r="H104" s="24">
        <v>6</v>
      </c>
      <c r="I104" s="26"/>
      <c r="J104" s="25">
        <f t="shared" si="23"/>
        <v>0</v>
      </c>
    </row>
    <row r="105" spans="1:12" ht="20.399999999999999" x14ac:dyDescent="0.3">
      <c r="A105" s="21" t="s">
        <v>39</v>
      </c>
      <c r="B105" s="22" t="s">
        <v>17</v>
      </c>
      <c r="C105" s="22" t="s">
        <v>18</v>
      </c>
      <c r="D105" s="23" t="s">
        <v>40</v>
      </c>
      <c r="E105" s="24">
        <v>1</v>
      </c>
      <c r="F105" s="24">
        <v>7060</v>
      </c>
      <c r="G105" s="25">
        <f t="shared" si="22"/>
        <v>7060</v>
      </c>
      <c r="H105" s="24">
        <v>1</v>
      </c>
      <c r="I105" s="26"/>
      <c r="J105" s="25">
        <f t="shared" si="23"/>
        <v>0</v>
      </c>
    </row>
    <row r="106" spans="1:12" ht="20.399999999999999" x14ac:dyDescent="0.3">
      <c r="A106" s="21" t="s">
        <v>41</v>
      </c>
      <c r="B106" s="22" t="s">
        <v>17</v>
      </c>
      <c r="C106" s="22" t="s">
        <v>18</v>
      </c>
      <c r="D106" s="23" t="s">
        <v>42</v>
      </c>
      <c r="E106" s="24">
        <v>2</v>
      </c>
      <c r="F106" s="24">
        <v>761.9</v>
      </c>
      <c r="G106" s="25">
        <f t="shared" si="22"/>
        <v>1523.8</v>
      </c>
      <c r="H106" s="24">
        <v>2</v>
      </c>
      <c r="I106" s="26"/>
      <c r="J106" s="25">
        <f t="shared" si="23"/>
        <v>0</v>
      </c>
    </row>
    <row r="107" spans="1:12" ht="20.399999999999999" x14ac:dyDescent="0.3">
      <c r="A107" s="21" t="s">
        <v>43</v>
      </c>
      <c r="B107" s="22" t="s">
        <v>17</v>
      </c>
      <c r="C107" s="22" t="s">
        <v>18</v>
      </c>
      <c r="D107" s="23" t="s">
        <v>44</v>
      </c>
      <c r="E107" s="24">
        <v>1</v>
      </c>
      <c r="F107" s="24">
        <v>400</v>
      </c>
      <c r="G107" s="25">
        <f t="shared" si="22"/>
        <v>400</v>
      </c>
      <c r="H107" s="24">
        <v>1</v>
      </c>
      <c r="I107" s="26"/>
      <c r="J107" s="25">
        <f t="shared" si="23"/>
        <v>0</v>
      </c>
    </row>
    <row r="108" spans="1:12" ht="20.399999999999999" x14ac:dyDescent="0.3">
      <c r="A108" s="21" t="s">
        <v>45</v>
      </c>
      <c r="B108" s="22" t="s">
        <v>17</v>
      </c>
      <c r="C108" s="22" t="s">
        <v>18</v>
      </c>
      <c r="D108" s="23" t="s">
        <v>46</v>
      </c>
      <c r="E108" s="24">
        <v>1</v>
      </c>
      <c r="F108" s="24">
        <v>5541.86</v>
      </c>
      <c r="G108" s="25">
        <f t="shared" si="22"/>
        <v>5541.86</v>
      </c>
      <c r="H108" s="24">
        <v>1</v>
      </c>
      <c r="I108" s="26"/>
      <c r="J108" s="25">
        <f t="shared" si="23"/>
        <v>0</v>
      </c>
    </row>
    <row r="109" spans="1:12" ht="20.399999999999999" x14ac:dyDescent="0.3">
      <c r="A109" s="21" t="s">
        <v>47</v>
      </c>
      <c r="B109" s="22" t="s">
        <v>17</v>
      </c>
      <c r="C109" s="22" t="s">
        <v>18</v>
      </c>
      <c r="D109" s="23" t="s">
        <v>48</v>
      </c>
      <c r="E109" s="24">
        <v>1</v>
      </c>
      <c r="F109" s="24">
        <v>2835</v>
      </c>
      <c r="G109" s="25">
        <f t="shared" si="22"/>
        <v>2835</v>
      </c>
      <c r="H109" s="24">
        <v>1</v>
      </c>
      <c r="I109" s="26"/>
      <c r="J109" s="25">
        <f t="shared" si="23"/>
        <v>0</v>
      </c>
    </row>
    <row r="110" spans="1:12" x14ac:dyDescent="0.3">
      <c r="A110" s="27"/>
      <c r="B110" s="27"/>
      <c r="C110" s="27"/>
      <c r="D110" s="28" t="s">
        <v>115</v>
      </c>
      <c r="E110" s="24">
        <v>1</v>
      </c>
      <c r="F110" s="29">
        <f>SUM(G99:G109)</f>
        <v>147864.04</v>
      </c>
      <c r="G110" s="29">
        <f t="shared" si="22"/>
        <v>147864.04</v>
      </c>
      <c r="H110" s="24">
        <v>1</v>
      </c>
      <c r="I110" s="29">
        <f>SUM(J99:J109)</f>
        <v>0</v>
      </c>
      <c r="J110" s="29">
        <f t="shared" si="23"/>
        <v>0</v>
      </c>
    </row>
    <row r="111" spans="1:12" ht="1.05" customHeight="1" x14ac:dyDescent="0.3">
      <c r="A111" s="30"/>
      <c r="B111" s="30"/>
      <c r="C111" s="30"/>
      <c r="D111" s="31"/>
      <c r="E111" s="30"/>
      <c r="F111" s="30"/>
      <c r="G111" s="30"/>
      <c r="H111" s="30"/>
      <c r="I111" s="32"/>
      <c r="J111" s="30"/>
    </row>
    <row r="112" spans="1:12" x14ac:dyDescent="0.3">
      <c r="A112" s="27"/>
      <c r="B112" s="27"/>
      <c r="C112" s="27"/>
      <c r="D112" s="28" t="s">
        <v>116</v>
      </c>
      <c r="E112" s="24">
        <v>1</v>
      </c>
      <c r="F112" s="29">
        <f>G92+G98</f>
        <v>154562.32999999999</v>
      </c>
      <c r="G112" s="29">
        <f>ROUND(E112*F112,2)</f>
        <v>154562.32999999999</v>
      </c>
      <c r="H112" s="24">
        <v>1</v>
      </c>
      <c r="I112" s="29">
        <f>J92+J98</f>
        <v>0</v>
      </c>
      <c r="J112" s="29">
        <f>ROUND(H112*I112,2)</f>
        <v>0</v>
      </c>
    </row>
    <row r="113" spans="1:12" ht="1.05" customHeight="1" x14ac:dyDescent="0.3">
      <c r="A113" s="30"/>
      <c r="B113" s="30"/>
      <c r="C113" s="30"/>
      <c r="D113" s="31"/>
      <c r="E113" s="30"/>
      <c r="F113" s="30"/>
      <c r="G113" s="30"/>
      <c r="H113" s="30"/>
      <c r="I113" s="32"/>
      <c r="J113" s="30"/>
    </row>
    <row r="114" spans="1:12" x14ac:dyDescent="0.3">
      <c r="A114" s="15" t="s">
        <v>117</v>
      </c>
      <c r="B114" s="15" t="s">
        <v>9</v>
      </c>
      <c r="C114" s="15" t="s">
        <v>10</v>
      </c>
      <c r="D114" s="16" t="s">
        <v>118</v>
      </c>
      <c r="E114" s="17">
        <f t="shared" ref="E114:J114" si="24">E135</f>
        <v>1</v>
      </c>
      <c r="F114" s="17">
        <f t="shared" si="24"/>
        <v>107875.39</v>
      </c>
      <c r="G114" s="17">
        <f t="shared" si="24"/>
        <v>107875.39</v>
      </c>
      <c r="H114" s="17">
        <f t="shared" si="24"/>
        <v>1</v>
      </c>
      <c r="I114" s="17">
        <f t="shared" si="24"/>
        <v>0</v>
      </c>
      <c r="J114" s="17">
        <f t="shared" si="24"/>
        <v>0</v>
      </c>
    </row>
    <row r="115" spans="1:12" x14ac:dyDescent="0.3">
      <c r="A115" s="18" t="s">
        <v>119</v>
      </c>
      <c r="B115" s="18" t="s">
        <v>9</v>
      </c>
      <c r="C115" s="18" t="s">
        <v>10</v>
      </c>
      <c r="D115" s="19" t="s">
        <v>15</v>
      </c>
      <c r="E115" s="20">
        <f t="shared" ref="E115:J115" si="25">E119</f>
        <v>1</v>
      </c>
      <c r="F115" s="20">
        <f t="shared" si="25"/>
        <v>6313.53</v>
      </c>
      <c r="G115" s="20">
        <f t="shared" si="25"/>
        <v>6313.53</v>
      </c>
      <c r="H115" s="20">
        <f t="shared" si="25"/>
        <v>1</v>
      </c>
      <c r="I115" s="20">
        <f t="shared" si="25"/>
        <v>0</v>
      </c>
      <c r="J115" s="20">
        <f t="shared" si="25"/>
        <v>0</v>
      </c>
      <c r="L115" s="51">
        <f>G115</f>
        <v>6313.53</v>
      </c>
    </row>
    <row r="116" spans="1:12" ht="30.6" x14ac:dyDescent="0.3">
      <c r="A116" s="21" t="s">
        <v>16</v>
      </c>
      <c r="B116" s="22" t="s">
        <v>17</v>
      </c>
      <c r="C116" s="22" t="s">
        <v>18</v>
      </c>
      <c r="D116" s="23" t="s">
        <v>19</v>
      </c>
      <c r="E116" s="24">
        <v>6</v>
      </c>
      <c r="F116" s="24">
        <v>192.38</v>
      </c>
      <c r="G116" s="25">
        <f>ROUND(E116*F116,2)</f>
        <v>1154.28</v>
      </c>
      <c r="H116" s="24">
        <v>6</v>
      </c>
      <c r="I116" s="26"/>
      <c r="J116" s="25">
        <f>ROUND(H116*I116,2)</f>
        <v>0</v>
      </c>
    </row>
    <row r="117" spans="1:12" ht="20.399999999999999" x14ac:dyDescent="0.3">
      <c r="A117" s="21" t="s">
        <v>20</v>
      </c>
      <c r="B117" s="22" t="s">
        <v>17</v>
      </c>
      <c r="C117" s="22" t="s">
        <v>18</v>
      </c>
      <c r="D117" s="23" t="s">
        <v>21</v>
      </c>
      <c r="E117" s="24">
        <v>1</v>
      </c>
      <c r="F117" s="24">
        <v>2961.9</v>
      </c>
      <c r="G117" s="25">
        <f>ROUND(E117*F117,2)</f>
        <v>2961.9</v>
      </c>
      <c r="H117" s="24">
        <v>1</v>
      </c>
      <c r="I117" s="26"/>
      <c r="J117" s="25">
        <f>ROUND(H117*I117,2)</f>
        <v>0</v>
      </c>
    </row>
    <row r="118" spans="1:12" x14ac:dyDescent="0.3">
      <c r="A118" s="21" t="s">
        <v>22</v>
      </c>
      <c r="B118" s="22" t="s">
        <v>17</v>
      </c>
      <c r="C118" s="22" t="s">
        <v>18</v>
      </c>
      <c r="D118" s="23" t="s">
        <v>23</v>
      </c>
      <c r="E118" s="24">
        <v>1</v>
      </c>
      <c r="F118" s="24">
        <v>2197.35</v>
      </c>
      <c r="G118" s="25">
        <f>ROUND(E118*F118,2)</f>
        <v>2197.35</v>
      </c>
      <c r="H118" s="24">
        <v>1</v>
      </c>
      <c r="I118" s="26"/>
      <c r="J118" s="25">
        <f>ROUND(H118*I118,2)</f>
        <v>0</v>
      </c>
    </row>
    <row r="119" spans="1:12" x14ac:dyDescent="0.3">
      <c r="A119" s="27"/>
      <c r="B119" s="27"/>
      <c r="C119" s="27"/>
      <c r="D119" s="28" t="s">
        <v>120</v>
      </c>
      <c r="E119" s="24">
        <v>1</v>
      </c>
      <c r="F119" s="29">
        <f>SUM(G116:G118)</f>
        <v>6313.53</v>
      </c>
      <c r="G119" s="29">
        <f>ROUND(E119*F119,2)</f>
        <v>6313.53</v>
      </c>
      <c r="H119" s="24">
        <v>1</v>
      </c>
      <c r="I119" s="29">
        <f>SUM(J116:J118)</f>
        <v>0</v>
      </c>
      <c r="J119" s="29">
        <f>ROUND(H119*I119,2)</f>
        <v>0</v>
      </c>
    </row>
    <row r="120" spans="1:12" ht="1.05" customHeight="1" x14ac:dyDescent="0.3">
      <c r="A120" s="30"/>
      <c r="B120" s="30"/>
      <c r="C120" s="30"/>
      <c r="D120" s="31"/>
      <c r="E120" s="30"/>
      <c r="F120" s="30"/>
      <c r="G120" s="30"/>
      <c r="H120" s="30"/>
      <c r="I120" s="32"/>
      <c r="J120" s="30"/>
    </row>
    <row r="121" spans="1:12" x14ac:dyDescent="0.3">
      <c r="A121" s="18" t="s">
        <v>121</v>
      </c>
      <c r="B121" s="18" t="s">
        <v>9</v>
      </c>
      <c r="C121" s="18" t="s">
        <v>10</v>
      </c>
      <c r="D121" s="19" t="s">
        <v>26</v>
      </c>
      <c r="E121" s="20">
        <f t="shared" ref="E121:J121" si="26">E133</f>
        <v>1</v>
      </c>
      <c r="F121" s="20">
        <f t="shared" si="26"/>
        <v>101561.86</v>
      </c>
      <c r="G121" s="20">
        <f t="shared" si="26"/>
        <v>101561.86</v>
      </c>
      <c r="H121" s="20">
        <f t="shared" si="26"/>
        <v>1</v>
      </c>
      <c r="I121" s="20">
        <f t="shared" si="26"/>
        <v>0</v>
      </c>
      <c r="J121" s="20">
        <f t="shared" si="26"/>
        <v>0</v>
      </c>
      <c r="L121" s="51">
        <f>G121</f>
        <v>101561.86</v>
      </c>
    </row>
    <row r="122" spans="1:12" ht="30.6" x14ac:dyDescent="0.3">
      <c r="A122" s="21" t="s">
        <v>27</v>
      </c>
      <c r="B122" s="22" t="s">
        <v>17</v>
      </c>
      <c r="C122" s="22" t="s">
        <v>18</v>
      </c>
      <c r="D122" s="23" t="s">
        <v>28</v>
      </c>
      <c r="E122" s="24">
        <v>2</v>
      </c>
      <c r="F122" s="24">
        <v>22545.99</v>
      </c>
      <c r="G122" s="25">
        <f t="shared" ref="G122:G133" si="27">ROUND(E122*F122,2)</f>
        <v>45091.98</v>
      </c>
      <c r="H122" s="24">
        <v>2</v>
      </c>
      <c r="I122" s="26"/>
      <c r="J122" s="25">
        <f t="shared" ref="J122:J133" si="28">ROUND(H122*I122,2)</f>
        <v>0</v>
      </c>
    </row>
    <row r="123" spans="1:12" ht="30.6" x14ac:dyDescent="0.3">
      <c r="A123" s="21" t="s">
        <v>29</v>
      </c>
      <c r="B123" s="22" t="s">
        <v>17</v>
      </c>
      <c r="C123" s="22" t="s">
        <v>18</v>
      </c>
      <c r="D123" s="23" t="s">
        <v>30</v>
      </c>
      <c r="E123" s="24">
        <v>1</v>
      </c>
      <c r="F123" s="24">
        <v>22133.25</v>
      </c>
      <c r="G123" s="25">
        <f t="shared" si="27"/>
        <v>22133.25</v>
      </c>
      <c r="H123" s="24">
        <v>1</v>
      </c>
      <c r="I123" s="26"/>
      <c r="J123" s="25">
        <f t="shared" si="28"/>
        <v>0</v>
      </c>
    </row>
    <row r="124" spans="1:12" ht="20.399999999999999" x14ac:dyDescent="0.3">
      <c r="A124" s="21" t="s">
        <v>31</v>
      </c>
      <c r="B124" s="22" t="s">
        <v>17</v>
      </c>
      <c r="C124" s="22" t="s">
        <v>18</v>
      </c>
      <c r="D124" s="23" t="s">
        <v>32</v>
      </c>
      <c r="E124" s="24">
        <v>1</v>
      </c>
      <c r="F124" s="24">
        <v>7362.75</v>
      </c>
      <c r="G124" s="25">
        <f t="shared" si="27"/>
        <v>7362.75</v>
      </c>
      <c r="H124" s="24">
        <v>1</v>
      </c>
      <c r="I124" s="26"/>
      <c r="J124" s="25">
        <f t="shared" si="28"/>
        <v>0</v>
      </c>
    </row>
    <row r="125" spans="1:12" ht="20.399999999999999" x14ac:dyDescent="0.3">
      <c r="A125" s="21" t="s">
        <v>33</v>
      </c>
      <c r="B125" s="22" t="s">
        <v>17</v>
      </c>
      <c r="C125" s="22" t="s">
        <v>18</v>
      </c>
      <c r="D125" s="23" t="s">
        <v>34</v>
      </c>
      <c r="E125" s="24">
        <v>1</v>
      </c>
      <c r="F125" s="24">
        <v>5541.86</v>
      </c>
      <c r="G125" s="25">
        <f t="shared" si="27"/>
        <v>5541.86</v>
      </c>
      <c r="H125" s="24">
        <v>1</v>
      </c>
      <c r="I125" s="26"/>
      <c r="J125" s="25">
        <f t="shared" si="28"/>
        <v>0</v>
      </c>
    </row>
    <row r="126" spans="1:12" ht="20.399999999999999" x14ac:dyDescent="0.3">
      <c r="A126" s="21" t="s">
        <v>35</v>
      </c>
      <c r="B126" s="22" t="s">
        <v>17</v>
      </c>
      <c r="C126" s="22" t="s">
        <v>18</v>
      </c>
      <c r="D126" s="23" t="s">
        <v>36</v>
      </c>
      <c r="E126" s="24">
        <v>4</v>
      </c>
      <c r="F126" s="24">
        <v>817.84</v>
      </c>
      <c r="G126" s="25">
        <f t="shared" si="27"/>
        <v>3271.36</v>
      </c>
      <c r="H126" s="24">
        <v>4</v>
      </c>
      <c r="I126" s="26"/>
      <c r="J126" s="25">
        <f t="shared" si="28"/>
        <v>0</v>
      </c>
    </row>
    <row r="127" spans="1:12" ht="20.399999999999999" x14ac:dyDescent="0.3">
      <c r="A127" s="21" t="s">
        <v>37</v>
      </c>
      <c r="B127" s="22" t="s">
        <v>17</v>
      </c>
      <c r="C127" s="22" t="s">
        <v>18</v>
      </c>
      <c r="D127" s="23" t="s">
        <v>38</v>
      </c>
      <c r="E127" s="24">
        <v>4</v>
      </c>
      <c r="F127" s="24">
        <v>200</v>
      </c>
      <c r="G127" s="25">
        <f t="shared" si="27"/>
        <v>800</v>
      </c>
      <c r="H127" s="24">
        <v>4</v>
      </c>
      <c r="I127" s="26"/>
      <c r="J127" s="25">
        <f t="shared" si="28"/>
        <v>0</v>
      </c>
    </row>
    <row r="128" spans="1:12" ht="20.399999999999999" x14ac:dyDescent="0.3">
      <c r="A128" s="21" t="s">
        <v>39</v>
      </c>
      <c r="B128" s="22" t="s">
        <v>17</v>
      </c>
      <c r="C128" s="22" t="s">
        <v>18</v>
      </c>
      <c r="D128" s="23" t="s">
        <v>40</v>
      </c>
      <c r="E128" s="24">
        <v>1</v>
      </c>
      <c r="F128" s="24">
        <v>7060</v>
      </c>
      <c r="G128" s="25">
        <f t="shared" si="27"/>
        <v>7060</v>
      </c>
      <c r="H128" s="24">
        <v>1</v>
      </c>
      <c r="I128" s="26"/>
      <c r="J128" s="25">
        <f t="shared" si="28"/>
        <v>0</v>
      </c>
    </row>
    <row r="129" spans="1:12" ht="20.399999999999999" x14ac:dyDescent="0.3">
      <c r="A129" s="21" t="s">
        <v>41</v>
      </c>
      <c r="B129" s="22" t="s">
        <v>17</v>
      </c>
      <c r="C129" s="22" t="s">
        <v>18</v>
      </c>
      <c r="D129" s="23" t="s">
        <v>42</v>
      </c>
      <c r="E129" s="24">
        <v>2</v>
      </c>
      <c r="F129" s="24">
        <v>761.9</v>
      </c>
      <c r="G129" s="25">
        <f t="shared" si="27"/>
        <v>1523.8</v>
      </c>
      <c r="H129" s="24">
        <v>2</v>
      </c>
      <c r="I129" s="26"/>
      <c r="J129" s="25">
        <f t="shared" si="28"/>
        <v>0</v>
      </c>
    </row>
    <row r="130" spans="1:12" ht="20.399999999999999" x14ac:dyDescent="0.3">
      <c r="A130" s="21" t="s">
        <v>43</v>
      </c>
      <c r="B130" s="22" t="s">
        <v>17</v>
      </c>
      <c r="C130" s="22" t="s">
        <v>18</v>
      </c>
      <c r="D130" s="23" t="s">
        <v>44</v>
      </c>
      <c r="E130" s="24">
        <v>1</v>
      </c>
      <c r="F130" s="24">
        <v>400</v>
      </c>
      <c r="G130" s="25">
        <f t="shared" si="27"/>
        <v>400</v>
      </c>
      <c r="H130" s="24">
        <v>1</v>
      </c>
      <c r="I130" s="26"/>
      <c r="J130" s="25">
        <f t="shared" si="28"/>
        <v>0</v>
      </c>
    </row>
    <row r="131" spans="1:12" ht="20.399999999999999" x14ac:dyDescent="0.3">
      <c r="A131" s="21" t="s">
        <v>45</v>
      </c>
      <c r="B131" s="22" t="s">
        <v>17</v>
      </c>
      <c r="C131" s="22" t="s">
        <v>18</v>
      </c>
      <c r="D131" s="23" t="s">
        <v>46</v>
      </c>
      <c r="E131" s="24">
        <v>1</v>
      </c>
      <c r="F131" s="24">
        <v>5541.86</v>
      </c>
      <c r="G131" s="25">
        <f t="shared" si="27"/>
        <v>5541.86</v>
      </c>
      <c r="H131" s="24">
        <v>1</v>
      </c>
      <c r="I131" s="26"/>
      <c r="J131" s="25">
        <f t="shared" si="28"/>
        <v>0</v>
      </c>
    </row>
    <row r="132" spans="1:12" ht="20.399999999999999" x14ac:dyDescent="0.3">
      <c r="A132" s="21" t="s">
        <v>47</v>
      </c>
      <c r="B132" s="22" t="s">
        <v>17</v>
      </c>
      <c r="C132" s="22" t="s">
        <v>18</v>
      </c>
      <c r="D132" s="23" t="s">
        <v>48</v>
      </c>
      <c r="E132" s="24">
        <v>1</v>
      </c>
      <c r="F132" s="24">
        <v>2835</v>
      </c>
      <c r="G132" s="25">
        <f t="shared" si="27"/>
        <v>2835</v>
      </c>
      <c r="H132" s="24">
        <v>1</v>
      </c>
      <c r="I132" s="26"/>
      <c r="J132" s="25">
        <f t="shared" si="28"/>
        <v>0</v>
      </c>
    </row>
    <row r="133" spans="1:12" x14ac:dyDescent="0.3">
      <c r="A133" s="27"/>
      <c r="B133" s="27"/>
      <c r="C133" s="27"/>
      <c r="D133" s="28" t="s">
        <v>122</v>
      </c>
      <c r="E133" s="24">
        <v>1</v>
      </c>
      <c r="F133" s="29">
        <f>SUM(G122:G132)</f>
        <v>101561.86</v>
      </c>
      <c r="G133" s="29">
        <f t="shared" si="27"/>
        <v>101561.86</v>
      </c>
      <c r="H133" s="24">
        <v>1</v>
      </c>
      <c r="I133" s="29">
        <f>SUM(J122:J132)</f>
        <v>0</v>
      </c>
      <c r="J133" s="29">
        <f t="shared" si="28"/>
        <v>0</v>
      </c>
    </row>
    <row r="134" spans="1:12" ht="1.05" customHeight="1" x14ac:dyDescent="0.3">
      <c r="A134" s="30"/>
      <c r="B134" s="30"/>
      <c r="C134" s="30"/>
      <c r="D134" s="31"/>
      <c r="E134" s="30"/>
      <c r="F134" s="30"/>
      <c r="G134" s="30"/>
      <c r="H134" s="30"/>
      <c r="I134" s="32"/>
      <c r="J134" s="30"/>
    </row>
    <row r="135" spans="1:12" x14ac:dyDescent="0.3">
      <c r="A135" s="27"/>
      <c r="B135" s="27"/>
      <c r="C135" s="27"/>
      <c r="D135" s="28" t="s">
        <v>123</v>
      </c>
      <c r="E135" s="24">
        <v>1</v>
      </c>
      <c r="F135" s="29">
        <f>G115+G121</f>
        <v>107875.39</v>
      </c>
      <c r="G135" s="29">
        <f>ROUND(E135*F135,2)</f>
        <v>107875.39</v>
      </c>
      <c r="H135" s="24">
        <v>1</v>
      </c>
      <c r="I135" s="29">
        <f>J115+J121</f>
        <v>0</v>
      </c>
      <c r="J135" s="29">
        <f>ROUND(H135*I135,2)</f>
        <v>0</v>
      </c>
    </row>
    <row r="136" spans="1:12" ht="1.05" customHeight="1" x14ac:dyDescent="0.3">
      <c r="A136" s="30"/>
      <c r="B136" s="30"/>
      <c r="C136" s="30"/>
      <c r="D136" s="31"/>
      <c r="E136" s="30"/>
      <c r="F136" s="30"/>
      <c r="G136" s="30"/>
      <c r="H136" s="30"/>
      <c r="I136" s="32"/>
      <c r="J136" s="30"/>
    </row>
    <row r="137" spans="1:12" x14ac:dyDescent="0.3">
      <c r="A137" s="15" t="s">
        <v>124</v>
      </c>
      <c r="B137" s="15" t="s">
        <v>9</v>
      </c>
      <c r="C137" s="15" t="s">
        <v>10</v>
      </c>
      <c r="D137" s="16" t="s">
        <v>61</v>
      </c>
      <c r="E137" s="17">
        <f t="shared" ref="E137:J137" si="29">E152</f>
        <v>1</v>
      </c>
      <c r="F137" s="17">
        <f t="shared" si="29"/>
        <v>147464.04</v>
      </c>
      <c r="G137" s="17">
        <f t="shared" si="29"/>
        <v>147464.04</v>
      </c>
      <c r="H137" s="17">
        <f t="shared" si="29"/>
        <v>1</v>
      </c>
      <c r="I137" s="17">
        <f t="shared" si="29"/>
        <v>0</v>
      </c>
      <c r="J137" s="17">
        <f t="shared" si="29"/>
        <v>0</v>
      </c>
    </row>
    <row r="138" spans="1:12" ht="1.05" customHeight="1" x14ac:dyDescent="0.3">
      <c r="A138" s="30"/>
      <c r="B138" s="30"/>
      <c r="C138" s="30"/>
      <c r="D138" s="31"/>
      <c r="E138" s="30"/>
      <c r="F138" s="30"/>
      <c r="G138" s="30"/>
      <c r="H138" s="30"/>
      <c r="I138" s="32"/>
      <c r="J138" s="30"/>
    </row>
    <row r="139" spans="1:12" x14ac:dyDescent="0.3">
      <c r="A139" s="18" t="s">
        <v>127</v>
      </c>
      <c r="B139" s="18" t="s">
        <v>9</v>
      </c>
      <c r="C139" s="18" t="s">
        <v>10</v>
      </c>
      <c r="D139" s="19" t="s">
        <v>26</v>
      </c>
      <c r="E139" s="20">
        <f t="shared" ref="E139:J139" si="30">E150</f>
        <v>1</v>
      </c>
      <c r="F139" s="20">
        <f t="shared" si="30"/>
        <v>147464.04</v>
      </c>
      <c r="G139" s="20">
        <f t="shared" si="30"/>
        <v>147464.04</v>
      </c>
      <c r="H139" s="20">
        <f t="shared" si="30"/>
        <v>1</v>
      </c>
      <c r="I139" s="20">
        <f t="shared" si="30"/>
        <v>0</v>
      </c>
      <c r="J139" s="20">
        <f t="shared" si="30"/>
        <v>0</v>
      </c>
      <c r="L139" s="51">
        <f>G139</f>
        <v>147464.04</v>
      </c>
    </row>
    <row r="140" spans="1:12" ht="30.6" x14ac:dyDescent="0.3">
      <c r="A140" s="21" t="s">
        <v>27</v>
      </c>
      <c r="B140" s="22" t="s">
        <v>17</v>
      </c>
      <c r="C140" s="22" t="s">
        <v>18</v>
      </c>
      <c r="D140" s="23" t="s">
        <v>28</v>
      </c>
      <c r="E140" s="24">
        <v>2</v>
      </c>
      <c r="F140" s="24">
        <v>22545.99</v>
      </c>
      <c r="G140" s="25">
        <f t="shared" ref="G140:G150" si="31">ROUND(E140*F140,2)</f>
        <v>45091.98</v>
      </c>
      <c r="H140" s="24">
        <v>2</v>
      </c>
      <c r="I140" s="26"/>
      <c r="J140" s="25">
        <f t="shared" ref="J140:J150" si="32">ROUND(H140*I140,2)</f>
        <v>0</v>
      </c>
    </row>
    <row r="141" spans="1:12" ht="30.6" x14ac:dyDescent="0.3">
      <c r="A141" s="21" t="s">
        <v>29</v>
      </c>
      <c r="B141" s="22" t="s">
        <v>17</v>
      </c>
      <c r="C141" s="22" t="s">
        <v>18</v>
      </c>
      <c r="D141" s="23" t="s">
        <v>30</v>
      </c>
      <c r="E141" s="24">
        <v>3</v>
      </c>
      <c r="F141" s="24">
        <v>22133.25</v>
      </c>
      <c r="G141" s="25">
        <f t="shared" si="31"/>
        <v>66399.75</v>
      </c>
      <c r="H141" s="24">
        <v>3</v>
      </c>
      <c r="I141" s="26"/>
      <c r="J141" s="25">
        <f t="shared" si="32"/>
        <v>0</v>
      </c>
    </row>
    <row r="142" spans="1:12" ht="20.399999999999999" x14ac:dyDescent="0.3">
      <c r="A142" s="21" t="s">
        <v>31</v>
      </c>
      <c r="B142" s="22" t="s">
        <v>17</v>
      </c>
      <c r="C142" s="22" t="s">
        <v>18</v>
      </c>
      <c r="D142" s="23" t="s">
        <v>32</v>
      </c>
      <c r="E142" s="24">
        <v>1</v>
      </c>
      <c r="F142" s="24">
        <v>7362.75</v>
      </c>
      <c r="G142" s="25">
        <f t="shared" si="31"/>
        <v>7362.75</v>
      </c>
      <c r="H142" s="24">
        <v>1</v>
      </c>
      <c r="I142" s="26"/>
      <c r="J142" s="25">
        <f t="shared" si="32"/>
        <v>0</v>
      </c>
    </row>
    <row r="143" spans="1:12" ht="20.399999999999999" x14ac:dyDescent="0.3">
      <c r="A143" s="21" t="s">
        <v>33</v>
      </c>
      <c r="B143" s="22" t="s">
        <v>17</v>
      </c>
      <c r="C143" s="22" t="s">
        <v>18</v>
      </c>
      <c r="D143" s="23" t="s">
        <v>34</v>
      </c>
      <c r="E143" s="24">
        <v>1</v>
      </c>
      <c r="F143" s="24">
        <v>5541.86</v>
      </c>
      <c r="G143" s="25">
        <f t="shared" si="31"/>
        <v>5541.86</v>
      </c>
      <c r="H143" s="24">
        <v>1</v>
      </c>
      <c r="I143" s="26"/>
      <c r="J143" s="25">
        <f t="shared" si="32"/>
        <v>0</v>
      </c>
    </row>
    <row r="144" spans="1:12" ht="20.399999999999999" x14ac:dyDescent="0.3">
      <c r="A144" s="21" t="s">
        <v>35</v>
      </c>
      <c r="B144" s="22" t="s">
        <v>17</v>
      </c>
      <c r="C144" s="22" t="s">
        <v>18</v>
      </c>
      <c r="D144" s="23" t="s">
        <v>36</v>
      </c>
      <c r="E144" s="24">
        <v>6</v>
      </c>
      <c r="F144" s="24">
        <v>817.84</v>
      </c>
      <c r="G144" s="25">
        <f t="shared" si="31"/>
        <v>4907.04</v>
      </c>
      <c r="H144" s="24">
        <v>6</v>
      </c>
      <c r="I144" s="26"/>
      <c r="J144" s="25">
        <f t="shared" si="32"/>
        <v>0</v>
      </c>
    </row>
    <row r="145" spans="1:13" ht="20.399999999999999" x14ac:dyDescent="0.3">
      <c r="A145" s="21" t="s">
        <v>37</v>
      </c>
      <c r="B145" s="22" t="s">
        <v>17</v>
      </c>
      <c r="C145" s="22" t="s">
        <v>18</v>
      </c>
      <c r="D145" s="23" t="s">
        <v>38</v>
      </c>
      <c r="E145" s="24">
        <v>6</v>
      </c>
      <c r="F145" s="24">
        <v>200</v>
      </c>
      <c r="G145" s="25">
        <f t="shared" si="31"/>
        <v>1200</v>
      </c>
      <c r="H145" s="24">
        <v>6</v>
      </c>
      <c r="I145" s="26"/>
      <c r="J145" s="25">
        <f t="shared" si="32"/>
        <v>0</v>
      </c>
    </row>
    <row r="146" spans="1:13" ht="20.399999999999999" x14ac:dyDescent="0.3">
      <c r="A146" s="21" t="s">
        <v>39</v>
      </c>
      <c r="B146" s="22" t="s">
        <v>17</v>
      </c>
      <c r="C146" s="22" t="s">
        <v>18</v>
      </c>
      <c r="D146" s="23" t="s">
        <v>40</v>
      </c>
      <c r="E146" s="24">
        <v>1</v>
      </c>
      <c r="F146" s="24">
        <v>7060</v>
      </c>
      <c r="G146" s="25">
        <f t="shared" si="31"/>
        <v>7060</v>
      </c>
      <c r="H146" s="24">
        <v>1</v>
      </c>
      <c r="I146" s="26"/>
      <c r="J146" s="25">
        <f t="shared" si="32"/>
        <v>0</v>
      </c>
    </row>
    <row r="147" spans="1:13" ht="20.399999999999999" x14ac:dyDescent="0.3">
      <c r="A147" s="21" t="s">
        <v>41</v>
      </c>
      <c r="B147" s="22" t="s">
        <v>17</v>
      </c>
      <c r="C147" s="22" t="s">
        <v>18</v>
      </c>
      <c r="D147" s="23" t="s">
        <v>42</v>
      </c>
      <c r="E147" s="24">
        <v>2</v>
      </c>
      <c r="F147" s="24">
        <v>761.9</v>
      </c>
      <c r="G147" s="25">
        <f t="shared" si="31"/>
        <v>1523.8</v>
      </c>
      <c r="H147" s="24">
        <v>2</v>
      </c>
      <c r="I147" s="26"/>
      <c r="J147" s="25">
        <f t="shared" si="32"/>
        <v>0</v>
      </c>
    </row>
    <row r="148" spans="1:13" ht="20.399999999999999" x14ac:dyDescent="0.3">
      <c r="A148" s="21" t="s">
        <v>45</v>
      </c>
      <c r="B148" s="22" t="s">
        <v>17</v>
      </c>
      <c r="C148" s="22" t="s">
        <v>18</v>
      </c>
      <c r="D148" s="23" t="s">
        <v>46</v>
      </c>
      <c r="E148" s="24">
        <v>1</v>
      </c>
      <c r="F148" s="24">
        <v>5541.86</v>
      </c>
      <c r="G148" s="25">
        <f t="shared" si="31"/>
        <v>5541.86</v>
      </c>
      <c r="H148" s="24">
        <v>1</v>
      </c>
      <c r="I148" s="26"/>
      <c r="J148" s="25">
        <f t="shared" si="32"/>
        <v>0</v>
      </c>
    </row>
    <row r="149" spans="1:13" ht="20.399999999999999" x14ac:dyDescent="0.3">
      <c r="A149" s="21" t="s">
        <v>47</v>
      </c>
      <c r="B149" s="22" t="s">
        <v>17</v>
      </c>
      <c r="C149" s="22" t="s">
        <v>18</v>
      </c>
      <c r="D149" s="23" t="s">
        <v>48</v>
      </c>
      <c r="E149" s="24">
        <v>1</v>
      </c>
      <c r="F149" s="24">
        <v>2835</v>
      </c>
      <c r="G149" s="25">
        <f t="shared" si="31"/>
        <v>2835</v>
      </c>
      <c r="H149" s="24">
        <v>1</v>
      </c>
      <c r="I149" s="26"/>
      <c r="J149" s="25">
        <f t="shared" si="32"/>
        <v>0</v>
      </c>
    </row>
    <row r="150" spans="1:13" x14ac:dyDescent="0.3">
      <c r="A150" s="27"/>
      <c r="B150" s="27"/>
      <c r="C150" s="27"/>
      <c r="D150" s="28" t="s">
        <v>128</v>
      </c>
      <c r="E150" s="24">
        <v>1</v>
      </c>
      <c r="F150" s="29">
        <f>SUM(G140:G149)</f>
        <v>147464.04</v>
      </c>
      <c r="G150" s="29">
        <f t="shared" si="31"/>
        <v>147464.04</v>
      </c>
      <c r="H150" s="24">
        <v>1</v>
      </c>
      <c r="I150" s="29">
        <f>SUM(J140:J149)</f>
        <v>0</v>
      </c>
      <c r="J150" s="29">
        <f t="shared" si="32"/>
        <v>0</v>
      </c>
    </row>
    <row r="151" spans="1:13" ht="1.05" customHeight="1" x14ac:dyDescent="0.3">
      <c r="A151" s="30"/>
      <c r="B151" s="30"/>
      <c r="C151" s="30"/>
      <c r="D151" s="31"/>
      <c r="E151" s="30"/>
      <c r="F151" s="30"/>
      <c r="G151" s="30"/>
      <c r="H151" s="30"/>
      <c r="I151" s="32"/>
      <c r="J151" s="30"/>
    </row>
    <row r="152" spans="1:13" x14ac:dyDescent="0.3">
      <c r="A152" s="27"/>
      <c r="B152" s="27"/>
      <c r="C152" s="27"/>
      <c r="D152" s="28" t="s">
        <v>129</v>
      </c>
      <c r="E152" s="24">
        <v>1</v>
      </c>
      <c r="F152" s="29">
        <f>G139</f>
        <v>147464.04</v>
      </c>
      <c r="G152" s="29">
        <f>ROUND(E152*F152,2)</f>
        <v>147464.04</v>
      </c>
      <c r="H152" s="24">
        <v>1</v>
      </c>
      <c r="I152" s="29">
        <f>J139</f>
        <v>0</v>
      </c>
      <c r="J152" s="29">
        <f>ROUND(H152*I152,2)</f>
        <v>0</v>
      </c>
    </row>
    <row r="153" spans="1:13" ht="1.05" customHeight="1" x14ac:dyDescent="0.3">
      <c r="A153" s="30"/>
      <c r="B153" s="30"/>
      <c r="C153" s="30"/>
      <c r="D153" s="31"/>
      <c r="E153" s="30"/>
      <c r="F153" s="30"/>
      <c r="G153" s="30"/>
      <c r="H153" s="30"/>
      <c r="I153" s="32"/>
      <c r="J153" s="30"/>
    </row>
    <row r="154" spans="1:13" x14ac:dyDescent="0.3">
      <c r="A154" s="15" t="s">
        <v>130</v>
      </c>
      <c r="B154" s="15" t="s">
        <v>9</v>
      </c>
      <c r="C154" s="15" t="s">
        <v>10</v>
      </c>
      <c r="D154" s="16" t="s">
        <v>68</v>
      </c>
      <c r="E154" s="17">
        <f t="shared" ref="E154:J154" si="33">E172</f>
        <v>1</v>
      </c>
      <c r="F154" s="17">
        <f t="shared" si="33"/>
        <v>16956.45</v>
      </c>
      <c r="G154" s="17">
        <f t="shared" si="33"/>
        <v>16956.45</v>
      </c>
      <c r="H154" s="17">
        <f t="shared" si="33"/>
        <v>1</v>
      </c>
      <c r="I154" s="17">
        <f t="shared" si="33"/>
        <v>0</v>
      </c>
      <c r="J154" s="17">
        <f t="shared" si="33"/>
        <v>0</v>
      </c>
      <c r="M154" s="51">
        <f>G154</f>
        <v>16956.45</v>
      </c>
    </row>
    <row r="155" spans="1:13" x14ac:dyDescent="0.3">
      <c r="A155" s="21" t="s">
        <v>69</v>
      </c>
      <c r="B155" s="22" t="s">
        <v>17</v>
      </c>
      <c r="C155" s="22" t="s">
        <v>70</v>
      </c>
      <c r="D155" s="23" t="s">
        <v>71</v>
      </c>
      <c r="E155" s="24">
        <v>41.25</v>
      </c>
      <c r="F155" s="24">
        <v>24.38</v>
      </c>
      <c r="G155" s="25">
        <f t="shared" ref="G155:G172" si="34">ROUND(E155*F155,2)</f>
        <v>1005.68</v>
      </c>
      <c r="H155" s="24">
        <v>41.25</v>
      </c>
      <c r="I155" s="26"/>
      <c r="J155" s="25">
        <f t="shared" ref="J155:J172" si="35">ROUND(H155*I155,2)</f>
        <v>0</v>
      </c>
    </row>
    <row r="156" spans="1:13" ht="20.399999999999999" x14ac:dyDescent="0.3">
      <c r="A156" s="21" t="s">
        <v>72</v>
      </c>
      <c r="B156" s="22" t="s">
        <v>17</v>
      </c>
      <c r="C156" s="22" t="s">
        <v>18</v>
      </c>
      <c r="D156" s="23" t="s">
        <v>73</v>
      </c>
      <c r="E156" s="24">
        <v>3</v>
      </c>
      <c r="F156" s="24">
        <v>80</v>
      </c>
      <c r="G156" s="25">
        <f t="shared" si="34"/>
        <v>240</v>
      </c>
      <c r="H156" s="24">
        <v>3</v>
      </c>
      <c r="I156" s="26"/>
      <c r="J156" s="25">
        <f t="shared" si="35"/>
        <v>0</v>
      </c>
    </row>
    <row r="157" spans="1:13" ht="20.399999999999999" x14ac:dyDescent="0.3">
      <c r="A157" s="21" t="s">
        <v>74</v>
      </c>
      <c r="B157" s="22" t="s">
        <v>17</v>
      </c>
      <c r="C157" s="22" t="s">
        <v>18</v>
      </c>
      <c r="D157" s="23" t="s">
        <v>75</v>
      </c>
      <c r="E157" s="24">
        <v>3</v>
      </c>
      <c r="F157" s="24">
        <v>46</v>
      </c>
      <c r="G157" s="25">
        <f t="shared" si="34"/>
        <v>138</v>
      </c>
      <c r="H157" s="24">
        <v>3</v>
      </c>
      <c r="I157" s="26"/>
      <c r="J157" s="25">
        <f t="shared" si="35"/>
        <v>0</v>
      </c>
    </row>
    <row r="158" spans="1:13" x14ac:dyDescent="0.3">
      <c r="A158" s="21" t="s">
        <v>76</v>
      </c>
      <c r="B158" s="22" t="s">
        <v>17</v>
      </c>
      <c r="C158" s="22" t="s">
        <v>18</v>
      </c>
      <c r="D158" s="23" t="s">
        <v>77</v>
      </c>
      <c r="E158" s="24">
        <v>3</v>
      </c>
      <c r="F158" s="24">
        <v>21.52</v>
      </c>
      <c r="G158" s="25">
        <f t="shared" si="34"/>
        <v>64.56</v>
      </c>
      <c r="H158" s="24">
        <v>3</v>
      </c>
      <c r="I158" s="26"/>
      <c r="J158" s="25">
        <f t="shared" si="35"/>
        <v>0</v>
      </c>
    </row>
    <row r="159" spans="1:13" ht="20.399999999999999" x14ac:dyDescent="0.3">
      <c r="A159" s="21" t="s">
        <v>78</v>
      </c>
      <c r="B159" s="22" t="s">
        <v>17</v>
      </c>
      <c r="C159" s="22" t="s">
        <v>18</v>
      </c>
      <c r="D159" s="23" t="s">
        <v>79</v>
      </c>
      <c r="E159" s="24">
        <v>3</v>
      </c>
      <c r="F159" s="24">
        <v>125.41</v>
      </c>
      <c r="G159" s="25">
        <f t="shared" si="34"/>
        <v>376.23</v>
      </c>
      <c r="H159" s="24">
        <v>3</v>
      </c>
      <c r="I159" s="26"/>
      <c r="J159" s="25">
        <f t="shared" si="35"/>
        <v>0</v>
      </c>
    </row>
    <row r="160" spans="1:13" ht="20.399999999999999" x14ac:dyDescent="0.3">
      <c r="A160" s="21" t="s">
        <v>80</v>
      </c>
      <c r="B160" s="22" t="s">
        <v>17</v>
      </c>
      <c r="C160" s="22" t="s">
        <v>70</v>
      </c>
      <c r="D160" s="23" t="s">
        <v>81</v>
      </c>
      <c r="E160" s="24">
        <v>24</v>
      </c>
      <c r="F160" s="24">
        <v>12.03</v>
      </c>
      <c r="G160" s="25">
        <f t="shared" si="34"/>
        <v>288.72000000000003</v>
      </c>
      <c r="H160" s="24">
        <v>24</v>
      </c>
      <c r="I160" s="26"/>
      <c r="J160" s="25">
        <f t="shared" si="35"/>
        <v>0</v>
      </c>
    </row>
    <row r="161" spans="1:10" x14ac:dyDescent="0.3">
      <c r="A161" s="21" t="s">
        <v>82</v>
      </c>
      <c r="B161" s="22" t="s">
        <v>17</v>
      </c>
      <c r="C161" s="22" t="s">
        <v>83</v>
      </c>
      <c r="D161" s="23" t="s">
        <v>84</v>
      </c>
      <c r="E161" s="24">
        <v>12</v>
      </c>
      <c r="F161" s="24">
        <v>12.91</v>
      </c>
      <c r="G161" s="25">
        <f t="shared" si="34"/>
        <v>154.91999999999999</v>
      </c>
      <c r="H161" s="24">
        <v>12</v>
      </c>
      <c r="I161" s="26"/>
      <c r="J161" s="25">
        <f t="shared" si="35"/>
        <v>0</v>
      </c>
    </row>
    <row r="162" spans="1:10" ht="20.399999999999999" x14ac:dyDescent="0.3">
      <c r="A162" s="21" t="s">
        <v>85</v>
      </c>
      <c r="B162" s="22" t="s">
        <v>17</v>
      </c>
      <c r="C162" s="22" t="s">
        <v>18</v>
      </c>
      <c r="D162" s="23" t="s">
        <v>86</v>
      </c>
      <c r="E162" s="24">
        <v>30</v>
      </c>
      <c r="F162" s="24">
        <v>43.21</v>
      </c>
      <c r="G162" s="25">
        <f t="shared" si="34"/>
        <v>1296.3</v>
      </c>
      <c r="H162" s="24">
        <v>30</v>
      </c>
      <c r="I162" s="26"/>
      <c r="J162" s="25">
        <f t="shared" si="35"/>
        <v>0</v>
      </c>
    </row>
    <row r="163" spans="1:10" x14ac:dyDescent="0.3">
      <c r="A163" s="21" t="s">
        <v>87</v>
      </c>
      <c r="B163" s="22" t="s">
        <v>17</v>
      </c>
      <c r="C163" s="22" t="s">
        <v>83</v>
      </c>
      <c r="D163" s="23" t="s">
        <v>88</v>
      </c>
      <c r="E163" s="24">
        <v>48</v>
      </c>
      <c r="F163" s="24">
        <v>26.08</v>
      </c>
      <c r="G163" s="25">
        <f t="shared" si="34"/>
        <v>1251.8399999999999</v>
      </c>
      <c r="H163" s="24">
        <v>48</v>
      </c>
      <c r="I163" s="26"/>
      <c r="J163" s="25">
        <f t="shared" si="35"/>
        <v>0</v>
      </c>
    </row>
    <row r="164" spans="1:10" x14ac:dyDescent="0.3">
      <c r="A164" s="21" t="s">
        <v>89</v>
      </c>
      <c r="B164" s="22" t="s">
        <v>17</v>
      </c>
      <c r="C164" s="22" t="s">
        <v>83</v>
      </c>
      <c r="D164" s="23" t="s">
        <v>90</v>
      </c>
      <c r="E164" s="24">
        <v>16.5</v>
      </c>
      <c r="F164" s="24">
        <v>22.21</v>
      </c>
      <c r="G164" s="25">
        <f t="shared" si="34"/>
        <v>366.47</v>
      </c>
      <c r="H164" s="24">
        <v>16.5</v>
      </c>
      <c r="I164" s="26"/>
      <c r="J164" s="25">
        <f t="shared" si="35"/>
        <v>0</v>
      </c>
    </row>
    <row r="165" spans="1:10" ht="20.399999999999999" x14ac:dyDescent="0.3">
      <c r="A165" s="21" t="s">
        <v>91</v>
      </c>
      <c r="B165" s="22" t="s">
        <v>17</v>
      </c>
      <c r="C165" s="22" t="s">
        <v>83</v>
      </c>
      <c r="D165" s="23" t="s">
        <v>92</v>
      </c>
      <c r="E165" s="24">
        <v>189.6</v>
      </c>
      <c r="F165" s="24">
        <v>14.19</v>
      </c>
      <c r="G165" s="25">
        <f t="shared" si="34"/>
        <v>2690.42</v>
      </c>
      <c r="H165" s="24">
        <v>189.6</v>
      </c>
      <c r="I165" s="26"/>
      <c r="J165" s="25">
        <f t="shared" si="35"/>
        <v>0</v>
      </c>
    </row>
    <row r="166" spans="1:10" ht="20.399999999999999" x14ac:dyDescent="0.3">
      <c r="A166" s="21" t="s">
        <v>93</v>
      </c>
      <c r="B166" s="22" t="s">
        <v>17</v>
      </c>
      <c r="C166" s="22" t="s">
        <v>70</v>
      </c>
      <c r="D166" s="23" t="s">
        <v>94</v>
      </c>
      <c r="E166" s="24">
        <v>50.4</v>
      </c>
      <c r="F166" s="24">
        <v>32.090000000000003</v>
      </c>
      <c r="G166" s="25">
        <f t="shared" si="34"/>
        <v>1617.34</v>
      </c>
      <c r="H166" s="24">
        <v>50.4</v>
      </c>
      <c r="I166" s="26"/>
      <c r="J166" s="25">
        <f t="shared" si="35"/>
        <v>0</v>
      </c>
    </row>
    <row r="167" spans="1:10" x14ac:dyDescent="0.3">
      <c r="A167" s="21" t="s">
        <v>95</v>
      </c>
      <c r="B167" s="22" t="s">
        <v>17</v>
      </c>
      <c r="C167" s="22" t="s">
        <v>70</v>
      </c>
      <c r="D167" s="23" t="s">
        <v>96</v>
      </c>
      <c r="E167" s="24">
        <v>26.4</v>
      </c>
      <c r="F167" s="24">
        <v>68.56</v>
      </c>
      <c r="G167" s="25">
        <f t="shared" si="34"/>
        <v>1809.98</v>
      </c>
      <c r="H167" s="24">
        <v>26.4</v>
      </c>
      <c r="I167" s="26"/>
      <c r="J167" s="25">
        <f t="shared" si="35"/>
        <v>0</v>
      </c>
    </row>
    <row r="168" spans="1:10" ht="20.399999999999999" x14ac:dyDescent="0.3">
      <c r="A168" s="21" t="s">
        <v>97</v>
      </c>
      <c r="B168" s="22" t="s">
        <v>17</v>
      </c>
      <c r="C168" s="22" t="s">
        <v>70</v>
      </c>
      <c r="D168" s="23" t="s">
        <v>98</v>
      </c>
      <c r="E168" s="24">
        <v>45</v>
      </c>
      <c r="F168" s="24">
        <v>47.31</v>
      </c>
      <c r="G168" s="25">
        <f t="shared" si="34"/>
        <v>2128.9499999999998</v>
      </c>
      <c r="H168" s="24">
        <v>45</v>
      </c>
      <c r="I168" s="26"/>
      <c r="J168" s="25">
        <f t="shared" si="35"/>
        <v>0</v>
      </c>
    </row>
    <row r="169" spans="1:10" ht="20.399999999999999" x14ac:dyDescent="0.3">
      <c r="A169" s="21" t="s">
        <v>99</v>
      </c>
      <c r="B169" s="22" t="s">
        <v>17</v>
      </c>
      <c r="C169" s="22" t="s">
        <v>70</v>
      </c>
      <c r="D169" s="23" t="s">
        <v>100</v>
      </c>
      <c r="E169" s="24">
        <v>24</v>
      </c>
      <c r="F169" s="24">
        <v>46.96</v>
      </c>
      <c r="G169" s="25">
        <f t="shared" si="34"/>
        <v>1127.04</v>
      </c>
      <c r="H169" s="24">
        <v>24</v>
      </c>
      <c r="I169" s="26"/>
      <c r="J169" s="25">
        <f t="shared" si="35"/>
        <v>0</v>
      </c>
    </row>
    <row r="170" spans="1:10" ht="20.399999999999999" x14ac:dyDescent="0.3">
      <c r="A170" s="21" t="s">
        <v>101</v>
      </c>
      <c r="B170" s="22" t="s">
        <v>17</v>
      </c>
      <c r="C170" s="22" t="s">
        <v>102</v>
      </c>
      <c r="D170" s="23" t="s">
        <v>103</v>
      </c>
      <c r="E170" s="24">
        <v>3</v>
      </c>
      <c r="F170" s="24">
        <v>300</v>
      </c>
      <c r="G170" s="25">
        <f t="shared" si="34"/>
        <v>900</v>
      </c>
      <c r="H170" s="24">
        <v>3</v>
      </c>
      <c r="I170" s="26"/>
      <c r="J170" s="25">
        <f t="shared" si="35"/>
        <v>0</v>
      </c>
    </row>
    <row r="171" spans="1:10" x14ac:dyDescent="0.3">
      <c r="A171" s="21" t="s">
        <v>104</v>
      </c>
      <c r="B171" s="22" t="s">
        <v>17</v>
      </c>
      <c r="C171" s="22" t="s">
        <v>102</v>
      </c>
      <c r="D171" s="23" t="s">
        <v>105</v>
      </c>
      <c r="E171" s="24">
        <v>3</v>
      </c>
      <c r="F171" s="24">
        <v>500</v>
      </c>
      <c r="G171" s="25">
        <f t="shared" si="34"/>
        <v>1500</v>
      </c>
      <c r="H171" s="24">
        <v>3</v>
      </c>
      <c r="I171" s="26"/>
      <c r="J171" s="25">
        <f t="shared" si="35"/>
        <v>0</v>
      </c>
    </row>
    <row r="172" spans="1:10" x14ac:dyDescent="0.3">
      <c r="A172" s="27"/>
      <c r="B172" s="27"/>
      <c r="C172" s="27"/>
      <c r="D172" s="28" t="s">
        <v>131</v>
      </c>
      <c r="E172" s="24">
        <v>1</v>
      </c>
      <c r="F172" s="29">
        <f>SUM(G155:G171)</f>
        <v>16956.45</v>
      </c>
      <c r="G172" s="29">
        <f t="shared" si="34"/>
        <v>16956.45</v>
      </c>
      <c r="H172" s="24">
        <v>1</v>
      </c>
      <c r="I172" s="29">
        <f>SUM(J155:J171)</f>
        <v>0</v>
      </c>
      <c r="J172" s="29">
        <f t="shared" si="35"/>
        <v>0</v>
      </c>
    </row>
    <row r="173" spans="1:10" ht="1.05" customHeight="1" x14ac:dyDescent="0.3">
      <c r="A173" s="30"/>
      <c r="B173" s="30"/>
      <c r="C173" s="30"/>
      <c r="D173" s="31"/>
      <c r="E173" s="30"/>
      <c r="F173" s="30"/>
      <c r="G173" s="30"/>
      <c r="H173" s="30"/>
      <c r="I173" s="32"/>
      <c r="J173" s="30"/>
    </row>
    <row r="174" spans="1:10" x14ac:dyDescent="0.3">
      <c r="A174" s="27"/>
      <c r="B174" s="27"/>
      <c r="C174" s="27"/>
      <c r="D174" s="28" t="s">
        <v>132</v>
      </c>
      <c r="E174" s="33">
        <v>1</v>
      </c>
      <c r="F174" s="29">
        <f>G91+G114+G137+G154</f>
        <v>426858.21</v>
      </c>
      <c r="G174" s="29">
        <f>ROUND(E174*F174,2)</f>
        <v>426858.21</v>
      </c>
      <c r="H174" s="33">
        <v>1</v>
      </c>
      <c r="I174" s="29">
        <f>J91+J114+J137+J154</f>
        <v>0</v>
      </c>
      <c r="J174" s="29">
        <f>ROUND(H174*I174,2)</f>
        <v>0</v>
      </c>
    </row>
    <row r="175" spans="1:10" ht="1.05" customHeight="1" x14ac:dyDescent="0.3">
      <c r="A175" s="30"/>
      <c r="B175" s="30"/>
      <c r="C175" s="30"/>
      <c r="D175" s="31"/>
      <c r="E175" s="30"/>
      <c r="F175" s="30"/>
      <c r="G175" s="30"/>
      <c r="H175" s="30"/>
      <c r="I175" s="32"/>
      <c r="J175" s="30"/>
    </row>
    <row r="176" spans="1:10" x14ac:dyDescent="0.3">
      <c r="A176" s="11" t="s">
        <v>133</v>
      </c>
      <c r="B176" s="11" t="s">
        <v>9</v>
      </c>
      <c r="C176" s="11" t="s">
        <v>10</v>
      </c>
      <c r="D176" s="12" t="s">
        <v>134</v>
      </c>
      <c r="E176" s="13">
        <f t="shared" ref="E176:J176" si="36">E220</f>
        <v>1</v>
      </c>
      <c r="F176" s="14">
        <f t="shared" si="36"/>
        <v>668232.01</v>
      </c>
      <c r="G176" s="14">
        <f t="shared" si="36"/>
        <v>668232.01</v>
      </c>
      <c r="H176" s="13">
        <f t="shared" si="36"/>
        <v>1</v>
      </c>
      <c r="I176" s="14">
        <f t="shared" si="36"/>
        <v>0</v>
      </c>
      <c r="J176" s="14">
        <f t="shared" si="36"/>
        <v>0</v>
      </c>
    </row>
    <row r="177" spans="1:12" x14ac:dyDescent="0.3">
      <c r="A177" s="15" t="s">
        <v>135</v>
      </c>
      <c r="B177" s="15" t="s">
        <v>9</v>
      </c>
      <c r="C177" s="15" t="s">
        <v>10</v>
      </c>
      <c r="D177" s="16" t="s">
        <v>136</v>
      </c>
      <c r="E177" s="17">
        <f t="shared" ref="E177:J177" si="37">E198</f>
        <v>1</v>
      </c>
      <c r="F177" s="17">
        <f t="shared" si="37"/>
        <v>647905.44999999995</v>
      </c>
      <c r="G177" s="17">
        <f t="shared" si="37"/>
        <v>647905.44999999995</v>
      </c>
      <c r="H177" s="17">
        <f t="shared" si="37"/>
        <v>1</v>
      </c>
      <c r="I177" s="17">
        <f t="shared" si="37"/>
        <v>0</v>
      </c>
      <c r="J177" s="17">
        <f t="shared" si="37"/>
        <v>0</v>
      </c>
    </row>
    <row r="178" spans="1:12" x14ac:dyDescent="0.3">
      <c r="A178" s="18" t="s">
        <v>137</v>
      </c>
      <c r="B178" s="18" t="s">
        <v>9</v>
      </c>
      <c r="C178" s="18" t="s">
        <v>10</v>
      </c>
      <c r="D178" s="19" t="s">
        <v>15</v>
      </c>
      <c r="E178" s="20">
        <f t="shared" ref="E178:J178" si="38">E182</f>
        <v>1</v>
      </c>
      <c r="F178" s="20">
        <f t="shared" si="38"/>
        <v>9776.3700000000008</v>
      </c>
      <c r="G178" s="20">
        <f t="shared" si="38"/>
        <v>9776.3700000000008</v>
      </c>
      <c r="H178" s="20">
        <f t="shared" si="38"/>
        <v>1</v>
      </c>
      <c r="I178" s="20">
        <f t="shared" si="38"/>
        <v>0</v>
      </c>
      <c r="J178" s="20">
        <f t="shared" si="38"/>
        <v>0</v>
      </c>
      <c r="L178" s="51">
        <f>G178</f>
        <v>9776.3700000000008</v>
      </c>
    </row>
    <row r="179" spans="1:12" ht="30.6" x14ac:dyDescent="0.3">
      <c r="A179" s="21" t="s">
        <v>16</v>
      </c>
      <c r="B179" s="22" t="s">
        <v>17</v>
      </c>
      <c r="C179" s="22" t="s">
        <v>18</v>
      </c>
      <c r="D179" s="23" t="s">
        <v>19</v>
      </c>
      <c r="E179" s="24">
        <v>24</v>
      </c>
      <c r="F179" s="24">
        <v>192.38</v>
      </c>
      <c r="G179" s="25">
        <f>ROUND(E179*F179,2)</f>
        <v>4617.12</v>
      </c>
      <c r="H179" s="24">
        <v>24</v>
      </c>
      <c r="I179" s="26"/>
      <c r="J179" s="25">
        <f>ROUND(H179*I179,2)</f>
        <v>0</v>
      </c>
    </row>
    <row r="180" spans="1:12" ht="20.399999999999999" x14ac:dyDescent="0.3">
      <c r="A180" s="21" t="s">
        <v>20</v>
      </c>
      <c r="B180" s="22" t="s">
        <v>17</v>
      </c>
      <c r="C180" s="22" t="s">
        <v>18</v>
      </c>
      <c r="D180" s="23" t="s">
        <v>21</v>
      </c>
      <c r="E180" s="24">
        <v>1</v>
      </c>
      <c r="F180" s="24">
        <v>2961.9</v>
      </c>
      <c r="G180" s="25">
        <f>ROUND(E180*F180,2)</f>
        <v>2961.9</v>
      </c>
      <c r="H180" s="24">
        <v>1</v>
      </c>
      <c r="I180" s="26"/>
      <c r="J180" s="25">
        <f>ROUND(H180*I180,2)</f>
        <v>0</v>
      </c>
    </row>
    <row r="181" spans="1:12" x14ac:dyDescent="0.3">
      <c r="A181" s="21" t="s">
        <v>22</v>
      </c>
      <c r="B181" s="22" t="s">
        <v>17</v>
      </c>
      <c r="C181" s="22" t="s">
        <v>18</v>
      </c>
      <c r="D181" s="23" t="s">
        <v>23</v>
      </c>
      <c r="E181" s="24">
        <v>1</v>
      </c>
      <c r="F181" s="24">
        <v>2197.35</v>
      </c>
      <c r="G181" s="25">
        <f>ROUND(E181*F181,2)</f>
        <v>2197.35</v>
      </c>
      <c r="H181" s="24">
        <v>1</v>
      </c>
      <c r="I181" s="26"/>
      <c r="J181" s="25">
        <f>ROUND(H181*I181,2)</f>
        <v>0</v>
      </c>
    </row>
    <row r="182" spans="1:12" x14ac:dyDescent="0.3">
      <c r="A182" s="27"/>
      <c r="B182" s="27"/>
      <c r="C182" s="27"/>
      <c r="D182" s="28" t="s">
        <v>138</v>
      </c>
      <c r="E182" s="24">
        <v>1</v>
      </c>
      <c r="F182" s="29">
        <f>SUM(G179:G181)</f>
        <v>9776.3700000000008</v>
      </c>
      <c r="G182" s="29">
        <f>ROUND(E182*F182,2)</f>
        <v>9776.3700000000008</v>
      </c>
      <c r="H182" s="24">
        <v>1</v>
      </c>
      <c r="I182" s="29">
        <f>SUM(J179:J181)</f>
        <v>0</v>
      </c>
      <c r="J182" s="29">
        <f>ROUND(H182*I182,2)</f>
        <v>0</v>
      </c>
    </row>
    <row r="183" spans="1:12" ht="1.05" customHeight="1" x14ac:dyDescent="0.3">
      <c r="A183" s="30"/>
      <c r="B183" s="30"/>
      <c r="C183" s="30"/>
      <c r="D183" s="31"/>
      <c r="E183" s="30"/>
      <c r="F183" s="30"/>
      <c r="G183" s="30"/>
      <c r="H183" s="30"/>
      <c r="I183" s="32"/>
      <c r="J183" s="30"/>
    </row>
    <row r="184" spans="1:12" x14ac:dyDescent="0.3">
      <c r="A184" s="18" t="s">
        <v>139</v>
      </c>
      <c r="B184" s="18" t="s">
        <v>9</v>
      </c>
      <c r="C184" s="18" t="s">
        <v>10</v>
      </c>
      <c r="D184" s="19" t="s">
        <v>26</v>
      </c>
      <c r="E184" s="20">
        <f t="shared" ref="E184:J184" si="39">E196</f>
        <v>1</v>
      </c>
      <c r="F184" s="20">
        <f t="shared" si="39"/>
        <v>638129.07999999996</v>
      </c>
      <c r="G184" s="20">
        <f t="shared" si="39"/>
        <v>638129.07999999996</v>
      </c>
      <c r="H184" s="20">
        <f t="shared" si="39"/>
        <v>1</v>
      </c>
      <c r="I184" s="20">
        <f t="shared" si="39"/>
        <v>0</v>
      </c>
      <c r="J184" s="20">
        <f t="shared" si="39"/>
        <v>0</v>
      </c>
      <c r="L184" s="51">
        <f>G184</f>
        <v>638129.07999999996</v>
      </c>
    </row>
    <row r="185" spans="1:12" ht="30.6" x14ac:dyDescent="0.3">
      <c r="A185" s="21" t="s">
        <v>27</v>
      </c>
      <c r="B185" s="22" t="s">
        <v>17</v>
      </c>
      <c r="C185" s="22" t="s">
        <v>18</v>
      </c>
      <c r="D185" s="23" t="s">
        <v>28</v>
      </c>
      <c r="E185" s="24">
        <v>4</v>
      </c>
      <c r="F185" s="24">
        <v>22545.99</v>
      </c>
      <c r="G185" s="25">
        <f t="shared" ref="G185:G196" si="40">ROUND(E185*F185,2)</f>
        <v>90183.96</v>
      </c>
      <c r="H185" s="24">
        <v>4</v>
      </c>
      <c r="I185" s="26"/>
      <c r="J185" s="25">
        <f t="shared" ref="J185:J196" si="41">ROUND(H185*I185,2)</f>
        <v>0</v>
      </c>
    </row>
    <row r="186" spans="1:12" ht="30.6" x14ac:dyDescent="0.3">
      <c r="A186" s="21" t="s">
        <v>29</v>
      </c>
      <c r="B186" s="22" t="s">
        <v>17</v>
      </c>
      <c r="C186" s="22" t="s">
        <v>18</v>
      </c>
      <c r="D186" s="23" t="s">
        <v>30</v>
      </c>
      <c r="E186" s="24">
        <v>20</v>
      </c>
      <c r="F186" s="24">
        <v>22133.25</v>
      </c>
      <c r="G186" s="25">
        <f t="shared" si="40"/>
        <v>442665</v>
      </c>
      <c r="H186" s="24">
        <v>20</v>
      </c>
      <c r="I186" s="26"/>
      <c r="J186" s="25">
        <f t="shared" si="41"/>
        <v>0</v>
      </c>
    </row>
    <row r="187" spans="1:12" ht="20.399999999999999" x14ac:dyDescent="0.3">
      <c r="A187" s="21" t="s">
        <v>31</v>
      </c>
      <c r="B187" s="22" t="s">
        <v>17</v>
      </c>
      <c r="C187" s="22" t="s">
        <v>18</v>
      </c>
      <c r="D187" s="23" t="s">
        <v>32</v>
      </c>
      <c r="E187" s="24">
        <v>2</v>
      </c>
      <c r="F187" s="24">
        <v>7362.75</v>
      </c>
      <c r="G187" s="25">
        <f t="shared" si="40"/>
        <v>14725.5</v>
      </c>
      <c r="H187" s="24">
        <v>2</v>
      </c>
      <c r="I187" s="26"/>
      <c r="J187" s="25">
        <f t="shared" si="41"/>
        <v>0</v>
      </c>
    </row>
    <row r="188" spans="1:12" ht="20.399999999999999" x14ac:dyDescent="0.3">
      <c r="A188" s="21" t="s">
        <v>33</v>
      </c>
      <c r="B188" s="22" t="s">
        <v>17</v>
      </c>
      <c r="C188" s="22" t="s">
        <v>18</v>
      </c>
      <c r="D188" s="23" t="s">
        <v>34</v>
      </c>
      <c r="E188" s="24">
        <v>2</v>
      </c>
      <c r="F188" s="24">
        <v>5541.86</v>
      </c>
      <c r="G188" s="25">
        <f t="shared" si="40"/>
        <v>11083.72</v>
      </c>
      <c r="H188" s="24">
        <v>2</v>
      </c>
      <c r="I188" s="26"/>
      <c r="J188" s="25">
        <f t="shared" si="41"/>
        <v>0</v>
      </c>
    </row>
    <row r="189" spans="1:12" ht="20.399999999999999" x14ac:dyDescent="0.3">
      <c r="A189" s="21" t="s">
        <v>35</v>
      </c>
      <c r="B189" s="22" t="s">
        <v>17</v>
      </c>
      <c r="C189" s="22" t="s">
        <v>18</v>
      </c>
      <c r="D189" s="23" t="s">
        <v>36</v>
      </c>
      <c r="E189" s="24">
        <v>26</v>
      </c>
      <c r="F189" s="24">
        <v>817.84</v>
      </c>
      <c r="G189" s="25">
        <f t="shared" si="40"/>
        <v>21263.84</v>
      </c>
      <c r="H189" s="24">
        <v>26</v>
      </c>
      <c r="I189" s="26"/>
      <c r="J189" s="25">
        <f t="shared" si="41"/>
        <v>0</v>
      </c>
    </row>
    <row r="190" spans="1:12" ht="20.399999999999999" x14ac:dyDescent="0.3">
      <c r="A190" s="21" t="s">
        <v>37</v>
      </c>
      <c r="B190" s="22" t="s">
        <v>17</v>
      </c>
      <c r="C190" s="22" t="s">
        <v>18</v>
      </c>
      <c r="D190" s="23" t="s">
        <v>38</v>
      </c>
      <c r="E190" s="24">
        <v>26</v>
      </c>
      <c r="F190" s="24">
        <v>200</v>
      </c>
      <c r="G190" s="25">
        <f t="shared" si="40"/>
        <v>5200</v>
      </c>
      <c r="H190" s="24">
        <v>26</v>
      </c>
      <c r="I190" s="26"/>
      <c r="J190" s="25">
        <f t="shared" si="41"/>
        <v>0</v>
      </c>
    </row>
    <row r="191" spans="1:12" ht="20.399999999999999" x14ac:dyDescent="0.3">
      <c r="A191" s="21" t="s">
        <v>39</v>
      </c>
      <c r="B191" s="22" t="s">
        <v>17</v>
      </c>
      <c r="C191" s="22" t="s">
        <v>18</v>
      </c>
      <c r="D191" s="23" t="s">
        <v>40</v>
      </c>
      <c r="E191" s="24">
        <v>5</v>
      </c>
      <c r="F191" s="24">
        <v>7060</v>
      </c>
      <c r="G191" s="25">
        <f t="shared" si="40"/>
        <v>35300</v>
      </c>
      <c r="H191" s="24">
        <v>5</v>
      </c>
      <c r="I191" s="26"/>
      <c r="J191" s="25">
        <f t="shared" si="41"/>
        <v>0</v>
      </c>
    </row>
    <row r="192" spans="1:12" ht="20.399999999999999" x14ac:dyDescent="0.3">
      <c r="A192" s="21" t="s">
        <v>41</v>
      </c>
      <c r="B192" s="22" t="s">
        <v>17</v>
      </c>
      <c r="C192" s="22" t="s">
        <v>18</v>
      </c>
      <c r="D192" s="23" t="s">
        <v>42</v>
      </c>
      <c r="E192" s="24">
        <v>8</v>
      </c>
      <c r="F192" s="24">
        <v>761.9</v>
      </c>
      <c r="G192" s="25">
        <f t="shared" si="40"/>
        <v>6095.2</v>
      </c>
      <c r="H192" s="24">
        <v>8</v>
      </c>
      <c r="I192" s="26"/>
      <c r="J192" s="25">
        <f t="shared" si="41"/>
        <v>0</v>
      </c>
    </row>
    <row r="193" spans="1:13" ht="20.399999999999999" x14ac:dyDescent="0.3">
      <c r="A193" s="21" t="s">
        <v>43</v>
      </c>
      <c r="B193" s="22" t="s">
        <v>17</v>
      </c>
      <c r="C193" s="22" t="s">
        <v>18</v>
      </c>
      <c r="D193" s="23" t="s">
        <v>44</v>
      </c>
      <c r="E193" s="24">
        <v>1</v>
      </c>
      <c r="F193" s="24">
        <v>400</v>
      </c>
      <c r="G193" s="25">
        <f t="shared" si="40"/>
        <v>400</v>
      </c>
      <c r="H193" s="24">
        <v>1</v>
      </c>
      <c r="I193" s="26"/>
      <c r="J193" s="25">
        <f t="shared" si="41"/>
        <v>0</v>
      </c>
    </row>
    <row r="194" spans="1:13" ht="20.399999999999999" x14ac:dyDescent="0.3">
      <c r="A194" s="21" t="s">
        <v>45</v>
      </c>
      <c r="B194" s="22" t="s">
        <v>17</v>
      </c>
      <c r="C194" s="22" t="s">
        <v>18</v>
      </c>
      <c r="D194" s="23" t="s">
        <v>46</v>
      </c>
      <c r="E194" s="24">
        <v>1</v>
      </c>
      <c r="F194" s="24">
        <v>5541.86</v>
      </c>
      <c r="G194" s="25">
        <f t="shared" si="40"/>
        <v>5541.86</v>
      </c>
      <c r="H194" s="24">
        <v>1</v>
      </c>
      <c r="I194" s="26"/>
      <c r="J194" s="25">
        <f t="shared" si="41"/>
        <v>0</v>
      </c>
    </row>
    <row r="195" spans="1:13" ht="20.399999999999999" x14ac:dyDescent="0.3">
      <c r="A195" s="21" t="s">
        <v>47</v>
      </c>
      <c r="B195" s="22" t="s">
        <v>17</v>
      </c>
      <c r="C195" s="22" t="s">
        <v>18</v>
      </c>
      <c r="D195" s="23" t="s">
        <v>48</v>
      </c>
      <c r="E195" s="24">
        <v>2</v>
      </c>
      <c r="F195" s="24">
        <v>2835</v>
      </c>
      <c r="G195" s="25">
        <f t="shared" si="40"/>
        <v>5670</v>
      </c>
      <c r="H195" s="24">
        <v>2</v>
      </c>
      <c r="I195" s="26"/>
      <c r="J195" s="25">
        <f t="shared" si="41"/>
        <v>0</v>
      </c>
    </row>
    <row r="196" spans="1:13" x14ac:dyDescent="0.3">
      <c r="A196" s="27"/>
      <c r="B196" s="27"/>
      <c r="C196" s="27"/>
      <c r="D196" s="28" t="s">
        <v>140</v>
      </c>
      <c r="E196" s="24">
        <v>1</v>
      </c>
      <c r="F196" s="29">
        <f>SUM(G185:G195)</f>
        <v>638129.07999999996</v>
      </c>
      <c r="G196" s="29">
        <f t="shared" si="40"/>
        <v>638129.07999999996</v>
      </c>
      <c r="H196" s="24">
        <v>1</v>
      </c>
      <c r="I196" s="29">
        <f>SUM(J185:J195)</f>
        <v>0</v>
      </c>
      <c r="J196" s="29">
        <f t="shared" si="41"/>
        <v>0</v>
      </c>
    </row>
    <row r="197" spans="1:13" ht="1.05" customHeight="1" x14ac:dyDescent="0.3">
      <c r="A197" s="30"/>
      <c r="B197" s="30"/>
      <c r="C197" s="30"/>
      <c r="D197" s="31"/>
      <c r="E197" s="30"/>
      <c r="F197" s="30"/>
      <c r="G197" s="30"/>
      <c r="H197" s="30"/>
      <c r="I197" s="32"/>
      <c r="J197" s="30"/>
    </row>
    <row r="198" spans="1:13" x14ac:dyDescent="0.3">
      <c r="A198" s="27"/>
      <c r="B198" s="27"/>
      <c r="C198" s="27"/>
      <c r="D198" s="28" t="s">
        <v>141</v>
      </c>
      <c r="E198" s="24">
        <v>1</v>
      </c>
      <c r="F198" s="29">
        <f>G178+G184</f>
        <v>647905.44999999995</v>
      </c>
      <c r="G198" s="29">
        <f>ROUND(E198*F198,2)</f>
        <v>647905.44999999995</v>
      </c>
      <c r="H198" s="24">
        <v>1</v>
      </c>
      <c r="I198" s="29">
        <f>J178+J184</f>
        <v>0</v>
      </c>
      <c r="J198" s="29">
        <f>ROUND(H198*I198,2)</f>
        <v>0</v>
      </c>
    </row>
    <row r="199" spans="1:13" ht="1.05" customHeight="1" x14ac:dyDescent="0.3">
      <c r="A199" s="30"/>
      <c r="B199" s="30"/>
      <c r="C199" s="30"/>
      <c r="D199" s="31"/>
      <c r="E199" s="30"/>
      <c r="F199" s="30"/>
      <c r="G199" s="30"/>
      <c r="H199" s="30"/>
      <c r="I199" s="32"/>
      <c r="J199" s="30"/>
    </row>
    <row r="200" spans="1:13" x14ac:dyDescent="0.3">
      <c r="A200" s="15" t="s">
        <v>142</v>
      </c>
      <c r="B200" s="15" t="s">
        <v>9</v>
      </c>
      <c r="C200" s="15" t="s">
        <v>10</v>
      </c>
      <c r="D200" s="16" t="s">
        <v>68</v>
      </c>
      <c r="E200" s="17">
        <f t="shared" ref="E200:J200" si="42">E218</f>
        <v>1</v>
      </c>
      <c r="F200" s="17">
        <f t="shared" si="42"/>
        <v>20326.560000000001</v>
      </c>
      <c r="G200" s="17">
        <f t="shared" si="42"/>
        <v>20326.560000000001</v>
      </c>
      <c r="H200" s="17">
        <f t="shared" si="42"/>
        <v>1</v>
      </c>
      <c r="I200" s="17">
        <f t="shared" si="42"/>
        <v>0</v>
      </c>
      <c r="J200" s="17">
        <f t="shared" si="42"/>
        <v>0</v>
      </c>
      <c r="M200" s="51">
        <f>G200</f>
        <v>20326.560000000001</v>
      </c>
    </row>
    <row r="201" spans="1:13" x14ac:dyDescent="0.3">
      <c r="A201" s="21" t="s">
        <v>69</v>
      </c>
      <c r="B201" s="22" t="s">
        <v>17</v>
      </c>
      <c r="C201" s="22" t="s">
        <v>70</v>
      </c>
      <c r="D201" s="23" t="s">
        <v>71</v>
      </c>
      <c r="E201" s="24">
        <v>98.75</v>
      </c>
      <c r="F201" s="24">
        <v>24.38</v>
      </c>
      <c r="G201" s="25">
        <f t="shared" ref="G201:G218" si="43">ROUND(E201*F201,2)</f>
        <v>2407.5300000000002</v>
      </c>
      <c r="H201" s="24">
        <v>98.75</v>
      </c>
      <c r="I201" s="26"/>
      <c r="J201" s="25">
        <f t="shared" ref="J201:J218" si="44">ROUND(H201*I201,2)</f>
        <v>0</v>
      </c>
    </row>
    <row r="202" spans="1:13" ht="20.399999999999999" x14ac:dyDescent="0.3">
      <c r="A202" s="21" t="s">
        <v>72</v>
      </c>
      <c r="B202" s="22" t="s">
        <v>17</v>
      </c>
      <c r="C202" s="22" t="s">
        <v>18</v>
      </c>
      <c r="D202" s="23" t="s">
        <v>73</v>
      </c>
      <c r="E202" s="24">
        <v>1</v>
      </c>
      <c r="F202" s="24">
        <v>80</v>
      </c>
      <c r="G202" s="25">
        <f t="shared" si="43"/>
        <v>80</v>
      </c>
      <c r="H202" s="24">
        <v>1</v>
      </c>
      <c r="I202" s="26"/>
      <c r="J202" s="25">
        <f t="shared" si="44"/>
        <v>0</v>
      </c>
    </row>
    <row r="203" spans="1:13" ht="20.399999999999999" x14ac:dyDescent="0.3">
      <c r="A203" s="21" t="s">
        <v>74</v>
      </c>
      <c r="B203" s="22" t="s">
        <v>17</v>
      </c>
      <c r="C203" s="22" t="s">
        <v>18</v>
      </c>
      <c r="D203" s="23" t="s">
        <v>75</v>
      </c>
      <c r="E203" s="24">
        <v>1</v>
      </c>
      <c r="F203" s="24">
        <v>46</v>
      </c>
      <c r="G203" s="25">
        <f t="shared" si="43"/>
        <v>46</v>
      </c>
      <c r="H203" s="24">
        <v>1</v>
      </c>
      <c r="I203" s="26"/>
      <c r="J203" s="25">
        <f t="shared" si="44"/>
        <v>0</v>
      </c>
    </row>
    <row r="204" spans="1:13" x14ac:dyDescent="0.3">
      <c r="A204" s="21" t="s">
        <v>76</v>
      </c>
      <c r="B204" s="22" t="s">
        <v>17</v>
      </c>
      <c r="C204" s="22" t="s">
        <v>18</v>
      </c>
      <c r="D204" s="23" t="s">
        <v>77</v>
      </c>
      <c r="E204" s="24">
        <v>1</v>
      </c>
      <c r="F204" s="24">
        <v>21.52</v>
      </c>
      <c r="G204" s="25">
        <f t="shared" si="43"/>
        <v>21.52</v>
      </c>
      <c r="H204" s="24">
        <v>1</v>
      </c>
      <c r="I204" s="26"/>
      <c r="J204" s="25">
        <f t="shared" si="44"/>
        <v>0</v>
      </c>
    </row>
    <row r="205" spans="1:13" ht="20.399999999999999" x14ac:dyDescent="0.3">
      <c r="A205" s="21" t="s">
        <v>78</v>
      </c>
      <c r="B205" s="22" t="s">
        <v>17</v>
      </c>
      <c r="C205" s="22" t="s">
        <v>18</v>
      </c>
      <c r="D205" s="23" t="s">
        <v>79</v>
      </c>
      <c r="E205" s="24">
        <v>1</v>
      </c>
      <c r="F205" s="24">
        <v>125.41</v>
      </c>
      <c r="G205" s="25">
        <f t="shared" si="43"/>
        <v>125.41</v>
      </c>
      <c r="H205" s="24">
        <v>1</v>
      </c>
      <c r="I205" s="26"/>
      <c r="J205" s="25">
        <f t="shared" si="44"/>
        <v>0</v>
      </c>
    </row>
    <row r="206" spans="1:13" ht="20.399999999999999" x14ac:dyDescent="0.3">
      <c r="A206" s="21" t="s">
        <v>80</v>
      </c>
      <c r="B206" s="22" t="s">
        <v>17</v>
      </c>
      <c r="C206" s="22" t="s">
        <v>70</v>
      </c>
      <c r="D206" s="23" t="s">
        <v>81</v>
      </c>
      <c r="E206" s="24">
        <v>8</v>
      </c>
      <c r="F206" s="24">
        <v>12.03</v>
      </c>
      <c r="G206" s="25">
        <f t="shared" si="43"/>
        <v>96.24</v>
      </c>
      <c r="H206" s="24">
        <v>8</v>
      </c>
      <c r="I206" s="26"/>
      <c r="J206" s="25">
        <f t="shared" si="44"/>
        <v>0</v>
      </c>
    </row>
    <row r="207" spans="1:13" x14ac:dyDescent="0.3">
      <c r="A207" s="21" t="s">
        <v>82</v>
      </c>
      <c r="B207" s="22" t="s">
        <v>17</v>
      </c>
      <c r="C207" s="22" t="s">
        <v>83</v>
      </c>
      <c r="D207" s="23" t="s">
        <v>84</v>
      </c>
      <c r="E207" s="24">
        <v>4</v>
      </c>
      <c r="F207" s="24">
        <v>12.91</v>
      </c>
      <c r="G207" s="25">
        <f t="shared" si="43"/>
        <v>51.64</v>
      </c>
      <c r="H207" s="24">
        <v>4</v>
      </c>
      <c r="I207" s="26"/>
      <c r="J207" s="25">
        <f t="shared" si="44"/>
        <v>0</v>
      </c>
    </row>
    <row r="208" spans="1:13" ht="20.399999999999999" x14ac:dyDescent="0.3">
      <c r="A208" s="21" t="s">
        <v>85</v>
      </c>
      <c r="B208" s="22" t="s">
        <v>17</v>
      </c>
      <c r="C208" s="22" t="s">
        <v>18</v>
      </c>
      <c r="D208" s="23" t="s">
        <v>86</v>
      </c>
      <c r="E208" s="24">
        <v>36</v>
      </c>
      <c r="F208" s="24">
        <v>43.21</v>
      </c>
      <c r="G208" s="25">
        <f t="shared" si="43"/>
        <v>1555.56</v>
      </c>
      <c r="H208" s="24">
        <v>36</v>
      </c>
      <c r="I208" s="26"/>
      <c r="J208" s="25">
        <f t="shared" si="44"/>
        <v>0</v>
      </c>
    </row>
    <row r="209" spans="1:12" x14ac:dyDescent="0.3">
      <c r="A209" s="21" t="s">
        <v>87</v>
      </c>
      <c r="B209" s="22" t="s">
        <v>17</v>
      </c>
      <c r="C209" s="22" t="s">
        <v>83</v>
      </c>
      <c r="D209" s="23" t="s">
        <v>88</v>
      </c>
      <c r="E209" s="24">
        <v>89</v>
      </c>
      <c r="F209" s="24">
        <v>26.08</v>
      </c>
      <c r="G209" s="25">
        <f t="shared" si="43"/>
        <v>2321.12</v>
      </c>
      <c r="H209" s="24">
        <v>89</v>
      </c>
      <c r="I209" s="26"/>
      <c r="J209" s="25">
        <f t="shared" si="44"/>
        <v>0</v>
      </c>
    </row>
    <row r="210" spans="1:12" x14ac:dyDescent="0.3">
      <c r="A210" s="21" t="s">
        <v>89</v>
      </c>
      <c r="B210" s="22" t="s">
        <v>17</v>
      </c>
      <c r="C210" s="22" t="s">
        <v>83</v>
      </c>
      <c r="D210" s="23" t="s">
        <v>90</v>
      </c>
      <c r="E210" s="24">
        <v>39.5</v>
      </c>
      <c r="F210" s="24">
        <v>22.21</v>
      </c>
      <c r="G210" s="25">
        <f t="shared" si="43"/>
        <v>877.3</v>
      </c>
      <c r="H210" s="24">
        <v>39.5</v>
      </c>
      <c r="I210" s="26"/>
      <c r="J210" s="25">
        <f t="shared" si="44"/>
        <v>0</v>
      </c>
    </row>
    <row r="211" spans="1:12" ht="20.399999999999999" x14ac:dyDescent="0.3">
      <c r="A211" s="21" t="s">
        <v>91</v>
      </c>
      <c r="B211" s="22" t="s">
        <v>17</v>
      </c>
      <c r="C211" s="22" t="s">
        <v>83</v>
      </c>
      <c r="D211" s="23" t="s">
        <v>92</v>
      </c>
      <c r="E211" s="24">
        <v>238.4</v>
      </c>
      <c r="F211" s="24">
        <v>14.19</v>
      </c>
      <c r="G211" s="25">
        <f t="shared" si="43"/>
        <v>3382.9</v>
      </c>
      <c r="H211" s="24">
        <v>238.4</v>
      </c>
      <c r="I211" s="26"/>
      <c r="J211" s="25">
        <f t="shared" si="44"/>
        <v>0</v>
      </c>
    </row>
    <row r="212" spans="1:12" ht="20.399999999999999" x14ac:dyDescent="0.3">
      <c r="A212" s="21" t="s">
        <v>93</v>
      </c>
      <c r="B212" s="22" t="s">
        <v>17</v>
      </c>
      <c r="C212" s="22" t="s">
        <v>70</v>
      </c>
      <c r="D212" s="23" t="s">
        <v>94</v>
      </c>
      <c r="E212" s="24">
        <v>61.6</v>
      </c>
      <c r="F212" s="24">
        <v>32.090000000000003</v>
      </c>
      <c r="G212" s="25">
        <f t="shared" si="43"/>
        <v>1976.74</v>
      </c>
      <c r="H212" s="24">
        <v>61.6</v>
      </c>
      <c r="I212" s="26"/>
      <c r="J212" s="25">
        <f t="shared" si="44"/>
        <v>0</v>
      </c>
    </row>
    <row r="213" spans="1:12" x14ac:dyDescent="0.3">
      <c r="A213" s="21" t="s">
        <v>95</v>
      </c>
      <c r="B213" s="22" t="s">
        <v>17</v>
      </c>
      <c r="C213" s="22" t="s">
        <v>70</v>
      </c>
      <c r="D213" s="23" t="s">
        <v>96</v>
      </c>
      <c r="E213" s="24">
        <v>17.600000000000001</v>
      </c>
      <c r="F213" s="24">
        <v>68.56</v>
      </c>
      <c r="G213" s="25">
        <f t="shared" si="43"/>
        <v>1206.6600000000001</v>
      </c>
      <c r="H213" s="24">
        <v>17.600000000000001</v>
      </c>
      <c r="I213" s="26"/>
      <c r="J213" s="25">
        <f t="shared" si="44"/>
        <v>0</v>
      </c>
    </row>
    <row r="214" spans="1:12" ht="20.399999999999999" x14ac:dyDescent="0.3">
      <c r="A214" s="21" t="s">
        <v>97</v>
      </c>
      <c r="B214" s="22" t="s">
        <v>17</v>
      </c>
      <c r="C214" s="22" t="s">
        <v>70</v>
      </c>
      <c r="D214" s="23" t="s">
        <v>98</v>
      </c>
      <c r="E214" s="24">
        <v>70</v>
      </c>
      <c r="F214" s="24">
        <v>47.31</v>
      </c>
      <c r="G214" s="25">
        <f t="shared" si="43"/>
        <v>3311.7</v>
      </c>
      <c r="H214" s="24">
        <v>70</v>
      </c>
      <c r="I214" s="26"/>
      <c r="J214" s="25">
        <f t="shared" si="44"/>
        <v>0</v>
      </c>
    </row>
    <row r="215" spans="1:12" ht="20.399999999999999" x14ac:dyDescent="0.3">
      <c r="A215" s="21" t="s">
        <v>99</v>
      </c>
      <c r="B215" s="22" t="s">
        <v>17</v>
      </c>
      <c r="C215" s="22" t="s">
        <v>70</v>
      </c>
      <c r="D215" s="23" t="s">
        <v>100</v>
      </c>
      <c r="E215" s="24">
        <v>44</v>
      </c>
      <c r="F215" s="24">
        <v>46.96</v>
      </c>
      <c r="G215" s="25">
        <f t="shared" si="43"/>
        <v>2066.2399999999998</v>
      </c>
      <c r="H215" s="24">
        <v>44</v>
      </c>
      <c r="I215" s="26"/>
      <c r="J215" s="25">
        <f t="shared" si="44"/>
        <v>0</v>
      </c>
    </row>
    <row r="216" spans="1:12" ht="20.399999999999999" x14ac:dyDescent="0.3">
      <c r="A216" s="21" t="s">
        <v>101</v>
      </c>
      <c r="B216" s="22" t="s">
        <v>17</v>
      </c>
      <c r="C216" s="22" t="s">
        <v>102</v>
      </c>
      <c r="D216" s="23" t="s">
        <v>103</v>
      </c>
      <c r="E216" s="24">
        <v>1</v>
      </c>
      <c r="F216" s="24">
        <v>300</v>
      </c>
      <c r="G216" s="25">
        <f t="shared" si="43"/>
        <v>300</v>
      </c>
      <c r="H216" s="24">
        <v>1</v>
      </c>
      <c r="I216" s="26"/>
      <c r="J216" s="25">
        <f t="shared" si="44"/>
        <v>0</v>
      </c>
    </row>
    <row r="217" spans="1:12" x14ac:dyDescent="0.3">
      <c r="A217" s="21" t="s">
        <v>104</v>
      </c>
      <c r="B217" s="22" t="s">
        <v>17</v>
      </c>
      <c r="C217" s="22" t="s">
        <v>102</v>
      </c>
      <c r="D217" s="23" t="s">
        <v>105</v>
      </c>
      <c r="E217" s="24">
        <v>1</v>
      </c>
      <c r="F217" s="24">
        <v>500</v>
      </c>
      <c r="G217" s="25">
        <f t="shared" si="43"/>
        <v>500</v>
      </c>
      <c r="H217" s="24">
        <v>1</v>
      </c>
      <c r="I217" s="26"/>
      <c r="J217" s="25">
        <f t="shared" si="44"/>
        <v>0</v>
      </c>
    </row>
    <row r="218" spans="1:12" x14ac:dyDescent="0.3">
      <c r="A218" s="27"/>
      <c r="B218" s="27"/>
      <c r="C218" s="27"/>
      <c r="D218" s="28" t="s">
        <v>143</v>
      </c>
      <c r="E218" s="24">
        <v>1</v>
      </c>
      <c r="F218" s="29">
        <f>SUM(G201:G217)</f>
        <v>20326.560000000001</v>
      </c>
      <c r="G218" s="29">
        <f t="shared" si="43"/>
        <v>20326.560000000001</v>
      </c>
      <c r="H218" s="24">
        <v>1</v>
      </c>
      <c r="I218" s="29">
        <f>SUM(J201:J217)</f>
        <v>0</v>
      </c>
      <c r="J218" s="29">
        <f t="shared" si="44"/>
        <v>0</v>
      </c>
    </row>
    <row r="219" spans="1:12" ht="1.05" customHeight="1" x14ac:dyDescent="0.3">
      <c r="A219" s="30"/>
      <c r="B219" s="30"/>
      <c r="C219" s="30"/>
      <c r="D219" s="31"/>
      <c r="E219" s="30"/>
      <c r="F219" s="30"/>
      <c r="G219" s="30"/>
      <c r="H219" s="30"/>
      <c r="I219" s="32"/>
      <c r="J219" s="30"/>
    </row>
    <row r="220" spans="1:12" x14ac:dyDescent="0.3">
      <c r="A220" s="27"/>
      <c r="B220" s="27"/>
      <c r="C220" s="27"/>
      <c r="D220" s="28" t="s">
        <v>144</v>
      </c>
      <c r="E220" s="33">
        <v>1</v>
      </c>
      <c r="F220" s="29">
        <f>G177+G200</f>
        <v>668232.01</v>
      </c>
      <c r="G220" s="29">
        <f>ROUND(E220*F220,2)</f>
        <v>668232.01</v>
      </c>
      <c r="H220" s="33">
        <v>1</v>
      </c>
      <c r="I220" s="29">
        <f>J177+J200</f>
        <v>0</v>
      </c>
      <c r="J220" s="29">
        <f>ROUND(H220*I220,2)</f>
        <v>0</v>
      </c>
    </row>
    <row r="221" spans="1:12" ht="1.05" customHeight="1" x14ac:dyDescent="0.3">
      <c r="A221" s="30"/>
      <c r="B221" s="30"/>
      <c r="C221" s="30"/>
      <c r="D221" s="31"/>
      <c r="E221" s="30"/>
      <c r="F221" s="30"/>
      <c r="G221" s="30"/>
      <c r="H221" s="30"/>
      <c r="I221" s="32"/>
      <c r="J221" s="30"/>
    </row>
    <row r="222" spans="1:12" x14ac:dyDescent="0.3">
      <c r="A222" s="11" t="s">
        <v>145</v>
      </c>
      <c r="B222" s="11" t="s">
        <v>9</v>
      </c>
      <c r="C222" s="11" t="s">
        <v>10</v>
      </c>
      <c r="D222" s="12" t="s">
        <v>146</v>
      </c>
      <c r="E222" s="13">
        <f t="shared" ref="E222:J222" si="45">E306</f>
        <v>1</v>
      </c>
      <c r="F222" s="14">
        <f t="shared" si="45"/>
        <v>605676.76</v>
      </c>
      <c r="G222" s="14">
        <f t="shared" si="45"/>
        <v>605676.76</v>
      </c>
      <c r="H222" s="13">
        <f t="shared" si="45"/>
        <v>1</v>
      </c>
      <c r="I222" s="14">
        <f t="shared" si="45"/>
        <v>0</v>
      </c>
      <c r="J222" s="14">
        <f t="shared" si="45"/>
        <v>0</v>
      </c>
    </row>
    <row r="223" spans="1:12" x14ac:dyDescent="0.3">
      <c r="A223" s="15" t="s">
        <v>147</v>
      </c>
      <c r="B223" s="15" t="s">
        <v>9</v>
      </c>
      <c r="C223" s="15" t="s">
        <v>10</v>
      </c>
      <c r="D223" s="16" t="s">
        <v>148</v>
      </c>
      <c r="E223" s="17">
        <f t="shared" ref="E223:J223" si="46">E244</f>
        <v>1</v>
      </c>
      <c r="F223" s="17">
        <f t="shared" si="46"/>
        <v>304938.37</v>
      </c>
      <c r="G223" s="17">
        <f t="shared" si="46"/>
        <v>304938.37</v>
      </c>
      <c r="H223" s="17">
        <f t="shared" si="46"/>
        <v>1</v>
      </c>
      <c r="I223" s="17">
        <f t="shared" si="46"/>
        <v>0</v>
      </c>
      <c r="J223" s="17">
        <f t="shared" si="46"/>
        <v>0</v>
      </c>
    </row>
    <row r="224" spans="1:12" x14ac:dyDescent="0.3">
      <c r="A224" s="18" t="s">
        <v>149</v>
      </c>
      <c r="B224" s="18" t="s">
        <v>9</v>
      </c>
      <c r="C224" s="18" t="s">
        <v>10</v>
      </c>
      <c r="D224" s="19" t="s">
        <v>15</v>
      </c>
      <c r="E224" s="20">
        <f t="shared" ref="E224:J224" si="47">E228</f>
        <v>1</v>
      </c>
      <c r="F224" s="20">
        <f t="shared" si="47"/>
        <v>9583.99</v>
      </c>
      <c r="G224" s="20">
        <f t="shared" si="47"/>
        <v>9583.99</v>
      </c>
      <c r="H224" s="20">
        <f t="shared" si="47"/>
        <v>1</v>
      </c>
      <c r="I224" s="20">
        <f t="shared" si="47"/>
        <v>0</v>
      </c>
      <c r="J224" s="20">
        <f t="shared" si="47"/>
        <v>0</v>
      </c>
      <c r="L224" s="51">
        <f>G224</f>
        <v>9583.99</v>
      </c>
    </row>
    <row r="225" spans="1:12" ht="30.6" x14ac:dyDescent="0.3">
      <c r="A225" s="21" t="s">
        <v>16</v>
      </c>
      <c r="B225" s="22" t="s">
        <v>17</v>
      </c>
      <c r="C225" s="22" t="s">
        <v>18</v>
      </c>
      <c r="D225" s="23" t="s">
        <v>19</v>
      </c>
      <c r="E225" s="24">
        <v>23</v>
      </c>
      <c r="F225" s="24">
        <v>192.38</v>
      </c>
      <c r="G225" s="25">
        <f>ROUND(E225*F225,2)</f>
        <v>4424.74</v>
      </c>
      <c r="H225" s="24">
        <v>23</v>
      </c>
      <c r="I225" s="26"/>
      <c r="J225" s="25">
        <f>ROUND(H225*I225,2)</f>
        <v>0</v>
      </c>
    </row>
    <row r="226" spans="1:12" ht="20.399999999999999" x14ac:dyDescent="0.3">
      <c r="A226" s="21" t="s">
        <v>20</v>
      </c>
      <c r="B226" s="22" t="s">
        <v>17</v>
      </c>
      <c r="C226" s="22" t="s">
        <v>18</v>
      </c>
      <c r="D226" s="23" t="s">
        <v>21</v>
      </c>
      <c r="E226" s="24">
        <v>1</v>
      </c>
      <c r="F226" s="24">
        <v>2961.9</v>
      </c>
      <c r="G226" s="25">
        <f>ROUND(E226*F226,2)</f>
        <v>2961.9</v>
      </c>
      <c r="H226" s="24">
        <v>1</v>
      </c>
      <c r="I226" s="26"/>
      <c r="J226" s="25">
        <f>ROUND(H226*I226,2)</f>
        <v>0</v>
      </c>
    </row>
    <row r="227" spans="1:12" x14ac:dyDescent="0.3">
      <c r="A227" s="21" t="s">
        <v>22</v>
      </c>
      <c r="B227" s="22" t="s">
        <v>17</v>
      </c>
      <c r="C227" s="22" t="s">
        <v>18</v>
      </c>
      <c r="D227" s="23" t="s">
        <v>23</v>
      </c>
      <c r="E227" s="24">
        <v>1</v>
      </c>
      <c r="F227" s="24">
        <v>2197.35</v>
      </c>
      <c r="G227" s="25">
        <f>ROUND(E227*F227,2)</f>
        <v>2197.35</v>
      </c>
      <c r="H227" s="24">
        <v>1</v>
      </c>
      <c r="I227" s="26"/>
      <c r="J227" s="25">
        <f>ROUND(H227*I227,2)</f>
        <v>0</v>
      </c>
    </row>
    <row r="228" spans="1:12" x14ac:dyDescent="0.3">
      <c r="A228" s="27"/>
      <c r="B228" s="27"/>
      <c r="C228" s="27"/>
      <c r="D228" s="28" t="s">
        <v>150</v>
      </c>
      <c r="E228" s="24">
        <v>1</v>
      </c>
      <c r="F228" s="29">
        <f>SUM(G225:G227)</f>
        <v>9583.99</v>
      </c>
      <c r="G228" s="29">
        <f>ROUND(E228*F228,2)</f>
        <v>9583.99</v>
      </c>
      <c r="H228" s="24">
        <v>1</v>
      </c>
      <c r="I228" s="29">
        <f>SUM(J225:J227)</f>
        <v>0</v>
      </c>
      <c r="J228" s="29">
        <f>ROUND(H228*I228,2)</f>
        <v>0</v>
      </c>
    </row>
    <row r="229" spans="1:12" ht="1.05" customHeight="1" x14ac:dyDescent="0.3">
      <c r="A229" s="30"/>
      <c r="B229" s="30"/>
      <c r="C229" s="30"/>
      <c r="D229" s="31"/>
      <c r="E229" s="30"/>
      <c r="F229" s="30"/>
      <c r="G229" s="30"/>
      <c r="H229" s="30"/>
      <c r="I229" s="32"/>
      <c r="J229" s="30"/>
    </row>
    <row r="230" spans="1:12" x14ac:dyDescent="0.3">
      <c r="A230" s="18" t="s">
        <v>151</v>
      </c>
      <c r="B230" s="18" t="s">
        <v>9</v>
      </c>
      <c r="C230" s="18" t="s">
        <v>10</v>
      </c>
      <c r="D230" s="19" t="s">
        <v>26</v>
      </c>
      <c r="E230" s="20">
        <f t="shared" ref="E230:J230" si="48">E242</f>
        <v>1</v>
      </c>
      <c r="F230" s="20">
        <f t="shared" si="48"/>
        <v>295354.38</v>
      </c>
      <c r="G230" s="20">
        <f t="shared" si="48"/>
        <v>295354.38</v>
      </c>
      <c r="H230" s="20">
        <f t="shared" si="48"/>
        <v>1</v>
      </c>
      <c r="I230" s="20">
        <f t="shared" si="48"/>
        <v>0</v>
      </c>
      <c r="J230" s="20">
        <f t="shared" si="48"/>
        <v>0</v>
      </c>
      <c r="L230" s="51">
        <f>G230</f>
        <v>295354.38</v>
      </c>
    </row>
    <row r="231" spans="1:12" ht="30.6" x14ac:dyDescent="0.3">
      <c r="A231" s="21" t="s">
        <v>27</v>
      </c>
      <c r="B231" s="22" t="s">
        <v>17</v>
      </c>
      <c r="C231" s="22" t="s">
        <v>18</v>
      </c>
      <c r="D231" s="23" t="s">
        <v>28</v>
      </c>
      <c r="E231" s="24">
        <v>2</v>
      </c>
      <c r="F231" s="24">
        <v>22545.99</v>
      </c>
      <c r="G231" s="25">
        <f t="shared" ref="G231:G242" si="49">ROUND(E231*F231,2)</f>
        <v>45091.98</v>
      </c>
      <c r="H231" s="24">
        <v>2</v>
      </c>
      <c r="I231" s="26"/>
      <c r="J231" s="25">
        <f t="shared" ref="J231:J242" si="50">ROUND(H231*I231,2)</f>
        <v>0</v>
      </c>
    </row>
    <row r="232" spans="1:12" ht="30.6" x14ac:dyDescent="0.3">
      <c r="A232" s="21" t="s">
        <v>29</v>
      </c>
      <c r="B232" s="22" t="s">
        <v>17</v>
      </c>
      <c r="C232" s="22" t="s">
        <v>18</v>
      </c>
      <c r="D232" s="23" t="s">
        <v>30</v>
      </c>
      <c r="E232" s="24">
        <v>9</v>
      </c>
      <c r="F232" s="24">
        <v>22133.25</v>
      </c>
      <c r="G232" s="25">
        <f t="shared" si="49"/>
        <v>199199.25</v>
      </c>
      <c r="H232" s="24">
        <v>9</v>
      </c>
      <c r="I232" s="26"/>
      <c r="J232" s="25">
        <f t="shared" si="50"/>
        <v>0</v>
      </c>
    </row>
    <row r="233" spans="1:12" ht="20.399999999999999" x14ac:dyDescent="0.3">
      <c r="A233" s="21" t="s">
        <v>31</v>
      </c>
      <c r="B233" s="22" t="s">
        <v>17</v>
      </c>
      <c r="C233" s="22" t="s">
        <v>18</v>
      </c>
      <c r="D233" s="23" t="s">
        <v>32</v>
      </c>
      <c r="E233" s="24">
        <v>1</v>
      </c>
      <c r="F233" s="24">
        <v>7362.75</v>
      </c>
      <c r="G233" s="25">
        <f t="shared" si="49"/>
        <v>7362.75</v>
      </c>
      <c r="H233" s="24">
        <v>1</v>
      </c>
      <c r="I233" s="26"/>
      <c r="J233" s="25">
        <f t="shared" si="50"/>
        <v>0</v>
      </c>
    </row>
    <row r="234" spans="1:12" ht="20.399999999999999" x14ac:dyDescent="0.3">
      <c r="A234" s="21" t="s">
        <v>33</v>
      </c>
      <c r="B234" s="22" t="s">
        <v>17</v>
      </c>
      <c r="C234" s="22" t="s">
        <v>18</v>
      </c>
      <c r="D234" s="23" t="s">
        <v>34</v>
      </c>
      <c r="E234" s="24">
        <v>1</v>
      </c>
      <c r="F234" s="24">
        <v>5541.86</v>
      </c>
      <c r="G234" s="25">
        <f t="shared" si="49"/>
        <v>5541.86</v>
      </c>
      <c r="H234" s="24">
        <v>1</v>
      </c>
      <c r="I234" s="26"/>
      <c r="J234" s="25">
        <f t="shared" si="50"/>
        <v>0</v>
      </c>
    </row>
    <row r="235" spans="1:12" ht="20.399999999999999" x14ac:dyDescent="0.3">
      <c r="A235" s="21" t="s">
        <v>35</v>
      </c>
      <c r="B235" s="22" t="s">
        <v>17</v>
      </c>
      <c r="C235" s="22" t="s">
        <v>18</v>
      </c>
      <c r="D235" s="23" t="s">
        <v>36</v>
      </c>
      <c r="E235" s="24">
        <v>12</v>
      </c>
      <c r="F235" s="24">
        <v>817.84</v>
      </c>
      <c r="G235" s="25">
        <f t="shared" si="49"/>
        <v>9814.08</v>
      </c>
      <c r="H235" s="24">
        <v>12</v>
      </c>
      <c r="I235" s="26"/>
      <c r="J235" s="25">
        <f t="shared" si="50"/>
        <v>0</v>
      </c>
    </row>
    <row r="236" spans="1:12" ht="20.399999999999999" x14ac:dyDescent="0.3">
      <c r="A236" s="21" t="s">
        <v>37</v>
      </c>
      <c r="B236" s="22" t="s">
        <v>17</v>
      </c>
      <c r="C236" s="22" t="s">
        <v>18</v>
      </c>
      <c r="D236" s="23" t="s">
        <v>38</v>
      </c>
      <c r="E236" s="24">
        <v>12</v>
      </c>
      <c r="F236" s="24">
        <v>200</v>
      </c>
      <c r="G236" s="25">
        <f t="shared" si="49"/>
        <v>2400</v>
      </c>
      <c r="H236" s="24">
        <v>12</v>
      </c>
      <c r="I236" s="26"/>
      <c r="J236" s="25">
        <f t="shared" si="50"/>
        <v>0</v>
      </c>
    </row>
    <row r="237" spans="1:12" ht="20.399999999999999" x14ac:dyDescent="0.3">
      <c r="A237" s="21" t="s">
        <v>39</v>
      </c>
      <c r="B237" s="22" t="s">
        <v>17</v>
      </c>
      <c r="C237" s="22" t="s">
        <v>18</v>
      </c>
      <c r="D237" s="23" t="s">
        <v>40</v>
      </c>
      <c r="E237" s="24">
        <v>2</v>
      </c>
      <c r="F237" s="24">
        <v>7060</v>
      </c>
      <c r="G237" s="25">
        <f t="shared" si="49"/>
        <v>14120</v>
      </c>
      <c r="H237" s="24">
        <v>2</v>
      </c>
      <c r="I237" s="26"/>
      <c r="J237" s="25">
        <f t="shared" si="50"/>
        <v>0</v>
      </c>
    </row>
    <row r="238" spans="1:12" ht="20.399999999999999" x14ac:dyDescent="0.3">
      <c r="A238" s="21" t="s">
        <v>41</v>
      </c>
      <c r="B238" s="22" t="s">
        <v>17</v>
      </c>
      <c r="C238" s="22" t="s">
        <v>18</v>
      </c>
      <c r="D238" s="23" t="s">
        <v>42</v>
      </c>
      <c r="E238" s="24">
        <v>4</v>
      </c>
      <c r="F238" s="24">
        <v>761.9</v>
      </c>
      <c r="G238" s="25">
        <f t="shared" si="49"/>
        <v>3047.6</v>
      </c>
      <c r="H238" s="24">
        <v>4</v>
      </c>
      <c r="I238" s="26"/>
      <c r="J238" s="25">
        <f t="shared" si="50"/>
        <v>0</v>
      </c>
    </row>
    <row r="239" spans="1:12" ht="20.399999999999999" x14ac:dyDescent="0.3">
      <c r="A239" s="21" t="s">
        <v>43</v>
      </c>
      <c r="B239" s="22" t="s">
        <v>17</v>
      </c>
      <c r="C239" s="22" t="s">
        <v>18</v>
      </c>
      <c r="D239" s="23" t="s">
        <v>44</v>
      </c>
      <c r="E239" s="24">
        <v>1</v>
      </c>
      <c r="F239" s="24">
        <v>400</v>
      </c>
      <c r="G239" s="25">
        <f t="shared" si="49"/>
        <v>400</v>
      </c>
      <c r="H239" s="24">
        <v>1</v>
      </c>
      <c r="I239" s="26"/>
      <c r="J239" s="25">
        <f t="shared" si="50"/>
        <v>0</v>
      </c>
    </row>
    <row r="240" spans="1:12" ht="20.399999999999999" x14ac:dyDescent="0.3">
      <c r="A240" s="21" t="s">
        <v>45</v>
      </c>
      <c r="B240" s="22" t="s">
        <v>17</v>
      </c>
      <c r="C240" s="22" t="s">
        <v>18</v>
      </c>
      <c r="D240" s="23" t="s">
        <v>46</v>
      </c>
      <c r="E240" s="24">
        <v>1</v>
      </c>
      <c r="F240" s="24">
        <v>5541.86</v>
      </c>
      <c r="G240" s="25">
        <f t="shared" si="49"/>
        <v>5541.86</v>
      </c>
      <c r="H240" s="24">
        <v>1</v>
      </c>
      <c r="I240" s="26"/>
      <c r="J240" s="25">
        <f t="shared" si="50"/>
        <v>0</v>
      </c>
    </row>
    <row r="241" spans="1:12" ht="20.399999999999999" x14ac:dyDescent="0.3">
      <c r="A241" s="21" t="s">
        <v>47</v>
      </c>
      <c r="B241" s="22" t="s">
        <v>17</v>
      </c>
      <c r="C241" s="22" t="s">
        <v>18</v>
      </c>
      <c r="D241" s="23" t="s">
        <v>48</v>
      </c>
      <c r="E241" s="24">
        <v>1</v>
      </c>
      <c r="F241" s="24">
        <v>2835</v>
      </c>
      <c r="G241" s="25">
        <f t="shared" si="49"/>
        <v>2835</v>
      </c>
      <c r="H241" s="24">
        <v>1</v>
      </c>
      <c r="I241" s="26"/>
      <c r="J241" s="25">
        <f t="shared" si="50"/>
        <v>0</v>
      </c>
    </row>
    <row r="242" spans="1:12" x14ac:dyDescent="0.3">
      <c r="A242" s="27"/>
      <c r="B242" s="27"/>
      <c r="C242" s="27"/>
      <c r="D242" s="28" t="s">
        <v>152</v>
      </c>
      <c r="E242" s="24">
        <v>1</v>
      </c>
      <c r="F242" s="29">
        <f>SUM(G231:G241)</f>
        <v>295354.38</v>
      </c>
      <c r="G242" s="29">
        <f t="shared" si="49"/>
        <v>295354.38</v>
      </c>
      <c r="H242" s="24">
        <v>1</v>
      </c>
      <c r="I242" s="29">
        <f>SUM(J231:J241)</f>
        <v>0</v>
      </c>
      <c r="J242" s="29">
        <f t="shared" si="50"/>
        <v>0</v>
      </c>
    </row>
    <row r="243" spans="1:12" ht="1.05" customHeight="1" x14ac:dyDescent="0.3">
      <c r="A243" s="30"/>
      <c r="B243" s="30"/>
      <c r="C243" s="30"/>
      <c r="D243" s="31"/>
      <c r="E243" s="30"/>
      <c r="F243" s="30"/>
      <c r="G243" s="30"/>
      <c r="H243" s="30"/>
      <c r="I243" s="32"/>
      <c r="J243" s="30"/>
    </row>
    <row r="244" spans="1:12" x14ac:dyDescent="0.3">
      <c r="A244" s="27"/>
      <c r="B244" s="27"/>
      <c r="C244" s="27"/>
      <c r="D244" s="28" t="s">
        <v>153</v>
      </c>
      <c r="E244" s="24">
        <v>1</v>
      </c>
      <c r="F244" s="29">
        <f>G224+G230</f>
        <v>304938.37</v>
      </c>
      <c r="G244" s="29">
        <f>ROUND(E244*F244,2)</f>
        <v>304938.37</v>
      </c>
      <c r="H244" s="24">
        <v>1</v>
      </c>
      <c r="I244" s="29">
        <f>J224+J230</f>
        <v>0</v>
      </c>
      <c r="J244" s="29">
        <f>ROUND(H244*I244,2)</f>
        <v>0</v>
      </c>
    </row>
    <row r="245" spans="1:12" ht="1.05" customHeight="1" x14ac:dyDescent="0.3">
      <c r="A245" s="30"/>
      <c r="B245" s="30"/>
      <c r="C245" s="30"/>
      <c r="D245" s="31"/>
      <c r="E245" s="30"/>
      <c r="F245" s="30"/>
      <c r="G245" s="30"/>
      <c r="H245" s="30"/>
      <c r="I245" s="32"/>
      <c r="J245" s="30"/>
    </row>
    <row r="246" spans="1:12" x14ac:dyDescent="0.3">
      <c r="A246" s="15" t="s">
        <v>154</v>
      </c>
      <c r="B246" s="15" t="s">
        <v>9</v>
      </c>
      <c r="C246" s="15" t="s">
        <v>10</v>
      </c>
      <c r="D246" s="16" t="s">
        <v>155</v>
      </c>
      <c r="E246" s="17">
        <f t="shared" ref="E246:J246" si="51">E267</f>
        <v>1</v>
      </c>
      <c r="F246" s="17">
        <f t="shared" si="51"/>
        <v>184773.42</v>
      </c>
      <c r="G246" s="17">
        <f t="shared" si="51"/>
        <v>184773.42</v>
      </c>
      <c r="H246" s="17">
        <f t="shared" si="51"/>
        <v>1</v>
      </c>
      <c r="I246" s="17">
        <f t="shared" si="51"/>
        <v>0</v>
      </c>
      <c r="J246" s="17">
        <f t="shared" si="51"/>
        <v>0</v>
      </c>
    </row>
    <row r="247" spans="1:12" x14ac:dyDescent="0.3">
      <c r="A247" s="18" t="s">
        <v>156</v>
      </c>
      <c r="B247" s="18" t="s">
        <v>9</v>
      </c>
      <c r="C247" s="18" t="s">
        <v>10</v>
      </c>
      <c r="D247" s="19" t="s">
        <v>15</v>
      </c>
      <c r="E247" s="20">
        <f t="shared" ref="E247:J247" si="52">E251</f>
        <v>1</v>
      </c>
      <c r="F247" s="20">
        <f t="shared" si="52"/>
        <v>6698.29</v>
      </c>
      <c r="G247" s="20">
        <f t="shared" si="52"/>
        <v>6698.29</v>
      </c>
      <c r="H247" s="20">
        <f t="shared" si="52"/>
        <v>1</v>
      </c>
      <c r="I247" s="20">
        <f t="shared" si="52"/>
        <v>0</v>
      </c>
      <c r="J247" s="20">
        <f t="shared" si="52"/>
        <v>0</v>
      </c>
      <c r="L247" s="51">
        <f>G247</f>
        <v>6698.29</v>
      </c>
    </row>
    <row r="248" spans="1:12" ht="30.6" x14ac:dyDescent="0.3">
      <c r="A248" s="21" t="s">
        <v>16</v>
      </c>
      <c r="B248" s="22" t="s">
        <v>17</v>
      </c>
      <c r="C248" s="22" t="s">
        <v>18</v>
      </c>
      <c r="D248" s="23" t="s">
        <v>19</v>
      </c>
      <c r="E248" s="24">
        <v>8</v>
      </c>
      <c r="F248" s="24">
        <v>192.38</v>
      </c>
      <c r="G248" s="25">
        <f>ROUND(E248*F248,2)</f>
        <v>1539.04</v>
      </c>
      <c r="H248" s="24">
        <v>8</v>
      </c>
      <c r="I248" s="26"/>
      <c r="J248" s="25">
        <f>ROUND(H248*I248,2)</f>
        <v>0</v>
      </c>
    </row>
    <row r="249" spans="1:12" ht="20.399999999999999" x14ac:dyDescent="0.3">
      <c r="A249" s="21" t="s">
        <v>20</v>
      </c>
      <c r="B249" s="22" t="s">
        <v>17</v>
      </c>
      <c r="C249" s="22" t="s">
        <v>18</v>
      </c>
      <c r="D249" s="23" t="s">
        <v>21</v>
      </c>
      <c r="E249" s="24">
        <v>1</v>
      </c>
      <c r="F249" s="24">
        <v>2961.9</v>
      </c>
      <c r="G249" s="25">
        <f>ROUND(E249*F249,2)</f>
        <v>2961.9</v>
      </c>
      <c r="H249" s="24">
        <v>1</v>
      </c>
      <c r="I249" s="26"/>
      <c r="J249" s="25">
        <f>ROUND(H249*I249,2)</f>
        <v>0</v>
      </c>
    </row>
    <row r="250" spans="1:12" x14ac:dyDescent="0.3">
      <c r="A250" s="21" t="s">
        <v>22</v>
      </c>
      <c r="B250" s="22" t="s">
        <v>17</v>
      </c>
      <c r="C250" s="22" t="s">
        <v>18</v>
      </c>
      <c r="D250" s="23" t="s">
        <v>23</v>
      </c>
      <c r="E250" s="24">
        <v>1</v>
      </c>
      <c r="F250" s="24">
        <v>2197.35</v>
      </c>
      <c r="G250" s="25">
        <f>ROUND(E250*F250,2)</f>
        <v>2197.35</v>
      </c>
      <c r="H250" s="24">
        <v>1</v>
      </c>
      <c r="I250" s="26"/>
      <c r="J250" s="25">
        <f>ROUND(H250*I250,2)</f>
        <v>0</v>
      </c>
    </row>
    <row r="251" spans="1:12" x14ac:dyDescent="0.3">
      <c r="A251" s="27"/>
      <c r="B251" s="27"/>
      <c r="C251" s="27"/>
      <c r="D251" s="28" t="s">
        <v>157</v>
      </c>
      <c r="E251" s="24">
        <v>1</v>
      </c>
      <c r="F251" s="29">
        <f>SUM(G248:G250)</f>
        <v>6698.29</v>
      </c>
      <c r="G251" s="29">
        <f>ROUND(E251*F251,2)</f>
        <v>6698.29</v>
      </c>
      <c r="H251" s="24">
        <v>1</v>
      </c>
      <c r="I251" s="29">
        <f>SUM(J248:J250)</f>
        <v>0</v>
      </c>
      <c r="J251" s="29">
        <f>ROUND(H251*I251,2)</f>
        <v>0</v>
      </c>
    </row>
    <row r="252" spans="1:12" ht="1.05" customHeight="1" x14ac:dyDescent="0.3">
      <c r="A252" s="30"/>
      <c r="B252" s="30"/>
      <c r="C252" s="30"/>
      <c r="D252" s="31"/>
      <c r="E252" s="30"/>
      <c r="F252" s="30"/>
      <c r="G252" s="30"/>
      <c r="H252" s="30"/>
      <c r="I252" s="32"/>
      <c r="J252" s="30"/>
    </row>
    <row r="253" spans="1:12" x14ac:dyDescent="0.3">
      <c r="A253" s="18" t="s">
        <v>158</v>
      </c>
      <c r="B253" s="18" t="s">
        <v>9</v>
      </c>
      <c r="C253" s="18" t="s">
        <v>10</v>
      </c>
      <c r="D253" s="19" t="s">
        <v>26</v>
      </c>
      <c r="E253" s="20">
        <f t="shared" ref="E253:J253" si="53">E265</f>
        <v>1</v>
      </c>
      <c r="F253" s="20">
        <f t="shared" si="53"/>
        <v>178075.13</v>
      </c>
      <c r="G253" s="20">
        <f t="shared" si="53"/>
        <v>178075.13</v>
      </c>
      <c r="H253" s="20">
        <f t="shared" si="53"/>
        <v>1</v>
      </c>
      <c r="I253" s="20">
        <f t="shared" si="53"/>
        <v>0</v>
      </c>
      <c r="J253" s="20">
        <f t="shared" si="53"/>
        <v>0</v>
      </c>
      <c r="L253" s="51">
        <f>G253</f>
        <v>178075.13</v>
      </c>
    </row>
    <row r="254" spans="1:12" ht="30.6" x14ac:dyDescent="0.3">
      <c r="A254" s="21" t="s">
        <v>27</v>
      </c>
      <c r="B254" s="22" t="s">
        <v>17</v>
      </c>
      <c r="C254" s="22" t="s">
        <v>18</v>
      </c>
      <c r="D254" s="23" t="s">
        <v>28</v>
      </c>
      <c r="E254" s="24">
        <v>2</v>
      </c>
      <c r="F254" s="24">
        <v>22545.99</v>
      </c>
      <c r="G254" s="25">
        <f t="shared" ref="G254:G265" si="54">ROUND(E254*F254,2)</f>
        <v>45091.98</v>
      </c>
      <c r="H254" s="24">
        <v>2</v>
      </c>
      <c r="I254" s="26"/>
      <c r="J254" s="25">
        <f t="shared" ref="J254:J265" si="55">ROUND(H254*I254,2)</f>
        <v>0</v>
      </c>
    </row>
    <row r="255" spans="1:12" ht="30.6" x14ac:dyDescent="0.3">
      <c r="A255" s="21" t="s">
        <v>29</v>
      </c>
      <c r="B255" s="22" t="s">
        <v>17</v>
      </c>
      <c r="C255" s="22" t="s">
        <v>18</v>
      </c>
      <c r="D255" s="23" t="s">
        <v>30</v>
      </c>
      <c r="E255" s="24">
        <v>4</v>
      </c>
      <c r="F255" s="24">
        <v>22133.25</v>
      </c>
      <c r="G255" s="25">
        <f t="shared" si="54"/>
        <v>88533</v>
      </c>
      <c r="H255" s="24">
        <v>4</v>
      </c>
      <c r="I255" s="26"/>
      <c r="J255" s="25">
        <f t="shared" si="55"/>
        <v>0</v>
      </c>
    </row>
    <row r="256" spans="1:12" ht="20.399999999999999" x14ac:dyDescent="0.3">
      <c r="A256" s="21" t="s">
        <v>31</v>
      </c>
      <c r="B256" s="22" t="s">
        <v>17</v>
      </c>
      <c r="C256" s="22" t="s">
        <v>18</v>
      </c>
      <c r="D256" s="23" t="s">
        <v>32</v>
      </c>
      <c r="E256" s="24">
        <v>1</v>
      </c>
      <c r="F256" s="24">
        <v>7362.75</v>
      </c>
      <c r="G256" s="25">
        <f t="shared" si="54"/>
        <v>7362.75</v>
      </c>
      <c r="H256" s="24">
        <v>1</v>
      </c>
      <c r="I256" s="26"/>
      <c r="J256" s="25">
        <f t="shared" si="55"/>
        <v>0</v>
      </c>
    </row>
    <row r="257" spans="1:12" ht="20.399999999999999" x14ac:dyDescent="0.3">
      <c r="A257" s="21" t="s">
        <v>33</v>
      </c>
      <c r="B257" s="22" t="s">
        <v>17</v>
      </c>
      <c r="C257" s="22" t="s">
        <v>18</v>
      </c>
      <c r="D257" s="23" t="s">
        <v>34</v>
      </c>
      <c r="E257" s="24">
        <v>1</v>
      </c>
      <c r="F257" s="24">
        <v>5541.86</v>
      </c>
      <c r="G257" s="25">
        <f t="shared" si="54"/>
        <v>5541.86</v>
      </c>
      <c r="H257" s="24">
        <v>1</v>
      </c>
      <c r="I257" s="26"/>
      <c r="J257" s="25">
        <f t="shared" si="55"/>
        <v>0</v>
      </c>
    </row>
    <row r="258" spans="1:12" ht="20.399999999999999" x14ac:dyDescent="0.3">
      <c r="A258" s="21" t="s">
        <v>35</v>
      </c>
      <c r="B258" s="22" t="s">
        <v>17</v>
      </c>
      <c r="C258" s="22" t="s">
        <v>18</v>
      </c>
      <c r="D258" s="23" t="s">
        <v>36</v>
      </c>
      <c r="E258" s="24">
        <v>7</v>
      </c>
      <c r="F258" s="24">
        <v>817.84</v>
      </c>
      <c r="G258" s="25">
        <f t="shared" si="54"/>
        <v>5724.88</v>
      </c>
      <c r="H258" s="24">
        <v>7</v>
      </c>
      <c r="I258" s="26"/>
      <c r="J258" s="25">
        <f t="shared" si="55"/>
        <v>0</v>
      </c>
    </row>
    <row r="259" spans="1:12" ht="20.399999999999999" x14ac:dyDescent="0.3">
      <c r="A259" s="21" t="s">
        <v>37</v>
      </c>
      <c r="B259" s="22" t="s">
        <v>17</v>
      </c>
      <c r="C259" s="22" t="s">
        <v>18</v>
      </c>
      <c r="D259" s="23" t="s">
        <v>38</v>
      </c>
      <c r="E259" s="24">
        <v>7</v>
      </c>
      <c r="F259" s="24">
        <v>200</v>
      </c>
      <c r="G259" s="25">
        <f t="shared" si="54"/>
        <v>1400</v>
      </c>
      <c r="H259" s="24">
        <v>7</v>
      </c>
      <c r="I259" s="26"/>
      <c r="J259" s="25">
        <f t="shared" si="55"/>
        <v>0</v>
      </c>
    </row>
    <row r="260" spans="1:12" ht="20.399999999999999" x14ac:dyDescent="0.3">
      <c r="A260" s="21" t="s">
        <v>39</v>
      </c>
      <c r="B260" s="22" t="s">
        <v>17</v>
      </c>
      <c r="C260" s="22" t="s">
        <v>18</v>
      </c>
      <c r="D260" s="23" t="s">
        <v>40</v>
      </c>
      <c r="E260" s="24">
        <v>2</v>
      </c>
      <c r="F260" s="24">
        <v>7060</v>
      </c>
      <c r="G260" s="25">
        <f t="shared" si="54"/>
        <v>14120</v>
      </c>
      <c r="H260" s="24">
        <v>2</v>
      </c>
      <c r="I260" s="26"/>
      <c r="J260" s="25">
        <f t="shared" si="55"/>
        <v>0</v>
      </c>
    </row>
    <row r="261" spans="1:12" ht="20.399999999999999" x14ac:dyDescent="0.3">
      <c r="A261" s="21" t="s">
        <v>41</v>
      </c>
      <c r="B261" s="22" t="s">
        <v>17</v>
      </c>
      <c r="C261" s="22" t="s">
        <v>18</v>
      </c>
      <c r="D261" s="23" t="s">
        <v>42</v>
      </c>
      <c r="E261" s="24">
        <v>2</v>
      </c>
      <c r="F261" s="24">
        <v>761.9</v>
      </c>
      <c r="G261" s="25">
        <f t="shared" si="54"/>
        <v>1523.8</v>
      </c>
      <c r="H261" s="24">
        <v>2</v>
      </c>
      <c r="I261" s="26"/>
      <c r="J261" s="25">
        <f t="shared" si="55"/>
        <v>0</v>
      </c>
    </row>
    <row r="262" spans="1:12" ht="20.399999999999999" x14ac:dyDescent="0.3">
      <c r="A262" s="21" t="s">
        <v>43</v>
      </c>
      <c r="B262" s="22" t="s">
        <v>17</v>
      </c>
      <c r="C262" s="22" t="s">
        <v>18</v>
      </c>
      <c r="D262" s="23" t="s">
        <v>44</v>
      </c>
      <c r="E262" s="24">
        <v>1</v>
      </c>
      <c r="F262" s="24">
        <v>400</v>
      </c>
      <c r="G262" s="25">
        <f t="shared" si="54"/>
        <v>400</v>
      </c>
      <c r="H262" s="24">
        <v>1</v>
      </c>
      <c r="I262" s="26"/>
      <c r="J262" s="25">
        <f t="shared" si="55"/>
        <v>0</v>
      </c>
    </row>
    <row r="263" spans="1:12" ht="20.399999999999999" x14ac:dyDescent="0.3">
      <c r="A263" s="21" t="s">
        <v>45</v>
      </c>
      <c r="B263" s="22" t="s">
        <v>17</v>
      </c>
      <c r="C263" s="22" t="s">
        <v>18</v>
      </c>
      <c r="D263" s="23" t="s">
        <v>46</v>
      </c>
      <c r="E263" s="24">
        <v>1</v>
      </c>
      <c r="F263" s="24">
        <v>5541.86</v>
      </c>
      <c r="G263" s="25">
        <f t="shared" si="54"/>
        <v>5541.86</v>
      </c>
      <c r="H263" s="24">
        <v>1</v>
      </c>
      <c r="I263" s="26"/>
      <c r="J263" s="25">
        <f t="shared" si="55"/>
        <v>0</v>
      </c>
    </row>
    <row r="264" spans="1:12" ht="20.399999999999999" x14ac:dyDescent="0.3">
      <c r="A264" s="21" t="s">
        <v>47</v>
      </c>
      <c r="B264" s="22" t="s">
        <v>17</v>
      </c>
      <c r="C264" s="22" t="s">
        <v>18</v>
      </c>
      <c r="D264" s="23" t="s">
        <v>48</v>
      </c>
      <c r="E264" s="24">
        <v>1</v>
      </c>
      <c r="F264" s="24">
        <v>2835</v>
      </c>
      <c r="G264" s="25">
        <f t="shared" si="54"/>
        <v>2835</v>
      </c>
      <c r="H264" s="24">
        <v>1</v>
      </c>
      <c r="I264" s="26"/>
      <c r="J264" s="25">
        <f t="shared" si="55"/>
        <v>0</v>
      </c>
    </row>
    <row r="265" spans="1:12" x14ac:dyDescent="0.3">
      <c r="A265" s="27"/>
      <c r="B265" s="27"/>
      <c r="C265" s="27"/>
      <c r="D265" s="28" t="s">
        <v>159</v>
      </c>
      <c r="E265" s="24">
        <v>1</v>
      </c>
      <c r="F265" s="29">
        <f>SUM(G254:G264)</f>
        <v>178075.13</v>
      </c>
      <c r="G265" s="29">
        <f t="shared" si="54"/>
        <v>178075.13</v>
      </c>
      <c r="H265" s="24">
        <v>1</v>
      </c>
      <c r="I265" s="29">
        <f>SUM(J254:J264)</f>
        <v>0</v>
      </c>
      <c r="J265" s="29">
        <f t="shared" si="55"/>
        <v>0</v>
      </c>
    </row>
    <row r="266" spans="1:12" ht="1.05" customHeight="1" x14ac:dyDescent="0.3">
      <c r="A266" s="30"/>
      <c r="B266" s="30"/>
      <c r="C266" s="30"/>
      <c r="D266" s="31"/>
      <c r="E266" s="30"/>
      <c r="F266" s="30"/>
      <c r="G266" s="30"/>
      <c r="H266" s="30"/>
      <c r="I266" s="32"/>
      <c r="J266" s="30"/>
    </row>
    <row r="267" spans="1:12" x14ac:dyDescent="0.3">
      <c r="A267" s="27"/>
      <c r="B267" s="27"/>
      <c r="C267" s="27"/>
      <c r="D267" s="28" t="s">
        <v>160</v>
      </c>
      <c r="E267" s="24">
        <v>1</v>
      </c>
      <c r="F267" s="29">
        <f>G247+G253</f>
        <v>184773.42</v>
      </c>
      <c r="G267" s="29">
        <f>ROUND(E267*F267,2)</f>
        <v>184773.42</v>
      </c>
      <c r="H267" s="24">
        <v>1</v>
      </c>
      <c r="I267" s="29">
        <f>J247+J253</f>
        <v>0</v>
      </c>
      <c r="J267" s="29">
        <f>ROUND(H267*I267,2)</f>
        <v>0</v>
      </c>
    </row>
    <row r="268" spans="1:12" ht="1.05" customHeight="1" x14ac:dyDescent="0.3">
      <c r="A268" s="30"/>
      <c r="B268" s="30"/>
      <c r="C268" s="30"/>
      <c r="D268" s="31"/>
      <c r="E268" s="30"/>
      <c r="F268" s="30"/>
      <c r="G268" s="30"/>
      <c r="H268" s="30"/>
      <c r="I268" s="32"/>
      <c r="J268" s="30"/>
    </row>
    <row r="269" spans="1:12" x14ac:dyDescent="0.3">
      <c r="A269" s="15" t="s">
        <v>161</v>
      </c>
      <c r="B269" s="15" t="s">
        <v>9</v>
      </c>
      <c r="C269" s="15" t="s">
        <v>10</v>
      </c>
      <c r="D269" s="16" t="s">
        <v>61</v>
      </c>
      <c r="E269" s="17">
        <f t="shared" ref="E269:J269" si="56">E284</f>
        <v>1</v>
      </c>
      <c r="F269" s="17">
        <f t="shared" si="56"/>
        <v>101161.86</v>
      </c>
      <c r="G269" s="17">
        <f t="shared" si="56"/>
        <v>101161.86</v>
      </c>
      <c r="H269" s="17">
        <f t="shared" si="56"/>
        <v>1</v>
      </c>
      <c r="I269" s="17">
        <f t="shared" si="56"/>
        <v>0</v>
      </c>
      <c r="J269" s="17">
        <f t="shared" si="56"/>
        <v>0</v>
      </c>
    </row>
    <row r="270" spans="1:12" ht="1.05" customHeight="1" x14ac:dyDescent="0.3">
      <c r="A270" s="30"/>
      <c r="B270" s="30"/>
      <c r="C270" s="30"/>
      <c r="D270" s="31"/>
      <c r="E270" s="30"/>
      <c r="F270" s="30"/>
      <c r="G270" s="30"/>
      <c r="H270" s="30"/>
      <c r="I270" s="32"/>
      <c r="J270" s="30"/>
    </row>
    <row r="271" spans="1:12" x14ac:dyDescent="0.3">
      <c r="A271" s="18" t="s">
        <v>164</v>
      </c>
      <c r="B271" s="18" t="s">
        <v>9</v>
      </c>
      <c r="C271" s="18" t="s">
        <v>10</v>
      </c>
      <c r="D271" s="19" t="s">
        <v>26</v>
      </c>
      <c r="E271" s="20">
        <f t="shared" ref="E271:J271" si="57">E282</f>
        <v>1</v>
      </c>
      <c r="F271" s="20">
        <f t="shared" si="57"/>
        <v>101161.86</v>
      </c>
      <c r="G271" s="20">
        <f t="shared" si="57"/>
        <v>101161.86</v>
      </c>
      <c r="H271" s="20">
        <f t="shared" si="57"/>
        <v>1</v>
      </c>
      <c r="I271" s="20">
        <f t="shared" si="57"/>
        <v>0</v>
      </c>
      <c r="J271" s="20">
        <f t="shared" si="57"/>
        <v>0</v>
      </c>
      <c r="L271" s="51">
        <f>G271</f>
        <v>101161.86</v>
      </c>
    </row>
    <row r="272" spans="1:12" ht="30.6" x14ac:dyDescent="0.3">
      <c r="A272" s="21" t="s">
        <v>27</v>
      </c>
      <c r="B272" s="22" t="s">
        <v>17</v>
      </c>
      <c r="C272" s="22" t="s">
        <v>18</v>
      </c>
      <c r="D272" s="23" t="s">
        <v>28</v>
      </c>
      <c r="E272" s="24">
        <v>2</v>
      </c>
      <c r="F272" s="24">
        <v>22545.99</v>
      </c>
      <c r="G272" s="25">
        <f t="shared" ref="G272:G282" si="58">ROUND(E272*F272,2)</f>
        <v>45091.98</v>
      </c>
      <c r="H272" s="24">
        <v>2</v>
      </c>
      <c r="I272" s="26"/>
      <c r="J272" s="25">
        <f t="shared" ref="J272:J282" si="59">ROUND(H272*I272,2)</f>
        <v>0</v>
      </c>
    </row>
    <row r="273" spans="1:13" ht="30.6" x14ac:dyDescent="0.3">
      <c r="A273" s="21" t="s">
        <v>29</v>
      </c>
      <c r="B273" s="22" t="s">
        <v>17</v>
      </c>
      <c r="C273" s="22" t="s">
        <v>18</v>
      </c>
      <c r="D273" s="23" t="s">
        <v>30</v>
      </c>
      <c r="E273" s="24">
        <v>1</v>
      </c>
      <c r="F273" s="24">
        <v>22133.25</v>
      </c>
      <c r="G273" s="25">
        <f t="shared" si="58"/>
        <v>22133.25</v>
      </c>
      <c r="H273" s="24">
        <v>1</v>
      </c>
      <c r="I273" s="26"/>
      <c r="J273" s="25">
        <f t="shared" si="59"/>
        <v>0</v>
      </c>
    </row>
    <row r="274" spans="1:13" ht="20.399999999999999" x14ac:dyDescent="0.3">
      <c r="A274" s="21" t="s">
        <v>31</v>
      </c>
      <c r="B274" s="22" t="s">
        <v>17</v>
      </c>
      <c r="C274" s="22" t="s">
        <v>18</v>
      </c>
      <c r="D274" s="23" t="s">
        <v>32</v>
      </c>
      <c r="E274" s="24">
        <v>1</v>
      </c>
      <c r="F274" s="24">
        <v>7362.75</v>
      </c>
      <c r="G274" s="25">
        <f t="shared" si="58"/>
        <v>7362.75</v>
      </c>
      <c r="H274" s="24">
        <v>1</v>
      </c>
      <c r="I274" s="26"/>
      <c r="J274" s="25">
        <f t="shared" si="59"/>
        <v>0</v>
      </c>
    </row>
    <row r="275" spans="1:13" ht="20.399999999999999" x14ac:dyDescent="0.3">
      <c r="A275" s="21" t="s">
        <v>33</v>
      </c>
      <c r="B275" s="22" t="s">
        <v>17</v>
      </c>
      <c r="C275" s="22" t="s">
        <v>18</v>
      </c>
      <c r="D275" s="23" t="s">
        <v>34</v>
      </c>
      <c r="E275" s="24">
        <v>1</v>
      </c>
      <c r="F275" s="24">
        <v>5541.86</v>
      </c>
      <c r="G275" s="25">
        <f t="shared" si="58"/>
        <v>5541.86</v>
      </c>
      <c r="H275" s="24">
        <v>1</v>
      </c>
      <c r="I275" s="26"/>
      <c r="J275" s="25">
        <f t="shared" si="59"/>
        <v>0</v>
      </c>
    </row>
    <row r="276" spans="1:13" ht="20.399999999999999" x14ac:dyDescent="0.3">
      <c r="A276" s="21" t="s">
        <v>35</v>
      </c>
      <c r="B276" s="22" t="s">
        <v>17</v>
      </c>
      <c r="C276" s="22" t="s">
        <v>18</v>
      </c>
      <c r="D276" s="23" t="s">
        <v>36</v>
      </c>
      <c r="E276" s="24">
        <v>4</v>
      </c>
      <c r="F276" s="24">
        <v>817.84</v>
      </c>
      <c r="G276" s="25">
        <f t="shared" si="58"/>
        <v>3271.36</v>
      </c>
      <c r="H276" s="24">
        <v>4</v>
      </c>
      <c r="I276" s="26"/>
      <c r="J276" s="25">
        <f t="shared" si="59"/>
        <v>0</v>
      </c>
    </row>
    <row r="277" spans="1:13" ht="20.399999999999999" x14ac:dyDescent="0.3">
      <c r="A277" s="21" t="s">
        <v>37</v>
      </c>
      <c r="B277" s="22" t="s">
        <v>17</v>
      </c>
      <c r="C277" s="22" t="s">
        <v>18</v>
      </c>
      <c r="D277" s="23" t="s">
        <v>38</v>
      </c>
      <c r="E277" s="24">
        <v>4</v>
      </c>
      <c r="F277" s="24">
        <v>200</v>
      </c>
      <c r="G277" s="25">
        <f t="shared" si="58"/>
        <v>800</v>
      </c>
      <c r="H277" s="24">
        <v>4</v>
      </c>
      <c r="I277" s="26"/>
      <c r="J277" s="25">
        <f t="shared" si="59"/>
        <v>0</v>
      </c>
    </row>
    <row r="278" spans="1:13" ht="20.399999999999999" x14ac:dyDescent="0.3">
      <c r="A278" s="21" t="s">
        <v>39</v>
      </c>
      <c r="B278" s="22" t="s">
        <v>17</v>
      </c>
      <c r="C278" s="22" t="s">
        <v>18</v>
      </c>
      <c r="D278" s="23" t="s">
        <v>40</v>
      </c>
      <c r="E278" s="24">
        <v>1</v>
      </c>
      <c r="F278" s="24">
        <v>7060</v>
      </c>
      <c r="G278" s="25">
        <f t="shared" si="58"/>
        <v>7060</v>
      </c>
      <c r="H278" s="24">
        <v>1</v>
      </c>
      <c r="I278" s="26"/>
      <c r="J278" s="25">
        <f t="shared" si="59"/>
        <v>0</v>
      </c>
    </row>
    <row r="279" spans="1:13" ht="20.399999999999999" x14ac:dyDescent="0.3">
      <c r="A279" s="21" t="s">
        <v>41</v>
      </c>
      <c r="B279" s="22" t="s">
        <v>17</v>
      </c>
      <c r="C279" s="22" t="s">
        <v>18</v>
      </c>
      <c r="D279" s="23" t="s">
        <v>42</v>
      </c>
      <c r="E279" s="24">
        <v>2</v>
      </c>
      <c r="F279" s="24">
        <v>761.9</v>
      </c>
      <c r="G279" s="25">
        <f t="shared" si="58"/>
        <v>1523.8</v>
      </c>
      <c r="H279" s="24">
        <v>2</v>
      </c>
      <c r="I279" s="26"/>
      <c r="J279" s="25">
        <f t="shared" si="59"/>
        <v>0</v>
      </c>
    </row>
    <row r="280" spans="1:13" ht="20.399999999999999" x14ac:dyDescent="0.3">
      <c r="A280" s="21" t="s">
        <v>45</v>
      </c>
      <c r="B280" s="22" t="s">
        <v>17</v>
      </c>
      <c r="C280" s="22" t="s">
        <v>18</v>
      </c>
      <c r="D280" s="23" t="s">
        <v>46</v>
      </c>
      <c r="E280" s="24">
        <v>1</v>
      </c>
      <c r="F280" s="24">
        <v>5541.86</v>
      </c>
      <c r="G280" s="25">
        <f t="shared" si="58"/>
        <v>5541.86</v>
      </c>
      <c r="H280" s="24">
        <v>1</v>
      </c>
      <c r="I280" s="26"/>
      <c r="J280" s="25">
        <f t="shared" si="59"/>
        <v>0</v>
      </c>
    </row>
    <row r="281" spans="1:13" ht="20.399999999999999" x14ac:dyDescent="0.3">
      <c r="A281" s="21" t="s">
        <v>47</v>
      </c>
      <c r="B281" s="22" t="s">
        <v>17</v>
      </c>
      <c r="C281" s="22" t="s">
        <v>18</v>
      </c>
      <c r="D281" s="23" t="s">
        <v>48</v>
      </c>
      <c r="E281" s="24">
        <v>1</v>
      </c>
      <c r="F281" s="24">
        <v>2835</v>
      </c>
      <c r="G281" s="25">
        <f t="shared" si="58"/>
        <v>2835</v>
      </c>
      <c r="H281" s="24">
        <v>1</v>
      </c>
      <c r="I281" s="26"/>
      <c r="J281" s="25">
        <f t="shared" si="59"/>
        <v>0</v>
      </c>
    </row>
    <row r="282" spans="1:13" x14ac:dyDescent="0.3">
      <c r="A282" s="27"/>
      <c r="B282" s="27"/>
      <c r="C282" s="27"/>
      <c r="D282" s="28" t="s">
        <v>165</v>
      </c>
      <c r="E282" s="24">
        <v>1</v>
      </c>
      <c r="F282" s="29">
        <f>SUM(G272:G281)</f>
        <v>101161.86</v>
      </c>
      <c r="G282" s="29">
        <f t="shared" si="58"/>
        <v>101161.86</v>
      </c>
      <c r="H282" s="24">
        <v>1</v>
      </c>
      <c r="I282" s="29">
        <f>SUM(J272:J281)</f>
        <v>0</v>
      </c>
      <c r="J282" s="29">
        <f t="shared" si="59"/>
        <v>0</v>
      </c>
    </row>
    <row r="283" spans="1:13" ht="1.05" customHeight="1" x14ac:dyDescent="0.3">
      <c r="A283" s="30"/>
      <c r="B283" s="30"/>
      <c r="C283" s="30"/>
      <c r="D283" s="31"/>
      <c r="E283" s="30"/>
      <c r="F283" s="30"/>
      <c r="G283" s="30"/>
      <c r="H283" s="30"/>
      <c r="I283" s="32"/>
      <c r="J283" s="30"/>
    </row>
    <row r="284" spans="1:13" x14ac:dyDescent="0.3">
      <c r="A284" s="27"/>
      <c r="B284" s="27"/>
      <c r="C284" s="27"/>
      <c r="D284" s="28" t="s">
        <v>166</v>
      </c>
      <c r="E284" s="24">
        <v>1</v>
      </c>
      <c r="F284" s="29">
        <f>G271</f>
        <v>101161.86</v>
      </c>
      <c r="G284" s="29">
        <f>ROUND(E284*F284,2)</f>
        <v>101161.86</v>
      </c>
      <c r="H284" s="24">
        <v>1</v>
      </c>
      <c r="I284" s="29">
        <f>J271</f>
        <v>0</v>
      </c>
      <c r="J284" s="29">
        <f>ROUND(H284*I284,2)</f>
        <v>0</v>
      </c>
    </row>
    <row r="285" spans="1:13" ht="1.05" customHeight="1" x14ac:dyDescent="0.3">
      <c r="A285" s="30"/>
      <c r="B285" s="30"/>
      <c r="C285" s="30"/>
      <c r="D285" s="31"/>
      <c r="E285" s="30"/>
      <c r="F285" s="30"/>
      <c r="G285" s="30"/>
      <c r="H285" s="30"/>
      <c r="I285" s="32"/>
      <c r="J285" s="30"/>
    </row>
    <row r="286" spans="1:13" x14ac:dyDescent="0.3">
      <c r="A286" s="15" t="s">
        <v>167</v>
      </c>
      <c r="B286" s="15" t="s">
        <v>9</v>
      </c>
      <c r="C286" s="15" t="s">
        <v>10</v>
      </c>
      <c r="D286" s="16" t="s">
        <v>68</v>
      </c>
      <c r="E286" s="17">
        <f t="shared" ref="E286:J286" si="60">E304</f>
        <v>1</v>
      </c>
      <c r="F286" s="17">
        <f t="shared" si="60"/>
        <v>14803.11</v>
      </c>
      <c r="G286" s="17">
        <f t="shared" si="60"/>
        <v>14803.11</v>
      </c>
      <c r="H286" s="17">
        <f t="shared" si="60"/>
        <v>1</v>
      </c>
      <c r="I286" s="17">
        <f t="shared" si="60"/>
        <v>0</v>
      </c>
      <c r="J286" s="17">
        <f t="shared" si="60"/>
        <v>0</v>
      </c>
      <c r="M286" s="51">
        <f>G286</f>
        <v>14803.11</v>
      </c>
    </row>
    <row r="287" spans="1:13" x14ac:dyDescent="0.3">
      <c r="A287" s="21" t="s">
        <v>69</v>
      </c>
      <c r="B287" s="22" t="s">
        <v>17</v>
      </c>
      <c r="C287" s="22" t="s">
        <v>70</v>
      </c>
      <c r="D287" s="23" t="s">
        <v>71</v>
      </c>
      <c r="E287" s="24">
        <v>47.5</v>
      </c>
      <c r="F287" s="24">
        <v>24.38</v>
      </c>
      <c r="G287" s="25">
        <f t="shared" ref="G287:G304" si="61">ROUND(E287*F287,2)</f>
        <v>1158.05</v>
      </c>
      <c r="H287" s="24">
        <v>47.5</v>
      </c>
      <c r="I287" s="26"/>
      <c r="J287" s="25">
        <f t="shared" ref="J287:J304" si="62">ROUND(H287*I287,2)</f>
        <v>0</v>
      </c>
    </row>
    <row r="288" spans="1:13" ht="20.399999999999999" x14ac:dyDescent="0.3">
      <c r="A288" s="21" t="s">
        <v>72</v>
      </c>
      <c r="B288" s="22" t="s">
        <v>17</v>
      </c>
      <c r="C288" s="22" t="s">
        <v>18</v>
      </c>
      <c r="D288" s="23" t="s">
        <v>73</v>
      </c>
      <c r="E288" s="24">
        <v>2</v>
      </c>
      <c r="F288" s="24">
        <v>80</v>
      </c>
      <c r="G288" s="25">
        <f t="shared" si="61"/>
        <v>160</v>
      </c>
      <c r="H288" s="24">
        <v>2</v>
      </c>
      <c r="I288" s="26"/>
      <c r="J288" s="25">
        <f t="shared" si="62"/>
        <v>0</v>
      </c>
    </row>
    <row r="289" spans="1:10" ht="20.399999999999999" x14ac:dyDescent="0.3">
      <c r="A289" s="21" t="s">
        <v>74</v>
      </c>
      <c r="B289" s="22" t="s">
        <v>17</v>
      </c>
      <c r="C289" s="22" t="s">
        <v>18</v>
      </c>
      <c r="D289" s="23" t="s">
        <v>75</v>
      </c>
      <c r="E289" s="24">
        <v>2</v>
      </c>
      <c r="F289" s="24">
        <v>46</v>
      </c>
      <c r="G289" s="25">
        <f t="shared" si="61"/>
        <v>92</v>
      </c>
      <c r="H289" s="24">
        <v>2</v>
      </c>
      <c r="I289" s="26"/>
      <c r="J289" s="25">
        <f t="shared" si="62"/>
        <v>0</v>
      </c>
    </row>
    <row r="290" spans="1:10" x14ac:dyDescent="0.3">
      <c r="A290" s="21" t="s">
        <v>76</v>
      </c>
      <c r="B290" s="22" t="s">
        <v>17</v>
      </c>
      <c r="C290" s="22" t="s">
        <v>18</v>
      </c>
      <c r="D290" s="23" t="s">
        <v>77</v>
      </c>
      <c r="E290" s="24">
        <v>2</v>
      </c>
      <c r="F290" s="24">
        <v>21.52</v>
      </c>
      <c r="G290" s="25">
        <f t="shared" si="61"/>
        <v>43.04</v>
      </c>
      <c r="H290" s="24">
        <v>2</v>
      </c>
      <c r="I290" s="26"/>
      <c r="J290" s="25">
        <f t="shared" si="62"/>
        <v>0</v>
      </c>
    </row>
    <row r="291" spans="1:10" ht="20.399999999999999" x14ac:dyDescent="0.3">
      <c r="A291" s="21" t="s">
        <v>78</v>
      </c>
      <c r="B291" s="22" t="s">
        <v>17</v>
      </c>
      <c r="C291" s="22" t="s">
        <v>18</v>
      </c>
      <c r="D291" s="23" t="s">
        <v>79</v>
      </c>
      <c r="E291" s="24">
        <v>2</v>
      </c>
      <c r="F291" s="24">
        <v>125.41</v>
      </c>
      <c r="G291" s="25">
        <f t="shared" si="61"/>
        <v>250.82</v>
      </c>
      <c r="H291" s="24">
        <v>2</v>
      </c>
      <c r="I291" s="26"/>
      <c r="J291" s="25">
        <f t="shared" si="62"/>
        <v>0</v>
      </c>
    </row>
    <row r="292" spans="1:10" ht="20.399999999999999" x14ac:dyDescent="0.3">
      <c r="A292" s="21" t="s">
        <v>80</v>
      </c>
      <c r="B292" s="22" t="s">
        <v>17</v>
      </c>
      <c r="C292" s="22" t="s">
        <v>70</v>
      </c>
      <c r="D292" s="23" t="s">
        <v>81</v>
      </c>
      <c r="E292" s="24">
        <v>16</v>
      </c>
      <c r="F292" s="24">
        <v>12.03</v>
      </c>
      <c r="G292" s="25">
        <f t="shared" si="61"/>
        <v>192.48</v>
      </c>
      <c r="H292" s="24">
        <v>16</v>
      </c>
      <c r="I292" s="26"/>
      <c r="J292" s="25">
        <f t="shared" si="62"/>
        <v>0</v>
      </c>
    </row>
    <row r="293" spans="1:10" x14ac:dyDescent="0.3">
      <c r="A293" s="21" t="s">
        <v>82</v>
      </c>
      <c r="B293" s="22" t="s">
        <v>17</v>
      </c>
      <c r="C293" s="22" t="s">
        <v>83</v>
      </c>
      <c r="D293" s="23" t="s">
        <v>84</v>
      </c>
      <c r="E293" s="24">
        <v>8</v>
      </c>
      <c r="F293" s="24">
        <v>12.91</v>
      </c>
      <c r="G293" s="25">
        <f t="shared" si="61"/>
        <v>103.28</v>
      </c>
      <c r="H293" s="24">
        <v>8</v>
      </c>
      <c r="I293" s="26"/>
      <c r="J293" s="25">
        <f t="shared" si="62"/>
        <v>0</v>
      </c>
    </row>
    <row r="294" spans="1:10" ht="20.399999999999999" x14ac:dyDescent="0.3">
      <c r="A294" s="21" t="s">
        <v>85</v>
      </c>
      <c r="B294" s="22" t="s">
        <v>17</v>
      </c>
      <c r="C294" s="22" t="s">
        <v>18</v>
      </c>
      <c r="D294" s="23" t="s">
        <v>86</v>
      </c>
      <c r="E294" s="24">
        <v>34</v>
      </c>
      <c r="F294" s="24">
        <v>43.21</v>
      </c>
      <c r="G294" s="25">
        <f t="shared" si="61"/>
        <v>1469.14</v>
      </c>
      <c r="H294" s="24">
        <v>34</v>
      </c>
      <c r="I294" s="26"/>
      <c r="J294" s="25">
        <f t="shared" si="62"/>
        <v>0</v>
      </c>
    </row>
    <row r="295" spans="1:10" x14ac:dyDescent="0.3">
      <c r="A295" s="21" t="s">
        <v>87</v>
      </c>
      <c r="B295" s="22" t="s">
        <v>17</v>
      </c>
      <c r="C295" s="22" t="s">
        <v>83</v>
      </c>
      <c r="D295" s="23" t="s">
        <v>88</v>
      </c>
      <c r="E295" s="24">
        <v>48</v>
      </c>
      <c r="F295" s="24">
        <v>26.08</v>
      </c>
      <c r="G295" s="25">
        <f t="shared" si="61"/>
        <v>1251.8399999999999</v>
      </c>
      <c r="H295" s="24">
        <v>48</v>
      </c>
      <c r="I295" s="26"/>
      <c r="J295" s="25">
        <f t="shared" si="62"/>
        <v>0</v>
      </c>
    </row>
    <row r="296" spans="1:10" x14ac:dyDescent="0.3">
      <c r="A296" s="21" t="s">
        <v>89</v>
      </c>
      <c r="B296" s="22" t="s">
        <v>17</v>
      </c>
      <c r="C296" s="22" t="s">
        <v>83</v>
      </c>
      <c r="D296" s="23" t="s">
        <v>90</v>
      </c>
      <c r="E296" s="24">
        <v>19</v>
      </c>
      <c r="F296" s="24">
        <v>22.21</v>
      </c>
      <c r="G296" s="25">
        <f t="shared" si="61"/>
        <v>421.99</v>
      </c>
      <c r="H296" s="24">
        <v>19</v>
      </c>
      <c r="I296" s="26"/>
      <c r="J296" s="25">
        <f t="shared" si="62"/>
        <v>0</v>
      </c>
    </row>
    <row r="297" spans="1:10" ht="20.399999999999999" x14ac:dyDescent="0.3">
      <c r="A297" s="21" t="s">
        <v>91</v>
      </c>
      <c r="B297" s="22" t="s">
        <v>17</v>
      </c>
      <c r="C297" s="22" t="s">
        <v>83</v>
      </c>
      <c r="D297" s="23" t="s">
        <v>92</v>
      </c>
      <c r="E297" s="24">
        <v>142.80000000000001</v>
      </c>
      <c r="F297" s="24">
        <v>14.19</v>
      </c>
      <c r="G297" s="25">
        <f t="shared" si="61"/>
        <v>2026.33</v>
      </c>
      <c r="H297" s="24">
        <v>142.80000000000001</v>
      </c>
      <c r="I297" s="26"/>
      <c r="J297" s="25">
        <f t="shared" si="62"/>
        <v>0</v>
      </c>
    </row>
    <row r="298" spans="1:10" ht="20.399999999999999" x14ac:dyDescent="0.3">
      <c r="A298" s="21" t="s">
        <v>93</v>
      </c>
      <c r="B298" s="22" t="s">
        <v>17</v>
      </c>
      <c r="C298" s="22" t="s">
        <v>70</v>
      </c>
      <c r="D298" s="23" t="s">
        <v>94</v>
      </c>
      <c r="E298" s="24">
        <v>41.6</v>
      </c>
      <c r="F298" s="24">
        <v>32.090000000000003</v>
      </c>
      <c r="G298" s="25">
        <f t="shared" si="61"/>
        <v>1334.94</v>
      </c>
      <c r="H298" s="24">
        <v>41.6</v>
      </c>
      <c r="I298" s="26"/>
      <c r="J298" s="25">
        <f t="shared" si="62"/>
        <v>0</v>
      </c>
    </row>
    <row r="299" spans="1:10" x14ac:dyDescent="0.3">
      <c r="A299" s="21" t="s">
        <v>95</v>
      </c>
      <c r="B299" s="22" t="s">
        <v>17</v>
      </c>
      <c r="C299" s="22" t="s">
        <v>70</v>
      </c>
      <c r="D299" s="23" t="s">
        <v>96</v>
      </c>
      <c r="E299" s="24">
        <v>17.600000000000001</v>
      </c>
      <c r="F299" s="24">
        <v>68.56</v>
      </c>
      <c r="G299" s="25">
        <f t="shared" si="61"/>
        <v>1206.6600000000001</v>
      </c>
      <c r="H299" s="24">
        <v>17.600000000000001</v>
      </c>
      <c r="I299" s="26"/>
      <c r="J299" s="25">
        <f t="shared" si="62"/>
        <v>0</v>
      </c>
    </row>
    <row r="300" spans="1:10" ht="20.399999999999999" x14ac:dyDescent="0.3">
      <c r="A300" s="21" t="s">
        <v>97</v>
      </c>
      <c r="B300" s="22" t="s">
        <v>17</v>
      </c>
      <c r="C300" s="22" t="s">
        <v>70</v>
      </c>
      <c r="D300" s="23" t="s">
        <v>98</v>
      </c>
      <c r="E300" s="24">
        <v>50</v>
      </c>
      <c r="F300" s="24">
        <v>47.31</v>
      </c>
      <c r="G300" s="25">
        <f t="shared" si="61"/>
        <v>2365.5</v>
      </c>
      <c r="H300" s="24">
        <v>50</v>
      </c>
      <c r="I300" s="26"/>
      <c r="J300" s="25">
        <f t="shared" si="62"/>
        <v>0</v>
      </c>
    </row>
    <row r="301" spans="1:10" ht="20.399999999999999" x14ac:dyDescent="0.3">
      <c r="A301" s="21" t="s">
        <v>99</v>
      </c>
      <c r="B301" s="22" t="s">
        <v>17</v>
      </c>
      <c r="C301" s="22" t="s">
        <v>70</v>
      </c>
      <c r="D301" s="23" t="s">
        <v>100</v>
      </c>
      <c r="E301" s="24">
        <v>24</v>
      </c>
      <c r="F301" s="24">
        <v>46.96</v>
      </c>
      <c r="G301" s="25">
        <f t="shared" si="61"/>
        <v>1127.04</v>
      </c>
      <c r="H301" s="24">
        <v>24</v>
      </c>
      <c r="I301" s="26"/>
      <c r="J301" s="25">
        <f t="shared" si="62"/>
        <v>0</v>
      </c>
    </row>
    <row r="302" spans="1:10" ht="20.399999999999999" x14ac:dyDescent="0.3">
      <c r="A302" s="21" t="s">
        <v>101</v>
      </c>
      <c r="B302" s="22" t="s">
        <v>17</v>
      </c>
      <c r="C302" s="22" t="s">
        <v>102</v>
      </c>
      <c r="D302" s="23" t="s">
        <v>103</v>
      </c>
      <c r="E302" s="24">
        <v>2</v>
      </c>
      <c r="F302" s="24">
        <v>300</v>
      </c>
      <c r="G302" s="25">
        <f t="shared" si="61"/>
        <v>600</v>
      </c>
      <c r="H302" s="24">
        <v>2</v>
      </c>
      <c r="I302" s="26"/>
      <c r="J302" s="25">
        <f t="shared" si="62"/>
        <v>0</v>
      </c>
    </row>
    <row r="303" spans="1:10" x14ac:dyDescent="0.3">
      <c r="A303" s="21" t="s">
        <v>104</v>
      </c>
      <c r="B303" s="22" t="s">
        <v>17</v>
      </c>
      <c r="C303" s="22" t="s">
        <v>102</v>
      </c>
      <c r="D303" s="23" t="s">
        <v>105</v>
      </c>
      <c r="E303" s="24">
        <v>2</v>
      </c>
      <c r="F303" s="24">
        <v>500</v>
      </c>
      <c r="G303" s="25">
        <f t="shared" si="61"/>
        <v>1000</v>
      </c>
      <c r="H303" s="24">
        <v>2</v>
      </c>
      <c r="I303" s="26"/>
      <c r="J303" s="25">
        <f t="shared" si="62"/>
        <v>0</v>
      </c>
    </row>
    <row r="304" spans="1:10" x14ac:dyDescent="0.3">
      <c r="A304" s="27"/>
      <c r="B304" s="27"/>
      <c r="C304" s="27"/>
      <c r="D304" s="28" t="s">
        <v>168</v>
      </c>
      <c r="E304" s="24">
        <v>1</v>
      </c>
      <c r="F304" s="29">
        <f>SUM(G287:G303)</f>
        <v>14803.11</v>
      </c>
      <c r="G304" s="29">
        <f t="shared" si="61"/>
        <v>14803.11</v>
      </c>
      <c r="H304" s="24">
        <v>1</v>
      </c>
      <c r="I304" s="29">
        <f>SUM(J287:J303)</f>
        <v>0</v>
      </c>
      <c r="J304" s="29">
        <f t="shared" si="62"/>
        <v>0</v>
      </c>
    </row>
    <row r="305" spans="1:12" ht="1.05" customHeight="1" x14ac:dyDescent="0.3">
      <c r="A305" s="30"/>
      <c r="B305" s="30"/>
      <c r="C305" s="30"/>
      <c r="D305" s="31"/>
      <c r="E305" s="30"/>
      <c r="F305" s="30"/>
      <c r="G305" s="30"/>
      <c r="H305" s="30"/>
      <c r="I305" s="32"/>
      <c r="J305" s="30"/>
    </row>
    <row r="306" spans="1:12" x14ac:dyDescent="0.3">
      <c r="A306" s="27"/>
      <c r="B306" s="27"/>
      <c r="C306" s="27"/>
      <c r="D306" s="28" t="s">
        <v>169</v>
      </c>
      <c r="E306" s="33">
        <v>1</v>
      </c>
      <c r="F306" s="29">
        <f>G223+G246+G269+G286</f>
        <v>605676.76</v>
      </c>
      <c r="G306" s="29">
        <f>ROUND(E306*F306,2)</f>
        <v>605676.76</v>
      </c>
      <c r="H306" s="33">
        <v>1</v>
      </c>
      <c r="I306" s="29">
        <f>J223+J246+J269+J286</f>
        <v>0</v>
      </c>
      <c r="J306" s="29">
        <f>ROUND(H306*I306,2)</f>
        <v>0</v>
      </c>
    </row>
    <row r="307" spans="1:12" ht="1.05" customHeight="1" x14ac:dyDescent="0.3">
      <c r="A307" s="30"/>
      <c r="B307" s="30"/>
      <c r="C307" s="30"/>
      <c r="D307" s="31"/>
      <c r="E307" s="30"/>
      <c r="F307" s="30"/>
      <c r="G307" s="30"/>
      <c r="H307" s="30"/>
      <c r="I307" s="32"/>
      <c r="J307" s="30"/>
    </row>
    <row r="308" spans="1:12" x14ac:dyDescent="0.3">
      <c r="A308" s="11" t="s">
        <v>170</v>
      </c>
      <c r="B308" s="11" t="s">
        <v>9</v>
      </c>
      <c r="C308" s="11" t="s">
        <v>10</v>
      </c>
      <c r="D308" s="12" t="s">
        <v>171</v>
      </c>
      <c r="E308" s="13">
        <f t="shared" ref="E308:J308" si="63">E376</f>
        <v>1</v>
      </c>
      <c r="F308" s="14">
        <f t="shared" si="63"/>
        <v>603079.65</v>
      </c>
      <c r="G308" s="14">
        <f t="shared" si="63"/>
        <v>603079.65</v>
      </c>
      <c r="H308" s="13">
        <f t="shared" si="63"/>
        <v>1</v>
      </c>
      <c r="I308" s="14">
        <f t="shared" si="63"/>
        <v>0</v>
      </c>
      <c r="J308" s="14">
        <f t="shared" si="63"/>
        <v>0</v>
      </c>
    </row>
    <row r="309" spans="1:12" x14ac:dyDescent="0.3">
      <c r="A309" s="15" t="s">
        <v>172</v>
      </c>
      <c r="B309" s="15" t="s">
        <v>9</v>
      </c>
      <c r="C309" s="15" t="s">
        <v>10</v>
      </c>
      <c r="D309" s="16" t="s">
        <v>173</v>
      </c>
      <c r="E309" s="17">
        <f t="shared" ref="E309:J309" si="64">E330</f>
        <v>1</v>
      </c>
      <c r="F309" s="17">
        <f t="shared" si="64"/>
        <v>378388.8</v>
      </c>
      <c r="G309" s="17">
        <f t="shared" si="64"/>
        <v>378388.8</v>
      </c>
      <c r="H309" s="17">
        <f t="shared" si="64"/>
        <v>1</v>
      </c>
      <c r="I309" s="17">
        <f t="shared" si="64"/>
        <v>0</v>
      </c>
      <c r="J309" s="17">
        <f t="shared" si="64"/>
        <v>0</v>
      </c>
    </row>
    <row r="310" spans="1:12" x14ac:dyDescent="0.3">
      <c r="A310" s="18" t="s">
        <v>174</v>
      </c>
      <c r="B310" s="18" t="s">
        <v>9</v>
      </c>
      <c r="C310" s="18" t="s">
        <v>10</v>
      </c>
      <c r="D310" s="19" t="s">
        <v>15</v>
      </c>
      <c r="E310" s="20">
        <f t="shared" ref="E310:J310" si="65">E314</f>
        <v>1</v>
      </c>
      <c r="F310" s="20">
        <f t="shared" si="65"/>
        <v>8044.95</v>
      </c>
      <c r="G310" s="20">
        <f t="shared" si="65"/>
        <v>8044.95</v>
      </c>
      <c r="H310" s="20">
        <f t="shared" si="65"/>
        <v>1</v>
      </c>
      <c r="I310" s="20">
        <f t="shared" si="65"/>
        <v>0</v>
      </c>
      <c r="J310" s="20">
        <f t="shared" si="65"/>
        <v>0</v>
      </c>
      <c r="L310" s="51">
        <f>G310</f>
        <v>8044.95</v>
      </c>
    </row>
    <row r="311" spans="1:12" ht="30.6" x14ac:dyDescent="0.3">
      <c r="A311" s="21" t="s">
        <v>16</v>
      </c>
      <c r="B311" s="22" t="s">
        <v>17</v>
      </c>
      <c r="C311" s="22" t="s">
        <v>18</v>
      </c>
      <c r="D311" s="23" t="s">
        <v>19</v>
      </c>
      <c r="E311" s="24">
        <v>15</v>
      </c>
      <c r="F311" s="24">
        <v>192.38</v>
      </c>
      <c r="G311" s="25">
        <f>ROUND(E311*F311,2)</f>
        <v>2885.7</v>
      </c>
      <c r="H311" s="24">
        <v>15</v>
      </c>
      <c r="I311" s="26"/>
      <c r="J311" s="25">
        <f>ROUND(H311*I311,2)</f>
        <v>0</v>
      </c>
    </row>
    <row r="312" spans="1:12" ht="20.399999999999999" x14ac:dyDescent="0.3">
      <c r="A312" s="21" t="s">
        <v>20</v>
      </c>
      <c r="B312" s="22" t="s">
        <v>17</v>
      </c>
      <c r="C312" s="22" t="s">
        <v>18</v>
      </c>
      <c r="D312" s="23" t="s">
        <v>21</v>
      </c>
      <c r="E312" s="24">
        <v>1</v>
      </c>
      <c r="F312" s="24">
        <v>2961.9</v>
      </c>
      <c r="G312" s="25">
        <f>ROUND(E312*F312,2)</f>
        <v>2961.9</v>
      </c>
      <c r="H312" s="24">
        <v>1</v>
      </c>
      <c r="I312" s="26"/>
      <c r="J312" s="25">
        <f>ROUND(H312*I312,2)</f>
        <v>0</v>
      </c>
    </row>
    <row r="313" spans="1:12" x14ac:dyDescent="0.3">
      <c r="A313" s="21" t="s">
        <v>22</v>
      </c>
      <c r="B313" s="22" t="s">
        <v>17</v>
      </c>
      <c r="C313" s="22" t="s">
        <v>18</v>
      </c>
      <c r="D313" s="23" t="s">
        <v>23</v>
      </c>
      <c r="E313" s="24">
        <v>1</v>
      </c>
      <c r="F313" s="24">
        <v>2197.35</v>
      </c>
      <c r="G313" s="25">
        <f>ROUND(E313*F313,2)</f>
        <v>2197.35</v>
      </c>
      <c r="H313" s="24">
        <v>1</v>
      </c>
      <c r="I313" s="26"/>
      <c r="J313" s="25">
        <f>ROUND(H313*I313,2)</f>
        <v>0</v>
      </c>
    </row>
    <row r="314" spans="1:12" x14ac:dyDescent="0.3">
      <c r="A314" s="27"/>
      <c r="B314" s="27"/>
      <c r="C314" s="27"/>
      <c r="D314" s="28" t="s">
        <v>175</v>
      </c>
      <c r="E314" s="24">
        <v>1</v>
      </c>
      <c r="F314" s="29">
        <f>SUM(G311:G313)</f>
        <v>8044.95</v>
      </c>
      <c r="G314" s="29">
        <f>ROUND(E314*F314,2)</f>
        <v>8044.95</v>
      </c>
      <c r="H314" s="24">
        <v>1</v>
      </c>
      <c r="I314" s="29">
        <f>SUM(J311:J313)</f>
        <v>0</v>
      </c>
      <c r="J314" s="29">
        <f>ROUND(H314*I314,2)</f>
        <v>0</v>
      </c>
    </row>
    <row r="315" spans="1:12" ht="1.05" customHeight="1" x14ac:dyDescent="0.3">
      <c r="A315" s="30"/>
      <c r="B315" s="30"/>
      <c r="C315" s="30"/>
      <c r="D315" s="31"/>
      <c r="E315" s="30"/>
      <c r="F315" s="30"/>
      <c r="G315" s="30"/>
      <c r="H315" s="30"/>
      <c r="I315" s="32"/>
      <c r="J315" s="30"/>
    </row>
    <row r="316" spans="1:12" x14ac:dyDescent="0.3">
      <c r="A316" s="18" t="s">
        <v>176</v>
      </c>
      <c r="B316" s="18" t="s">
        <v>9</v>
      </c>
      <c r="C316" s="18" t="s">
        <v>10</v>
      </c>
      <c r="D316" s="19" t="s">
        <v>26</v>
      </c>
      <c r="E316" s="20">
        <f t="shared" ref="E316:J316" si="66">E328</f>
        <v>1</v>
      </c>
      <c r="F316" s="20">
        <f t="shared" si="66"/>
        <v>370343.85</v>
      </c>
      <c r="G316" s="20">
        <f t="shared" si="66"/>
        <v>370343.85</v>
      </c>
      <c r="H316" s="20">
        <f t="shared" si="66"/>
        <v>1</v>
      </c>
      <c r="I316" s="20">
        <f t="shared" si="66"/>
        <v>0</v>
      </c>
      <c r="J316" s="20">
        <f t="shared" si="66"/>
        <v>0</v>
      </c>
      <c r="L316" s="51">
        <f>G316</f>
        <v>370343.85</v>
      </c>
    </row>
    <row r="317" spans="1:12" ht="30.6" x14ac:dyDescent="0.3">
      <c r="A317" s="21" t="s">
        <v>27</v>
      </c>
      <c r="B317" s="22" t="s">
        <v>17</v>
      </c>
      <c r="C317" s="22" t="s">
        <v>18</v>
      </c>
      <c r="D317" s="23" t="s">
        <v>28</v>
      </c>
      <c r="E317" s="24">
        <v>2</v>
      </c>
      <c r="F317" s="24">
        <v>22545.99</v>
      </c>
      <c r="G317" s="25">
        <f t="shared" ref="G317:G328" si="67">ROUND(E317*F317,2)</f>
        <v>45091.98</v>
      </c>
      <c r="H317" s="24">
        <v>2</v>
      </c>
      <c r="I317" s="26"/>
      <c r="J317" s="25">
        <f t="shared" ref="J317:J328" si="68">ROUND(H317*I317,2)</f>
        <v>0</v>
      </c>
    </row>
    <row r="318" spans="1:12" ht="30.6" x14ac:dyDescent="0.3">
      <c r="A318" s="21" t="s">
        <v>29</v>
      </c>
      <c r="B318" s="22" t="s">
        <v>17</v>
      </c>
      <c r="C318" s="22" t="s">
        <v>18</v>
      </c>
      <c r="D318" s="23" t="s">
        <v>30</v>
      </c>
      <c r="E318" s="24">
        <v>12</v>
      </c>
      <c r="F318" s="24">
        <v>22133.25</v>
      </c>
      <c r="G318" s="25">
        <f t="shared" si="67"/>
        <v>265599</v>
      </c>
      <c r="H318" s="24">
        <v>12</v>
      </c>
      <c r="I318" s="26"/>
      <c r="J318" s="25">
        <f t="shared" si="68"/>
        <v>0</v>
      </c>
    </row>
    <row r="319" spans="1:12" ht="20.399999999999999" x14ac:dyDescent="0.3">
      <c r="A319" s="21" t="s">
        <v>31</v>
      </c>
      <c r="B319" s="22" t="s">
        <v>17</v>
      </c>
      <c r="C319" s="22" t="s">
        <v>18</v>
      </c>
      <c r="D319" s="23" t="s">
        <v>32</v>
      </c>
      <c r="E319" s="24">
        <v>1</v>
      </c>
      <c r="F319" s="24">
        <v>7362.75</v>
      </c>
      <c r="G319" s="25">
        <f t="shared" si="67"/>
        <v>7362.75</v>
      </c>
      <c r="H319" s="24">
        <v>1</v>
      </c>
      <c r="I319" s="26"/>
      <c r="J319" s="25">
        <f t="shared" si="68"/>
        <v>0</v>
      </c>
    </row>
    <row r="320" spans="1:12" ht="20.399999999999999" x14ac:dyDescent="0.3">
      <c r="A320" s="21" t="s">
        <v>33</v>
      </c>
      <c r="B320" s="22" t="s">
        <v>17</v>
      </c>
      <c r="C320" s="22" t="s">
        <v>18</v>
      </c>
      <c r="D320" s="23" t="s">
        <v>34</v>
      </c>
      <c r="E320" s="24">
        <v>1</v>
      </c>
      <c r="F320" s="24">
        <v>5541.86</v>
      </c>
      <c r="G320" s="25">
        <f t="shared" si="67"/>
        <v>5541.86</v>
      </c>
      <c r="H320" s="24">
        <v>1</v>
      </c>
      <c r="I320" s="26"/>
      <c r="J320" s="25">
        <f t="shared" si="68"/>
        <v>0</v>
      </c>
    </row>
    <row r="321" spans="1:12" ht="20.399999999999999" x14ac:dyDescent="0.3">
      <c r="A321" s="21" t="s">
        <v>35</v>
      </c>
      <c r="B321" s="22" t="s">
        <v>17</v>
      </c>
      <c r="C321" s="22" t="s">
        <v>18</v>
      </c>
      <c r="D321" s="23" t="s">
        <v>36</v>
      </c>
      <c r="E321" s="24">
        <v>15</v>
      </c>
      <c r="F321" s="24">
        <v>817.84</v>
      </c>
      <c r="G321" s="25">
        <f t="shared" si="67"/>
        <v>12267.6</v>
      </c>
      <c r="H321" s="24">
        <v>15</v>
      </c>
      <c r="I321" s="26"/>
      <c r="J321" s="25">
        <f t="shared" si="68"/>
        <v>0</v>
      </c>
    </row>
    <row r="322" spans="1:12" ht="20.399999999999999" x14ac:dyDescent="0.3">
      <c r="A322" s="21" t="s">
        <v>37</v>
      </c>
      <c r="B322" s="22" t="s">
        <v>17</v>
      </c>
      <c r="C322" s="22" t="s">
        <v>18</v>
      </c>
      <c r="D322" s="23" t="s">
        <v>38</v>
      </c>
      <c r="E322" s="24">
        <v>15</v>
      </c>
      <c r="F322" s="24">
        <v>200</v>
      </c>
      <c r="G322" s="25">
        <f t="shared" si="67"/>
        <v>3000</v>
      </c>
      <c r="H322" s="24">
        <v>15</v>
      </c>
      <c r="I322" s="26"/>
      <c r="J322" s="25">
        <f t="shared" si="68"/>
        <v>0</v>
      </c>
    </row>
    <row r="323" spans="1:12" ht="20.399999999999999" x14ac:dyDescent="0.3">
      <c r="A323" s="21" t="s">
        <v>39</v>
      </c>
      <c r="B323" s="22" t="s">
        <v>17</v>
      </c>
      <c r="C323" s="22" t="s">
        <v>18</v>
      </c>
      <c r="D323" s="23" t="s">
        <v>40</v>
      </c>
      <c r="E323" s="24">
        <v>3</v>
      </c>
      <c r="F323" s="24">
        <v>7060</v>
      </c>
      <c r="G323" s="25">
        <f t="shared" si="67"/>
        <v>21180</v>
      </c>
      <c r="H323" s="24">
        <v>3</v>
      </c>
      <c r="I323" s="26"/>
      <c r="J323" s="25">
        <f t="shared" si="68"/>
        <v>0</v>
      </c>
    </row>
    <row r="324" spans="1:12" ht="20.399999999999999" x14ac:dyDescent="0.3">
      <c r="A324" s="21" t="s">
        <v>41</v>
      </c>
      <c r="B324" s="22" t="s">
        <v>17</v>
      </c>
      <c r="C324" s="22" t="s">
        <v>18</v>
      </c>
      <c r="D324" s="23" t="s">
        <v>42</v>
      </c>
      <c r="E324" s="24">
        <v>2</v>
      </c>
      <c r="F324" s="24">
        <v>761.9</v>
      </c>
      <c r="G324" s="25">
        <f t="shared" si="67"/>
        <v>1523.8</v>
      </c>
      <c r="H324" s="24">
        <v>2</v>
      </c>
      <c r="I324" s="26"/>
      <c r="J324" s="25">
        <f t="shared" si="68"/>
        <v>0</v>
      </c>
    </row>
    <row r="325" spans="1:12" ht="20.399999999999999" x14ac:dyDescent="0.3">
      <c r="A325" s="21" t="s">
        <v>43</v>
      </c>
      <c r="B325" s="22" t="s">
        <v>17</v>
      </c>
      <c r="C325" s="22" t="s">
        <v>18</v>
      </c>
      <c r="D325" s="23" t="s">
        <v>44</v>
      </c>
      <c r="E325" s="24">
        <v>1</v>
      </c>
      <c r="F325" s="24">
        <v>400</v>
      </c>
      <c r="G325" s="25">
        <f t="shared" si="67"/>
        <v>400</v>
      </c>
      <c r="H325" s="24">
        <v>1</v>
      </c>
      <c r="I325" s="26"/>
      <c r="J325" s="25">
        <f t="shared" si="68"/>
        <v>0</v>
      </c>
    </row>
    <row r="326" spans="1:12" ht="20.399999999999999" x14ac:dyDescent="0.3">
      <c r="A326" s="21" t="s">
        <v>45</v>
      </c>
      <c r="B326" s="22" t="s">
        <v>17</v>
      </c>
      <c r="C326" s="22" t="s">
        <v>18</v>
      </c>
      <c r="D326" s="23" t="s">
        <v>46</v>
      </c>
      <c r="E326" s="24">
        <v>1</v>
      </c>
      <c r="F326" s="24">
        <v>5541.86</v>
      </c>
      <c r="G326" s="25">
        <f t="shared" si="67"/>
        <v>5541.86</v>
      </c>
      <c r="H326" s="24">
        <v>1</v>
      </c>
      <c r="I326" s="26"/>
      <c r="J326" s="25">
        <f t="shared" si="68"/>
        <v>0</v>
      </c>
    </row>
    <row r="327" spans="1:12" ht="20.399999999999999" x14ac:dyDescent="0.3">
      <c r="A327" s="21" t="s">
        <v>47</v>
      </c>
      <c r="B327" s="22" t="s">
        <v>17</v>
      </c>
      <c r="C327" s="22" t="s">
        <v>18</v>
      </c>
      <c r="D327" s="23" t="s">
        <v>48</v>
      </c>
      <c r="E327" s="24">
        <v>1</v>
      </c>
      <c r="F327" s="24">
        <v>2835</v>
      </c>
      <c r="G327" s="25">
        <f t="shared" si="67"/>
        <v>2835</v>
      </c>
      <c r="H327" s="24">
        <v>1</v>
      </c>
      <c r="I327" s="26"/>
      <c r="J327" s="25">
        <f t="shared" si="68"/>
        <v>0</v>
      </c>
    </row>
    <row r="328" spans="1:12" x14ac:dyDescent="0.3">
      <c r="A328" s="27"/>
      <c r="B328" s="27"/>
      <c r="C328" s="27"/>
      <c r="D328" s="28" t="s">
        <v>177</v>
      </c>
      <c r="E328" s="24">
        <v>1</v>
      </c>
      <c r="F328" s="29">
        <f>SUM(G317:G327)</f>
        <v>370343.85</v>
      </c>
      <c r="G328" s="29">
        <f t="shared" si="67"/>
        <v>370343.85</v>
      </c>
      <c r="H328" s="24">
        <v>1</v>
      </c>
      <c r="I328" s="29">
        <f>SUM(J317:J327)</f>
        <v>0</v>
      </c>
      <c r="J328" s="29">
        <f t="shared" si="68"/>
        <v>0</v>
      </c>
    </row>
    <row r="329" spans="1:12" ht="1.05" customHeight="1" x14ac:dyDescent="0.3">
      <c r="A329" s="30"/>
      <c r="B329" s="30"/>
      <c r="C329" s="30"/>
      <c r="D329" s="31"/>
      <c r="E329" s="30"/>
      <c r="F329" s="30"/>
      <c r="G329" s="30"/>
      <c r="H329" s="30"/>
      <c r="I329" s="32"/>
      <c r="J329" s="30"/>
    </row>
    <row r="330" spans="1:12" x14ac:dyDescent="0.3">
      <c r="A330" s="27"/>
      <c r="B330" s="27"/>
      <c r="C330" s="27"/>
      <c r="D330" s="28" t="s">
        <v>178</v>
      </c>
      <c r="E330" s="24">
        <v>1</v>
      </c>
      <c r="F330" s="29">
        <f>G310+G316</f>
        <v>378388.8</v>
      </c>
      <c r="G330" s="29">
        <f>ROUND(E330*F330,2)</f>
        <v>378388.8</v>
      </c>
      <c r="H330" s="24">
        <v>1</v>
      </c>
      <c r="I330" s="29">
        <f>J310+J316</f>
        <v>0</v>
      </c>
      <c r="J330" s="29">
        <f>ROUND(H330*I330,2)</f>
        <v>0</v>
      </c>
    </row>
    <row r="331" spans="1:12" ht="1.05" customHeight="1" x14ac:dyDescent="0.3">
      <c r="A331" s="30"/>
      <c r="B331" s="30"/>
      <c r="C331" s="30"/>
      <c r="D331" s="31"/>
      <c r="E331" s="30"/>
      <c r="F331" s="30"/>
      <c r="G331" s="30"/>
      <c r="H331" s="30"/>
      <c r="I331" s="32"/>
      <c r="J331" s="30"/>
    </row>
    <row r="332" spans="1:12" x14ac:dyDescent="0.3">
      <c r="A332" s="15" t="s">
        <v>179</v>
      </c>
      <c r="B332" s="15" t="s">
        <v>9</v>
      </c>
      <c r="C332" s="15" t="s">
        <v>10</v>
      </c>
      <c r="D332" s="16" t="s">
        <v>180</v>
      </c>
      <c r="E332" s="17">
        <f t="shared" ref="E332:J332" si="69">E353</f>
        <v>1</v>
      </c>
      <c r="F332" s="17">
        <f t="shared" si="69"/>
        <v>208116.89</v>
      </c>
      <c r="G332" s="17">
        <f t="shared" si="69"/>
        <v>208116.89</v>
      </c>
      <c r="H332" s="17">
        <f t="shared" si="69"/>
        <v>1</v>
      </c>
      <c r="I332" s="17">
        <f t="shared" si="69"/>
        <v>0</v>
      </c>
      <c r="J332" s="17">
        <f t="shared" si="69"/>
        <v>0</v>
      </c>
    </row>
    <row r="333" spans="1:12" x14ac:dyDescent="0.3">
      <c r="A333" s="18" t="s">
        <v>181</v>
      </c>
      <c r="B333" s="18" t="s">
        <v>9</v>
      </c>
      <c r="C333" s="18" t="s">
        <v>10</v>
      </c>
      <c r="D333" s="19" t="s">
        <v>15</v>
      </c>
      <c r="E333" s="20">
        <f t="shared" ref="E333:J333" si="70">E337</f>
        <v>1</v>
      </c>
      <c r="F333" s="20">
        <f t="shared" si="70"/>
        <v>6890.67</v>
      </c>
      <c r="G333" s="20">
        <f t="shared" si="70"/>
        <v>6890.67</v>
      </c>
      <c r="H333" s="20">
        <f t="shared" si="70"/>
        <v>1</v>
      </c>
      <c r="I333" s="20">
        <f t="shared" si="70"/>
        <v>0</v>
      </c>
      <c r="J333" s="20">
        <f t="shared" si="70"/>
        <v>0</v>
      </c>
      <c r="L333" s="51">
        <f>G333</f>
        <v>6890.67</v>
      </c>
    </row>
    <row r="334" spans="1:12" ht="30.6" x14ac:dyDescent="0.3">
      <c r="A334" s="21" t="s">
        <v>16</v>
      </c>
      <c r="B334" s="22" t="s">
        <v>17</v>
      </c>
      <c r="C334" s="22" t="s">
        <v>18</v>
      </c>
      <c r="D334" s="23" t="s">
        <v>19</v>
      </c>
      <c r="E334" s="24">
        <v>9</v>
      </c>
      <c r="F334" s="24">
        <v>192.38</v>
      </c>
      <c r="G334" s="25">
        <f>ROUND(E334*F334,2)</f>
        <v>1731.42</v>
      </c>
      <c r="H334" s="24">
        <v>9</v>
      </c>
      <c r="I334" s="26"/>
      <c r="J334" s="25">
        <f>ROUND(H334*I334,2)</f>
        <v>0</v>
      </c>
    </row>
    <row r="335" spans="1:12" ht="20.399999999999999" x14ac:dyDescent="0.3">
      <c r="A335" s="21" t="s">
        <v>20</v>
      </c>
      <c r="B335" s="22" t="s">
        <v>17</v>
      </c>
      <c r="C335" s="22" t="s">
        <v>18</v>
      </c>
      <c r="D335" s="23" t="s">
        <v>21</v>
      </c>
      <c r="E335" s="24">
        <v>1</v>
      </c>
      <c r="F335" s="24">
        <v>2961.9</v>
      </c>
      <c r="G335" s="25">
        <f>ROUND(E335*F335,2)</f>
        <v>2961.9</v>
      </c>
      <c r="H335" s="24">
        <v>1</v>
      </c>
      <c r="I335" s="26"/>
      <c r="J335" s="25">
        <f>ROUND(H335*I335,2)</f>
        <v>0</v>
      </c>
    </row>
    <row r="336" spans="1:12" x14ac:dyDescent="0.3">
      <c r="A336" s="21" t="s">
        <v>22</v>
      </c>
      <c r="B336" s="22" t="s">
        <v>17</v>
      </c>
      <c r="C336" s="22" t="s">
        <v>18</v>
      </c>
      <c r="D336" s="23" t="s">
        <v>23</v>
      </c>
      <c r="E336" s="24">
        <v>1</v>
      </c>
      <c r="F336" s="24">
        <v>2197.35</v>
      </c>
      <c r="G336" s="25">
        <f>ROUND(E336*F336,2)</f>
        <v>2197.35</v>
      </c>
      <c r="H336" s="24">
        <v>1</v>
      </c>
      <c r="I336" s="26"/>
      <c r="J336" s="25">
        <f>ROUND(H336*I336,2)</f>
        <v>0</v>
      </c>
    </row>
    <row r="337" spans="1:12" x14ac:dyDescent="0.3">
      <c r="A337" s="27"/>
      <c r="B337" s="27"/>
      <c r="C337" s="27"/>
      <c r="D337" s="28" t="s">
        <v>182</v>
      </c>
      <c r="E337" s="24">
        <v>1</v>
      </c>
      <c r="F337" s="29">
        <f>SUM(G334:G336)</f>
        <v>6890.67</v>
      </c>
      <c r="G337" s="29">
        <f>ROUND(E337*F337,2)</f>
        <v>6890.67</v>
      </c>
      <c r="H337" s="24">
        <v>1</v>
      </c>
      <c r="I337" s="29">
        <f>SUM(J334:J336)</f>
        <v>0</v>
      </c>
      <c r="J337" s="29">
        <f>ROUND(H337*I337,2)</f>
        <v>0</v>
      </c>
    </row>
    <row r="338" spans="1:12" ht="1.05" customHeight="1" x14ac:dyDescent="0.3">
      <c r="A338" s="30"/>
      <c r="B338" s="30"/>
      <c r="C338" s="30"/>
      <c r="D338" s="31"/>
      <c r="E338" s="30"/>
      <c r="F338" s="30"/>
      <c r="G338" s="30"/>
      <c r="H338" s="30"/>
      <c r="I338" s="32"/>
      <c r="J338" s="30"/>
    </row>
    <row r="339" spans="1:12" x14ac:dyDescent="0.3">
      <c r="A339" s="18" t="s">
        <v>183</v>
      </c>
      <c r="B339" s="18" t="s">
        <v>9</v>
      </c>
      <c r="C339" s="18" t="s">
        <v>10</v>
      </c>
      <c r="D339" s="19" t="s">
        <v>26</v>
      </c>
      <c r="E339" s="20">
        <f t="shared" ref="E339:J339" si="71">E351</f>
        <v>1</v>
      </c>
      <c r="F339" s="20">
        <f t="shared" si="71"/>
        <v>201226.22</v>
      </c>
      <c r="G339" s="20">
        <f t="shared" si="71"/>
        <v>201226.22</v>
      </c>
      <c r="H339" s="20">
        <f t="shared" si="71"/>
        <v>1</v>
      </c>
      <c r="I339" s="20">
        <f t="shared" si="71"/>
        <v>0</v>
      </c>
      <c r="J339" s="20">
        <f t="shared" si="71"/>
        <v>0</v>
      </c>
      <c r="L339" s="51">
        <f>G339</f>
        <v>201226.22</v>
      </c>
    </row>
    <row r="340" spans="1:12" ht="30.6" x14ac:dyDescent="0.3">
      <c r="A340" s="21" t="s">
        <v>27</v>
      </c>
      <c r="B340" s="22" t="s">
        <v>17</v>
      </c>
      <c r="C340" s="22" t="s">
        <v>18</v>
      </c>
      <c r="D340" s="23" t="s">
        <v>28</v>
      </c>
      <c r="E340" s="24">
        <v>2</v>
      </c>
      <c r="F340" s="24">
        <v>22545.99</v>
      </c>
      <c r="G340" s="25">
        <f t="shared" ref="G340:G351" si="72">ROUND(E340*F340,2)</f>
        <v>45091.98</v>
      </c>
      <c r="H340" s="24">
        <v>2</v>
      </c>
      <c r="I340" s="26"/>
      <c r="J340" s="25">
        <f t="shared" ref="J340:J351" si="73">ROUND(H340*I340,2)</f>
        <v>0</v>
      </c>
    </row>
    <row r="341" spans="1:12" ht="30.6" x14ac:dyDescent="0.3">
      <c r="A341" s="21" t="s">
        <v>29</v>
      </c>
      <c r="B341" s="22" t="s">
        <v>17</v>
      </c>
      <c r="C341" s="22" t="s">
        <v>18</v>
      </c>
      <c r="D341" s="23" t="s">
        <v>30</v>
      </c>
      <c r="E341" s="24">
        <v>5</v>
      </c>
      <c r="F341" s="24">
        <v>22133.25</v>
      </c>
      <c r="G341" s="25">
        <f t="shared" si="72"/>
        <v>110666.25</v>
      </c>
      <c r="H341" s="24">
        <v>5</v>
      </c>
      <c r="I341" s="26"/>
      <c r="J341" s="25">
        <f t="shared" si="73"/>
        <v>0</v>
      </c>
    </row>
    <row r="342" spans="1:12" ht="20.399999999999999" x14ac:dyDescent="0.3">
      <c r="A342" s="21" t="s">
        <v>31</v>
      </c>
      <c r="B342" s="22" t="s">
        <v>17</v>
      </c>
      <c r="C342" s="22" t="s">
        <v>18</v>
      </c>
      <c r="D342" s="23" t="s">
        <v>32</v>
      </c>
      <c r="E342" s="24">
        <v>1</v>
      </c>
      <c r="F342" s="24">
        <v>7362.75</v>
      </c>
      <c r="G342" s="25">
        <f t="shared" si="72"/>
        <v>7362.75</v>
      </c>
      <c r="H342" s="24">
        <v>1</v>
      </c>
      <c r="I342" s="26"/>
      <c r="J342" s="25">
        <f t="shared" si="73"/>
        <v>0</v>
      </c>
    </row>
    <row r="343" spans="1:12" ht="20.399999999999999" x14ac:dyDescent="0.3">
      <c r="A343" s="21" t="s">
        <v>33</v>
      </c>
      <c r="B343" s="22" t="s">
        <v>17</v>
      </c>
      <c r="C343" s="22" t="s">
        <v>18</v>
      </c>
      <c r="D343" s="23" t="s">
        <v>34</v>
      </c>
      <c r="E343" s="24">
        <v>1</v>
      </c>
      <c r="F343" s="24">
        <v>5541.86</v>
      </c>
      <c r="G343" s="25">
        <f t="shared" si="72"/>
        <v>5541.86</v>
      </c>
      <c r="H343" s="24">
        <v>1</v>
      </c>
      <c r="I343" s="26"/>
      <c r="J343" s="25">
        <f t="shared" si="73"/>
        <v>0</v>
      </c>
    </row>
    <row r="344" spans="1:12" ht="20.399999999999999" x14ac:dyDescent="0.3">
      <c r="A344" s="21" t="s">
        <v>35</v>
      </c>
      <c r="B344" s="22" t="s">
        <v>17</v>
      </c>
      <c r="C344" s="22" t="s">
        <v>18</v>
      </c>
      <c r="D344" s="23" t="s">
        <v>36</v>
      </c>
      <c r="E344" s="24">
        <v>8</v>
      </c>
      <c r="F344" s="24">
        <v>817.84</v>
      </c>
      <c r="G344" s="25">
        <f t="shared" si="72"/>
        <v>6542.72</v>
      </c>
      <c r="H344" s="24">
        <v>8</v>
      </c>
      <c r="I344" s="26"/>
      <c r="J344" s="25">
        <f t="shared" si="73"/>
        <v>0</v>
      </c>
    </row>
    <row r="345" spans="1:12" ht="20.399999999999999" x14ac:dyDescent="0.3">
      <c r="A345" s="21" t="s">
        <v>37</v>
      </c>
      <c r="B345" s="22" t="s">
        <v>17</v>
      </c>
      <c r="C345" s="22" t="s">
        <v>18</v>
      </c>
      <c r="D345" s="23" t="s">
        <v>38</v>
      </c>
      <c r="E345" s="24">
        <v>8</v>
      </c>
      <c r="F345" s="24">
        <v>200</v>
      </c>
      <c r="G345" s="25">
        <f t="shared" si="72"/>
        <v>1600</v>
      </c>
      <c r="H345" s="24">
        <v>8</v>
      </c>
      <c r="I345" s="26"/>
      <c r="J345" s="25">
        <f t="shared" si="73"/>
        <v>0</v>
      </c>
    </row>
    <row r="346" spans="1:12" ht="20.399999999999999" x14ac:dyDescent="0.3">
      <c r="A346" s="21" t="s">
        <v>39</v>
      </c>
      <c r="B346" s="22" t="s">
        <v>17</v>
      </c>
      <c r="C346" s="22" t="s">
        <v>18</v>
      </c>
      <c r="D346" s="23" t="s">
        <v>40</v>
      </c>
      <c r="E346" s="24">
        <v>2</v>
      </c>
      <c r="F346" s="24">
        <v>7060</v>
      </c>
      <c r="G346" s="25">
        <f t="shared" si="72"/>
        <v>14120</v>
      </c>
      <c r="H346" s="24">
        <v>2</v>
      </c>
      <c r="I346" s="26"/>
      <c r="J346" s="25">
        <f t="shared" si="73"/>
        <v>0</v>
      </c>
    </row>
    <row r="347" spans="1:12" ht="20.399999999999999" x14ac:dyDescent="0.3">
      <c r="A347" s="21" t="s">
        <v>41</v>
      </c>
      <c r="B347" s="22" t="s">
        <v>17</v>
      </c>
      <c r="C347" s="22" t="s">
        <v>18</v>
      </c>
      <c r="D347" s="23" t="s">
        <v>42</v>
      </c>
      <c r="E347" s="24">
        <v>2</v>
      </c>
      <c r="F347" s="24">
        <v>761.9</v>
      </c>
      <c r="G347" s="25">
        <f t="shared" si="72"/>
        <v>1523.8</v>
      </c>
      <c r="H347" s="24">
        <v>2</v>
      </c>
      <c r="I347" s="26"/>
      <c r="J347" s="25">
        <f t="shared" si="73"/>
        <v>0</v>
      </c>
    </row>
    <row r="348" spans="1:12" ht="20.399999999999999" x14ac:dyDescent="0.3">
      <c r="A348" s="21" t="s">
        <v>43</v>
      </c>
      <c r="B348" s="22" t="s">
        <v>17</v>
      </c>
      <c r="C348" s="22" t="s">
        <v>18</v>
      </c>
      <c r="D348" s="23" t="s">
        <v>44</v>
      </c>
      <c r="E348" s="24">
        <v>1</v>
      </c>
      <c r="F348" s="24">
        <v>400</v>
      </c>
      <c r="G348" s="25">
        <f t="shared" si="72"/>
        <v>400</v>
      </c>
      <c r="H348" s="24">
        <v>1</v>
      </c>
      <c r="I348" s="26"/>
      <c r="J348" s="25">
        <f t="shared" si="73"/>
        <v>0</v>
      </c>
    </row>
    <row r="349" spans="1:12" ht="20.399999999999999" x14ac:dyDescent="0.3">
      <c r="A349" s="21" t="s">
        <v>45</v>
      </c>
      <c r="B349" s="22" t="s">
        <v>17</v>
      </c>
      <c r="C349" s="22" t="s">
        <v>18</v>
      </c>
      <c r="D349" s="23" t="s">
        <v>46</v>
      </c>
      <c r="E349" s="24">
        <v>1</v>
      </c>
      <c r="F349" s="24">
        <v>5541.86</v>
      </c>
      <c r="G349" s="25">
        <f t="shared" si="72"/>
        <v>5541.86</v>
      </c>
      <c r="H349" s="24">
        <v>1</v>
      </c>
      <c r="I349" s="26"/>
      <c r="J349" s="25">
        <f t="shared" si="73"/>
        <v>0</v>
      </c>
    </row>
    <row r="350" spans="1:12" ht="20.399999999999999" x14ac:dyDescent="0.3">
      <c r="A350" s="21" t="s">
        <v>47</v>
      </c>
      <c r="B350" s="22" t="s">
        <v>17</v>
      </c>
      <c r="C350" s="22" t="s">
        <v>18</v>
      </c>
      <c r="D350" s="23" t="s">
        <v>48</v>
      </c>
      <c r="E350" s="24">
        <v>1</v>
      </c>
      <c r="F350" s="24">
        <v>2835</v>
      </c>
      <c r="G350" s="25">
        <f t="shared" si="72"/>
        <v>2835</v>
      </c>
      <c r="H350" s="24">
        <v>1</v>
      </c>
      <c r="I350" s="26"/>
      <c r="J350" s="25">
        <f t="shared" si="73"/>
        <v>0</v>
      </c>
    </row>
    <row r="351" spans="1:12" x14ac:dyDescent="0.3">
      <c r="A351" s="27"/>
      <c r="B351" s="27"/>
      <c r="C351" s="27"/>
      <c r="D351" s="28" t="s">
        <v>184</v>
      </c>
      <c r="E351" s="24">
        <v>1</v>
      </c>
      <c r="F351" s="29">
        <f>SUM(G340:G350)</f>
        <v>201226.22</v>
      </c>
      <c r="G351" s="29">
        <f t="shared" si="72"/>
        <v>201226.22</v>
      </c>
      <c r="H351" s="24">
        <v>1</v>
      </c>
      <c r="I351" s="29">
        <f>SUM(J340:J350)</f>
        <v>0</v>
      </c>
      <c r="J351" s="29">
        <f t="shared" si="73"/>
        <v>0</v>
      </c>
    </row>
    <row r="352" spans="1:12" ht="1.05" customHeight="1" x14ac:dyDescent="0.3">
      <c r="A352" s="30"/>
      <c r="B352" s="30"/>
      <c r="C352" s="30"/>
      <c r="D352" s="31"/>
      <c r="E352" s="30"/>
      <c r="F352" s="30"/>
      <c r="G352" s="30"/>
      <c r="H352" s="30"/>
      <c r="I352" s="32"/>
      <c r="J352" s="30"/>
    </row>
    <row r="353" spans="1:13" x14ac:dyDescent="0.3">
      <c r="A353" s="27"/>
      <c r="B353" s="27"/>
      <c r="C353" s="27"/>
      <c r="D353" s="28" t="s">
        <v>185</v>
      </c>
      <c r="E353" s="24">
        <v>1</v>
      </c>
      <c r="F353" s="29">
        <f>G333+G339</f>
        <v>208116.89</v>
      </c>
      <c r="G353" s="29">
        <f>ROUND(E353*F353,2)</f>
        <v>208116.89</v>
      </c>
      <c r="H353" s="24">
        <v>1</v>
      </c>
      <c r="I353" s="29">
        <f>J333+J339</f>
        <v>0</v>
      </c>
      <c r="J353" s="29">
        <f>ROUND(H353*I353,2)</f>
        <v>0</v>
      </c>
    </row>
    <row r="354" spans="1:13" ht="1.05" customHeight="1" x14ac:dyDescent="0.3">
      <c r="A354" s="30"/>
      <c r="B354" s="30"/>
      <c r="C354" s="30"/>
      <c r="D354" s="31"/>
      <c r="E354" s="30"/>
      <c r="F354" s="30"/>
      <c r="G354" s="30"/>
      <c r="H354" s="30"/>
      <c r="I354" s="32"/>
      <c r="J354" s="30"/>
    </row>
    <row r="355" spans="1:13" x14ac:dyDescent="0.3">
      <c r="A355" s="15" t="s">
        <v>186</v>
      </c>
      <c r="B355" s="15" t="s">
        <v>9</v>
      </c>
      <c r="C355" s="15" t="s">
        <v>10</v>
      </c>
      <c r="D355" s="16" t="s">
        <v>68</v>
      </c>
      <c r="E355" s="17">
        <f t="shared" ref="E355:J355" si="74">E374</f>
        <v>1</v>
      </c>
      <c r="F355" s="17">
        <f t="shared" si="74"/>
        <v>16573.96</v>
      </c>
      <c r="G355" s="17">
        <f t="shared" si="74"/>
        <v>16573.96</v>
      </c>
      <c r="H355" s="17">
        <f t="shared" si="74"/>
        <v>1</v>
      </c>
      <c r="I355" s="17">
        <f t="shared" si="74"/>
        <v>0</v>
      </c>
      <c r="J355" s="17">
        <f t="shared" si="74"/>
        <v>0</v>
      </c>
      <c r="M355" s="51">
        <f>G355</f>
        <v>16573.96</v>
      </c>
    </row>
    <row r="356" spans="1:13" x14ac:dyDescent="0.3">
      <c r="A356" s="21" t="s">
        <v>69</v>
      </c>
      <c r="B356" s="22" t="s">
        <v>17</v>
      </c>
      <c r="C356" s="22" t="s">
        <v>70</v>
      </c>
      <c r="D356" s="23" t="s">
        <v>71</v>
      </c>
      <c r="E356" s="24">
        <v>57.5</v>
      </c>
      <c r="F356" s="24">
        <v>24.38</v>
      </c>
      <c r="G356" s="25">
        <f t="shared" ref="G356:G374" si="75">ROUND(E356*F356,2)</f>
        <v>1401.85</v>
      </c>
      <c r="H356" s="24">
        <v>57.5</v>
      </c>
      <c r="I356" s="26"/>
      <c r="J356" s="25">
        <f t="shared" ref="J356:J374" si="76">ROUND(H356*I356,2)</f>
        <v>0</v>
      </c>
    </row>
    <row r="357" spans="1:13" ht="20.399999999999999" x14ac:dyDescent="0.3">
      <c r="A357" s="21" t="s">
        <v>72</v>
      </c>
      <c r="B357" s="22" t="s">
        <v>17</v>
      </c>
      <c r="C357" s="22" t="s">
        <v>18</v>
      </c>
      <c r="D357" s="23" t="s">
        <v>73</v>
      </c>
      <c r="E357" s="24">
        <v>2</v>
      </c>
      <c r="F357" s="24">
        <v>80</v>
      </c>
      <c r="G357" s="25">
        <f t="shared" si="75"/>
        <v>160</v>
      </c>
      <c r="H357" s="24">
        <v>2</v>
      </c>
      <c r="I357" s="26"/>
      <c r="J357" s="25">
        <f t="shared" si="76"/>
        <v>0</v>
      </c>
    </row>
    <row r="358" spans="1:13" ht="20.399999999999999" x14ac:dyDescent="0.3">
      <c r="A358" s="21" t="s">
        <v>74</v>
      </c>
      <c r="B358" s="22" t="s">
        <v>17</v>
      </c>
      <c r="C358" s="22" t="s">
        <v>18</v>
      </c>
      <c r="D358" s="23" t="s">
        <v>75</v>
      </c>
      <c r="E358" s="24">
        <v>2</v>
      </c>
      <c r="F358" s="24">
        <v>46</v>
      </c>
      <c r="G358" s="25">
        <f t="shared" si="75"/>
        <v>92</v>
      </c>
      <c r="H358" s="24">
        <v>2</v>
      </c>
      <c r="I358" s="26"/>
      <c r="J358" s="25">
        <f t="shared" si="76"/>
        <v>0</v>
      </c>
    </row>
    <row r="359" spans="1:13" ht="20.399999999999999" x14ac:dyDescent="0.3">
      <c r="A359" s="21" t="s">
        <v>187</v>
      </c>
      <c r="B359" s="22" t="s">
        <v>17</v>
      </c>
      <c r="C359" s="22" t="s">
        <v>188</v>
      </c>
      <c r="D359" s="23" t="s">
        <v>189</v>
      </c>
      <c r="E359" s="24">
        <v>2</v>
      </c>
      <c r="F359" s="24">
        <v>16.43</v>
      </c>
      <c r="G359" s="25">
        <f t="shared" si="75"/>
        <v>32.86</v>
      </c>
      <c r="H359" s="24">
        <v>2</v>
      </c>
      <c r="I359" s="26"/>
      <c r="J359" s="25">
        <f t="shared" si="76"/>
        <v>0</v>
      </c>
    </row>
    <row r="360" spans="1:13" x14ac:dyDescent="0.3">
      <c r="A360" s="21" t="s">
        <v>76</v>
      </c>
      <c r="B360" s="22" t="s">
        <v>17</v>
      </c>
      <c r="C360" s="22" t="s">
        <v>18</v>
      </c>
      <c r="D360" s="23" t="s">
        <v>77</v>
      </c>
      <c r="E360" s="24">
        <v>2</v>
      </c>
      <c r="F360" s="24">
        <v>21.52</v>
      </c>
      <c r="G360" s="25">
        <f t="shared" si="75"/>
        <v>43.04</v>
      </c>
      <c r="H360" s="24">
        <v>2</v>
      </c>
      <c r="I360" s="26"/>
      <c r="J360" s="25">
        <f t="shared" si="76"/>
        <v>0</v>
      </c>
    </row>
    <row r="361" spans="1:13" ht="20.399999999999999" x14ac:dyDescent="0.3">
      <c r="A361" s="21" t="s">
        <v>78</v>
      </c>
      <c r="B361" s="22" t="s">
        <v>17</v>
      </c>
      <c r="C361" s="22" t="s">
        <v>18</v>
      </c>
      <c r="D361" s="23" t="s">
        <v>79</v>
      </c>
      <c r="E361" s="24">
        <v>2</v>
      </c>
      <c r="F361" s="24">
        <v>125.41</v>
      </c>
      <c r="G361" s="25">
        <f t="shared" si="75"/>
        <v>250.82</v>
      </c>
      <c r="H361" s="24">
        <v>2</v>
      </c>
      <c r="I361" s="26"/>
      <c r="J361" s="25">
        <f t="shared" si="76"/>
        <v>0</v>
      </c>
    </row>
    <row r="362" spans="1:13" ht="20.399999999999999" x14ac:dyDescent="0.3">
      <c r="A362" s="21" t="s">
        <v>80</v>
      </c>
      <c r="B362" s="22" t="s">
        <v>17</v>
      </c>
      <c r="C362" s="22" t="s">
        <v>70</v>
      </c>
      <c r="D362" s="23" t="s">
        <v>81</v>
      </c>
      <c r="E362" s="24">
        <v>16</v>
      </c>
      <c r="F362" s="24">
        <v>12.03</v>
      </c>
      <c r="G362" s="25">
        <f t="shared" si="75"/>
        <v>192.48</v>
      </c>
      <c r="H362" s="24">
        <v>16</v>
      </c>
      <c r="I362" s="26"/>
      <c r="J362" s="25">
        <f t="shared" si="76"/>
        <v>0</v>
      </c>
    </row>
    <row r="363" spans="1:13" x14ac:dyDescent="0.3">
      <c r="A363" s="21" t="s">
        <v>82</v>
      </c>
      <c r="B363" s="22" t="s">
        <v>17</v>
      </c>
      <c r="C363" s="22" t="s">
        <v>83</v>
      </c>
      <c r="D363" s="23" t="s">
        <v>84</v>
      </c>
      <c r="E363" s="24">
        <v>8</v>
      </c>
      <c r="F363" s="24">
        <v>12.91</v>
      </c>
      <c r="G363" s="25">
        <f t="shared" si="75"/>
        <v>103.28</v>
      </c>
      <c r="H363" s="24">
        <v>8</v>
      </c>
      <c r="I363" s="26"/>
      <c r="J363" s="25">
        <f t="shared" si="76"/>
        <v>0</v>
      </c>
    </row>
    <row r="364" spans="1:13" ht="20.399999999999999" x14ac:dyDescent="0.3">
      <c r="A364" s="21" t="s">
        <v>85</v>
      </c>
      <c r="B364" s="22" t="s">
        <v>17</v>
      </c>
      <c r="C364" s="22" t="s">
        <v>18</v>
      </c>
      <c r="D364" s="23" t="s">
        <v>86</v>
      </c>
      <c r="E364" s="24">
        <v>44</v>
      </c>
      <c r="F364" s="24">
        <v>43.21</v>
      </c>
      <c r="G364" s="25">
        <f t="shared" si="75"/>
        <v>1901.24</v>
      </c>
      <c r="H364" s="24">
        <v>44</v>
      </c>
      <c r="I364" s="26"/>
      <c r="J364" s="25">
        <f t="shared" si="76"/>
        <v>0</v>
      </c>
    </row>
    <row r="365" spans="1:13" x14ac:dyDescent="0.3">
      <c r="A365" s="21" t="s">
        <v>87</v>
      </c>
      <c r="B365" s="22" t="s">
        <v>17</v>
      </c>
      <c r="C365" s="22" t="s">
        <v>83</v>
      </c>
      <c r="D365" s="23" t="s">
        <v>88</v>
      </c>
      <c r="E365" s="24">
        <v>56</v>
      </c>
      <c r="F365" s="24">
        <v>26.08</v>
      </c>
      <c r="G365" s="25">
        <f t="shared" si="75"/>
        <v>1460.48</v>
      </c>
      <c r="H365" s="24">
        <v>56</v>
      </c>
      <c r="I365" s="26"/>
      <c r="J365" s="25">
        <f t="shared" si="76"/>
        <v>0</v>
      </c>
    </row>
    <row r="366" spans="1:13" x14ac:dyDescent="0.3">
      <c r="A366" s="21" t="s">
        <v>89</v>
      </c>
      <c r="B366" s="22" t="s">
        <v>17</v>
      </c>
      <c r="C366" s="22" t="s">
        <v>83</v>
      </c>
      <c r="D366" s="23" t="s">
        <v>90</v>
      </c>
      <c r="E366" s="24">
        <v>23</v>
      </c>
      <c r="F366" s="24">
        <v>22.21</v>
      </c>
      <c r="G366" s="25">
        <f t="shared" si="75"/>
        <v>510.83</v>
      </c>
      <c r="H366" s="24">
        <v>23</v>
      </c>
      <c r="I366" s="26"/>
      <c r="J366" s="25">
        <f t="shared" si="76"/>
        <v>0</v>
      </c>
    </row>
    <row r="367" spans="1:13" ht="20.399999999999999" x14ac:dyDescent="0.3">
      <c r="A367" s="21" t="s">
        <v>91</v>
      </c>
      <c r="B367" s="22" t="s">
        <v>17</v>
      </c>
      <c r="C367" s="22" t="s">
        <v>83</v>
      </c>
      <c r="D367" s="23" t="s">
        <v>92</v>
      </c>
      <c r="E367" s="24">
        <v>174.4</v>
      </c>
      <c r="F367" s="24">
        <v>14.19</v>
      </c>
      <c r="G367" s="25">
        <f t="shared" si="75"/>
        <v>2474.7399999999998</v>
      </c>
      <c r="H367" s="24">
        <v>174.4</v>
      </c>
      <c r="I367" s="26"/>
      <c r="J367" s="25">
        <f t="shared" si="76"/>
        <v>0</v>
      </c>
    </row>
    <row r="368" spans="1:13" ht="20.399999999999999" x14ac:dyDescent="0.3">
      <c r="A368" s="21" t="s">
        <v>93</v>
      </c>
      <c r="B368" s="22" t="s">
        <v>17</v>
      </c>
      <c r="C368" s="22" t="s">
        <v>70</v>
      </c>
      <c r="D368" s="23" t="s">
        <v>94</v>
      </c>
      <c r="E368" s="24">
        <v>45.6</v>
      </c>
      <c r="F368" s="24">
        <v>32.090000000000003</v>
      </c>
      <c r="G368" s="25">
        <f t="shared" si="75"/>
        <v>1463.3</v>
      </c>
      <c r="H368" s="24">
        <v>45.6</v>
      </c>
      <c r="I368" s="26"/>
      <c r="J368" s="25">
        <f t="shared" si="76"/>
        <v>0</v>
      </c>
    </row>
    <row r="369" spans="1:12" x14ac:dyDescent="0.3">
      <c r="A369" s="21" t="s">
        <v>95</v>
      </c>
      <c r="B369" s="22" t="s">
        <v>17</v>
      </c>
      <c r="C369" s="22" t="s">
        <v>70</v>
      </c>
      <c r="D369" s="23" t="s">
        <v>96</v>
      </c>
      <c r="E369" s="24">
        <v>17.600000000000001</v>
      </c>
      <c r="F369" s="24">
        <v>68.56</v>
      </c>
      <c r="G369" s="25">
        <f t="shared" si="75"/>
        <v>1206.6600000000001</v>
      </c>
      <c r="H369" s="24">
        <v>17.600000000000001</v>
      </c>
      <c r="I369" s="26"/>
      <c r="J369" s="25">
        <f t="shared" si="76"/>
        <v>0</v>
      </c>
    </row>
    <row r="370" spans="1:12" ht="20.399999999999999" x14ac:dyDescent="0.3">
      <c r="A370" s="21" t="s">
        <v>97</v>
      </c>
      <c r="B370" s="22" t="s">
        <v>17</v>
      </c>
      <c r="C370" s="22" t="s">
        <v>70</v>
      </c>
      <c r="D370" s="23" t="s">
        <v>98</v>
      </c>
      <c r="E370" s="24">
        <v>50</v>
      </c>
      <c r="F370" s="24">
        <v>47.31</v>
      </c>
      <c r="G370" s="25">
        <f t="shared" si="75"/>
        <v>2365.5</v>
      </c>
      <c r="H370" s="24">
        <v>50</v>
      </c>
      <c r="I370" s="26"/>
      <c r="J370" s="25">
        <f t="shared" si="76"/>
        <v>0</v>
      </c>
    </row>
    <row r="371" spans="1:12" ht="20.399999999999999" x14ac:dyDescent="0.3">
      <c r="A371" s="21" t="s">
        <v>99</v>
      </c>
      <c r="B371" s="22" t="s">
        <v>17</v>
      </c>
      <c r="C371" s="22" t="s">
        <v>70</v>
      </c>
      <c r="D371" s="23" t="s">
        <v>100</v>
      </c>
      <c r="E371" s="24">
        <v>28</v>
      </c>
      <c r="F371" s="24">
        <v>46.96</v>
      </c>
      <c r="G371" s="25">
        <f t="shared" si="75"/>
        <v>1314.88</v>
      </c>
      <c r="H371" s="24">
        <v>28</v>
      </c>
      <c r="I371" s="26"/>
      <c r="J371" s="25">
        <f t="shared" si="76"/>
        <v>0</v>
      </c>
    </row>
    <row r="372" spans="1:12" ht="20.399999999999999" x14ac:dyDescent="0.3">
      <c r="A372" s="21" t="s">
        <v>101</v>
      </c>
      <c r="B372" s="22" t="s">
        <v>17</v>
      </c>
      <c r="C372" s="22" t="s">
        <v>102</v>
      </c>
      <c r="D372" s="23" t="s">
        <v>103</v>
      </c>
      <c r="E372" s="24">
        <v>2</v>
      </c>
      <c r="F372" s="24">
        <v>300</v>
      </c>
      <c r="G372" s="25">
        <f t="shared" si="75"/>
        <v>600</v>
      </c>
      <c r="H372" s="24">
        <v>2</v>
      </c>
      <c r="I372" s="26"/>
      <c r="J372" s="25">
        <f t="shared" si="76"/>
        <v>0</v>
      </c>
    </row>
    <row r="373" spans="1:12" x14ac:dyDescent="0.3">
      <c r="A373" s="21" t="s">
        <v>104</v>
      </c>
      <c r="B373" s="22" t="s">
        <v>17</v>
      </c>
      <c r="C373" s="22" t="s">
        <v>102</v>
      </c>
      <c r="D373" s="23" t="s">
        <v>105</v>
      </c>
      <c r="E373" s="24">
        <v>2</v>
      </c>
      <c r="F373" s="24">
        <v>500</v>
      </c>
      <c r="G373" s="25">
        <f t="shared" si="75"/>
        <v>1000</v>
      </c>
      <c r="H373" s="24">
        <v>2</v>
      </c>
      <c r="I373" s="26"/>
      <c r="J373" s="25">
        <f t="shared" si="76"/>
        <v>0</v>
      </c>
    </row>
    <row r="374" spans="1:12" x14ac:dyDescent="0.3">
      <c r="A374" s="27"/>
      <c r="B374" s="27"/>
      <c r="C374" s="27"/>
      <c r="D374" s="28" t="s">
        <v>190</v>
      </c>
      <c r="E374" s="24">
        <v>1</v>
      </c>
      <c r="F374" s="29">
        <f>SUM(G356:G373)</f>
        <v>16573.96</v>
      </c>
      <c r="G374" s="29">
        <f t="shared" si="75"/>
        <v>16573.96</v>
      </c>
      <c r="H374" s="24">
        <v>1</v>
      </c>
      <c r="I374" s="29">
        <f>SUM(J356:J373)</f>
        <v>0</v>
      </c>
      <c r="J374" s="29">
        <f t="shared" si="76"/>
        <v>0</v>
      </c>
    </row>
    <row r="375" spans="1:12" ht="1.05" customHeight="1" x14ac:dyDescent="0.3">
      <c r="A375" s="30"/>
      <c r="B375" s="30"/>
      <c r="C375" s="30"/>
      <c r="D375" s="31"/>
      <c r="E375" s="30"/>
      <c r="F375" s="30"/>
      <c r="G375" s="30"/>
      <c r="H375" s="30"/>
      <c r="I375" s="32"/>
      <c r="J375" s="30"/>
    </row>
    <row r="376" spans="1:12" x14ac:dyDescent="0.3">
      <c r="A376" s="27"/>
      <c r="B376" s="27"/>
      <c r="C376" s="27"/>
      <c r="D376" s="28" t="s">
        <v>191</v>
      </c>
      <c r="E376" s="33">
        <v>1</v>
      </c>
      <c r="F376" s="29">
        <f>G309+G332+G355</f>
        <v>603079.65</v>
      </c>
      <c r="G376" s="29">
        <f>ROUND(E376*F376,2)</f>
        <v>603079.65</v>
      </c>
      <c r="H376" s="33">
        <v>1</v>
      </c>
      <c r="I376" s="29">
        <f>J309+J332+J355</f>
        <v>0</v>
      </c>
      <c r="J376" s="29">
        <f>ROUND(H376*I376,2)</f>
        <v>0</v>
      </c>
    </row>
    <row r="377" spans="1:12" ht="1.05" customHeight="1" x14ac:dyDescent="0.3">
      <c r="A377" s="30"/>
      <c r="B377" s="30"/>
      <c r="C377" s="30"/>
      <c r="D377" s="31"/>
      <c r="E377" s="30"/>
      <c r="F377" s="30"/>
      <c r="G377" s="30"/>
      <c r="H377" s="30"/>
      <c r="I377" s="32"/>
      <c r="J377" s="30"/>
    </row>
    <row r="378" spans="1:12" x14ac:dyDescent="0.3">
      <c r="A378" s="11" t="s">
        <v>192</v>
      </c>
      <c r="B378" s="11" t="s">
        <v>9</v>
      </c>
      <c r="C378" s="11" t="s">
        <v>10</v>
      </c>
      <c r="D378" s="12" t="s">
        <v>193</v>
      </c>
      <c r="E378" s="13">
        <f t="shared" ref="E378:J378" si="77">E445</f>
        <v>1</v>
      </c>
      <c r="F378" s="14">
        <f t="shared" si="77"/>
        <v>327619.39</v>
      </c>
      <c r="G378" s="14">
        <f t="shared" si="77"/>
        <v>327619.39</v>
      </c>
      <c r="H378" s="13">
        <f t="shared" si="77"/>
        <v>1</v>
      </c>
      <c r="I378" s="14">
        <f t="shared" si="77"/>
        <v>0</v>
      </c>
      <c r="J378" s="14">
        <f t="shared" si="77"/>
        <v>0</v>
      </c>
    </row>
    <row r="379" spans="1:12" x14ac:dyDescent="0.3">
      <c r="A379" s="15" t="s">
        <v>194</v>
      </c>
      <c r="B379" s="15" t="s">
        <v>9</v>
      </c>
      <c r="C379" s="15" t="s">
        <v>10</v>
      </c>
      <c r="D379" s="16" t="s">
        <v>195</v>
      </c>
      <c r="E379" s="17">
        <f t="shared" ref="E379:J379" si="78">E400</f>
        <v>1</v>
      </c>
      <c r="F379" s="17">
        <f t="shared" si="78"/>
        <v>184581.04</v>
      </c>
      <c r="G379" s="17">
        <f t="shared" si="78"/>
        <v>184581.04</v>
      </c>
      <c r="H379" s="17">
        <f t="shared" si="78"/>
        <v>1</v>
      </c>
      <c r="I379" s="17">
        <f t="shared" si="78"/>
        <v>0</v>
      </c>
      <c r="J379" s="17">
        <f t="shared" si="78"/>
        <v>0</v>
      </c>
    </row>
    <row r="380" spans="1:12" x14ac:dyDescent="0.3">
      <c r="A380" s="18" t="s">
        <v>196</v>
      </c>
      <c r="B380" s="18" t="s">
        <v>9</v>
      </c>
      <c r="C380" s="18" t="s">
        <v>10</v>
      </c>
      <c r="D380" s="19" t="s">
        <v>15</v>
      </c>
      <c r="E380" s="20">
        <f t="shared" ref="E380:J380" si="79">E384</f>
        <v>1</v>
      </c>
      <c r="F380" s="20">
        <f t="shared" si="79"/>
        <v>6505.91</v>
      </c>
      <c r="G380" s="20">
        <f t="shared" si="79"/>
        <v>6505.91</v>
      </c>
      <c r="H380" s="20">
        <f t="shared" si="79"/>
        <v>1</v>
      </c>
      <c r="I380" s="20">
        <f t="shared" si="79"/>
        <v>0</v>
      </c>
      <c r="J380" s="20">
        <f t="shared" si="79"/>
        <v>0</v>
      </c>
      <c r="L380" s="51">
        <f>G380</f>
        <v>6505.91</v>
      </c>
    </row>
    <row r="381" spans="1:12" ht="30.6" x14ac:dyDescent="0.3">
      <c r="A381" s="21" t="s">
        <v>16</v>
      </c>
      <c r="B381" s="22" t="s">
        <v>17</v>
      </c>
      <c r="C381" s="22" t="s">
        <v>18</v>
      </c>
      <c r="D381" s="23" t="s">
        <v>19</v>
      </c>
      <c r="E381" s="24">
        <v>7</v>
      </c>
      <c r="F381" s="24">
        <v>192.38</v>
      </c>
      <c r="G381" s="25">
        <f>ROUND(E381*F381,2)</f>
        <v>1346.66</v>
      </c>
      <c r="H381" s="24">
        <v>7</v>
      </c>
      <c r="I381" s="26"/>
      <c r="J381" s="25">
        <f>ROUND(H381*I381,2)</f>
        <v>0</v>
      </c>
    </row>
    <row r="382" spans="1:12" ht="20.399999999999999" x14ac:dyDescent="0.3">
      <c r="A382" s="21" t="s">
        <v>20</v>
      </c>
      <c r="B382" s="22" t="s">
        <v>17</v>
      </c>
      <c r="C382" s="22" t="s">
        <v>18</v>
      </c>
      <c r="D382" s="23" t="s">
        <v>21</v>
      </c>
      <c r="E382" s="24">
        <v>1</v>
      </c>
      <c r="F382" s="24">
        <v>2961.9</v>
      </c>
      <c r="G382" s="25">
        <f>ROUND(E382*F382,2)</f>
        <v>2961.9</v>
      </c>
      <c r="H382" s="24">
        <v>1</v>
      </c>
      <c r="I382" s="26"/>
      <c r="J382" s="25">
        <f>ROUND(H382*I382,2)</f>
        <v>0</v>
      </c>
    </row>
    <row r="383" spans="1:12" x14ac:dyDescent="0.3">
      <c r="A383" s="21" t="s">
        <v>22</v>
      </c>
      <c r="B383" s="22" t="s">
        <v>17</v>
      </c>
      <c r="C383" s="22" t="s">
        <v>18</v>
      </c>
      <c r="D383" s="23" t="s">
        <v>23</v>
      </c>
      <c r="E383" s="24">
        <v>1</v>
      </c>
      <c r="F383" s="24">
        <v>2197.35</v>
      </c>
      <c r="G383" s="25">
        <f>ROUND(E383*F383,2)</f>
        <v>2197.35</v>
      </c>
      <c r="H383" s="24">
        <v>1</v>
      </c>
      <c r="I383" s="26"/>
      <c r="J383" s="25">
        <f>ROUND(H383*I383,2)</f>
        <v>0</v>
      </c>
    </row>
    <row r="384" spans="1:12" x14ac:dyDescent="0.3">
      <c r="A384" s="27"/>
      <c r="B384" s="27"/>
      <c r="C384" s="27"/>
      <c r="D384" s="28" t="s">
        <v>197</v>
      </c>
      <c r="E384" s="24">
        <v>1</v>
      </c>
      <c r="F384" s="29">
        <f>SUM(G381:G383)</f>
        <v>6505.91</v>
      </c>
      <c r="G384" s="29">
        <f>ROUND(E384*F384,2)</f>
        <v>6505.91</v>
      </c>
      <c r="H384" s="24">
        <v>1</v>
      </c>
      <c r="I384" s="29">
        <f>SUM(J381:J383)</f>
        <v>0</v>
      </c>
      <c r="J384" s="29">
        <f>ROUND(H384*I384,2)</f>
        <v>0</v>
      </c>
    </row>
    <row r="385" spans="1:12" ht="1.05" customHeight="1" x14ac:dyDescent="0.3">
      <c r="A385" s="30"/>
      <c r="B385" s="30"/>
      <c r="C385" s="30"/>
      <c r="D385" s="31"/>
      <c r="E385" s="30"/>
      <c r="F385" s="30"/>
      <c r="G385" s="30"/>
      <c r="H385" s="30"/>
      <c r="I385" s="32"/>
      <c r="J385" s="30"/>
    </row>
    <row r="386" spans="1:12" x14ac:dyDescent="0.3">
      <c r="A386" s="18" t="s">
        <v>198</v>
      </c>
      <c r="B386" s="18" t="s">
        <v>9</v>
      </c>
      <c r="C386" s="18" t="s">
        <v>10</v>
      </c>
      <c r="D386" s="19" t="s">
        <v>26</v>
      </c>
      <c r="E386" s="20">
        <f t="shared" ref="E386:J386" si="80">E398</f>
        <v>1</v>
      </c>
      <c r="F386" s="20">
        <f t="shared" si="80"/>
        <v>178075.13</v>
      </c>
      <c r="G386" s="20">
        <f t="shared" si="80"/>
        <v>178075.13</v>
      </c>
      <c r="H386" s="20">
        <f t="shared" si="80"/>
        <v>1</v>
      </c>
      <c r="I386" s="20">
        <f t="shared" si="80"/>
        <v>0</v>
      </c>
      <c r="J386" s="20">
        <f t="shared" si="80"/>
        <v>0</v>
      </c>
      <c r="L386" s="51">
        <f>G386</f>
        <v>178075.13</v>
      </c>
    </row>
    <row r="387" spans="1:12" ht="30.6" x14ac:dyDescent="0.3">
      <c r="A387" s="21" t="s">
        <v>27</v>
      </c>
      <c r="B387" s="22" t="s">
        <v>17</v>
      </c>
      <c r="C387" s="22" t="s">
        <v>18</v>
      </c>
      <c r="D387" s="23" t="s">
        <v>28</v>
      </c>
      <c r="E387" s="24">
        <v>2</v>
      </c>
      <c r="F387" s="24">
        <v>22545.99</v>
      </c>
      <c r="G387" s="25">
        <f t="shared" ref="G387:G398" si="81">ROUND(E387*F387,2)</f>
        <v>45091.98</v>
      </c>
      <c r="H387" s="24">
        <v>2</v>
      </c>
      <c r="I387" s="26"/>
      <c r="J387" s="25">
        <f t="shared" ref="J387:J398" si="82">ROUND(H387*I387,2)</f>
        <v>0</v>
      </c>
    </row>
    <row r="388" spans="1:12" ht="30.6" x14ac:dyDescent="0.3">
      <c r="A388" s="21" t="s">
        <v>29</v>
      </c>
      <c r="B388" s="22" t="s">
        <v>17</v>
      </c>
      <c r="C388" s="22" t="s">
        <v>18</v>
      </c>
      <c r="D388" s="23" t="s">
        <v>30</v>
      </c>
      <c r="E388" s="24">
        <v>4</v>
      </c>
      <c r="F388" s="24">
        <v>22133.25</v>
      </c>
      <c r="G388" s="25">
        <f t="shared" si="81"/>
        <v>88533</v>
      </c>
      <c r="H388" s="24">
        <v>4</v>
      </c>
      <c r="I388" s="26"/>
      <c r="J388" s="25">
        <f t="shared" si="82"/>
        <v>0</v>
      </c>
    </row>
    <row r="389" spans="1:12" ht="20.399999999999999" x14ac:dyDescent="0.3">
      <c r="A389" s="21" t="s">
        <v>31</v>
      </c>
      <c r="B389" s="22" t="s">
        <v>17</v>
      </c>
      <c r="C389" s="22" t="s">
        <v>18</v>
      </c>
      <c r="D389" s="23" t="s">
        <v>32</v>
      </c>
      <c r="E389" s="24">
        <v>1</v>
      </c>
      <c r="F389" s="24">
        <v>7362.75</v>
      </c>
      <c r="G389" s="25">
        <f t="shared" si="81"/>
        <v>7362.75</v>
      </c>
      <c r="H389" s="24">
        <v>1</v>
      </c>
      <c r="I389" s="26"/>
      <c r="J389" s="25">
        <f t="shared" si="82"/>
        <v>0</v>
      </c>
    </row>
    <row r="390" spans="1:12" ht="20.399999999999999" x14ac:dyDescent="0.3">
      <c r="A390" s="21" t="s">
        <v>33</v>
      </c>
      <c r="B390" s="22" t="s">
        <v>17</v>
      </c>
      <c r="C390" s="22" t="s">
        <v>18</v>
      </c>
      <c r="D390" s="23" t="s">
        <v>34</v>
      </c>
      <c r="E390" s="24">
        <v>1</v>
      </c>
      <c r="F390" s="24">
        <v>5541.86</v>
      </c>
      <c r="G390" s="25">
        <f t="shared" si="81"/>
        <v>5541.86</v>
      </c>
      <c r="H390" s="24">
        <v>1</v>
      </c>
      <c r="I390" s="26"/>
      <c r="J390" s="25">
        <f t="shared" si="82"/>
        <v>0</v>
      </c>
    </row>
    <row r="391" spans="1:12" ht="20.399999999999999" x14ac:dyDescent="0.3">
      <c r="A391" s="21" t="s">
        <v>35</v>
      </c>
      <c r="B391" s="22" t="s">
        <v>17</v>
      </c>
      <c r="C391" s="22" t="s">
        <v>18</v>
      </c>
      <c r="D391" s="23" t="s">
        <v>36</v>
      </c>
      <c r="E391" s="24">
        <v>7</v>
      </c>
      <c r="F391" s="24">
        <v>817.84</v>
      </c>
      <c r="G391" s="25">
        <f t="shared" si="81"/>
        <v>5724.88</v>
      </c>
      <c r="H391" s="24">
        <v>7</v>
      </c>
      <c r="I391" s="26"/>
      <c r="J391" s="25">
        <f t="shared" si="82"/>
        <v>0</v>
      </c>
    </row>
    <row r="392" spans="1:12" ht="20.399999999999999" x14ac:dyDescent="0.3">
      <c r="A392" s="21" t="s">
        <v>37</v>
      </c>
      <c r="B392" s="22" t="s">
        <v>17</v>
      </c>
      <c r="C392" s="22" t="s">
        <v>18</v>
      </c>
      <c r="D392" s="23" t="s">
        <v>38</v>
      </c>
      <c r="E392" s="24">
        <v>7</v>
      </c>
      <c r="F392" s="24">
        <v>200</v>
      </c>
      <c r="G392" s="25">
        <f t="shared" si="81"/>
        <v>1400</v>
      </c>
      <c r="H392" s="24">
        <v>7</v>
      </c>
      <c r="I392" s="26"/>
      <c r="J392" s="25">
        <f t="shared" si="82"/>
        <v>0</v>
      </c>
    </row>
    <row r="393" spans="1:12" ht="20.399999999999999" x14ac:dyDescent="0.3">
      <c r="A393" s="21" t="s">
        <v>39</v>
      </c>
      <c r="B393" s="22" t="s">
        <v>17</v>
      </c>
      <c r="C393" s="22" t="s">
        <v>18</v>
      </c>
      <c r="D393" s="23" t="s">
        <v>40</v>
      </c>
      <c r="E393" s="24">
        <v>2</v>
      </c>
      <c r="F393" s="24">
        <v>7060</v>
      </c>
      <c r="G393" s="25">
        <f t="shared" si="81"/>
        <v>14120</v>
      </c>
      <c r="H393" s="24">
        <v>2</v>
      </c>
      <c r="I393" s="26"/>
      <c r="J393" s="25">
        <f t="shared" si="82"/>
        <v>0</v>
      </c>
    </row>
    <row r="394" spans="1:12" ht="20.399999999999999" x14ac:dyDescent="0.3">
      <c r="A394" s="21" t="s">
        <v>41</v>
      </c>
      <c r="B394" s="22" t="s">
        <v>17</v>
      </c>
      <c r="C394" s="22" t="s">
        <v>18</v>
      </c>
      <c r="D394" s="23" t="s">
        <v>42</v>
      </c>
      <c r="E394" s="24">
        <v>2</v>
      </c>
      <c r="F394" s="24">
        <v>761.9</v>
      </c>
      <c r="G394" s="25">
        <f t="shared" si="81"/>
        <v>1523.8</v>
      </c>
      <c r="H394" s="24">
        <v>2</v>
      </c>
      <c r="I394" s="26"/>
      <c r="J394" s="25">
        <f t="shared" si="82"/>
        <v>0</v>
      </c>
    </row>
    <row r="395" spans="1:12" ht="20.399999999999999" x14ac:dyDescent="0.3">
      <c r="A395" s="21" t="s">
        <v>43</v>
      </c>
      <c r="B395" s="22" t="s">
        <v>17</v>
      </c>
      <c r="C395" s="22" t="s">
        <v>18</v>
      </c>
      <c r="D395" s="23" t="s">
        <v>44</v>
      </c>
      <c r="E395" s="24">
        <v>1</v>
      </c>
      <c r="F395" s="24">
        <v>400</v>
      </c>
      <c r="G395" s="25">
        <f t="shared" si="81"/>
        <v>400</v>
      </c>
      <c r="H395" s="24">
        <v>1</v>
      </c>
      <c r="I395" s="26"/>
      <c r="J395" s="25">
        <f t="shared" si="82"/>
        <v>0</v>
      </c>
    </row>
    <row r="396" spans="1:12" ht="20.399999999999999" x14ac:dyDescent="0.3">
      <c r="A396" s="21" t="s">
        <v>45</v>
      </c>
      <c r="B396" s="22" t="s">
        <v>17</v>
      </c>
      <c r="C396" s="22" t="s">
        <v>18</v>
      </c>
      <c r="D396" s="23" t="s">
        <v>46</v>
      </c>
      <c r="E396" s="24">
        <v>1</v>
      </c>
      <c r="F396" s="24">
        <v>5541.86</v>
      </c>
      <c r="G396" s="25">
        <f t="shared" si="81"/>
        <v>5541.86</v>
      </c>
      <c r="H396" s="24">
        <v>1</v>
      </c>
      <c r="I396" s="26"/>
      <c r="J396" s="25">
        <f t="shared" si="82"/>
        <v>0</v>
      </c>
    </row>
    <row r="397" spans="1:12" ht="20.399999999999999" x14ac:dyDescent="0.3">
      <c r="A397" s="21" t="s">
        <v>47</v>
      </c>
      <c r="B397" s="22" t="s">
        <v>17</v>
      </c>
      <c r="C397" s="22" t="s">
        <v>18</v>
      </c>
      <c r="D397" s="23" t="s">
        <v>48</v>
      </c>
      <c r="E397" s="24">
        <v>1</v>
      </c>
      <c r="F397" s="24">
        <v>2835</v>
      </c>
      <c r="G397" s="25">
        <f t="shared" si="81"/>
        <v>2835</v>
      </c>
      <c r="H397" s="24">
        <v>1</v>
      </c>
      <c r="I397" s="26"/>
      <c r="J397" s="25">
        <f t="shared" si="82"/>
        <v>0</v>
      </c>
    </row>
    <row r="398" spans="1:12" x14ac:dyDescent="0.3">
      <c r="A398" s="27"/>
      <c r="B398" s="27"/>
      <c r="C398" s="27"/>
      <c r="D398" s="28" t="s">
        <v>199</v>
      </c>
      <c r="E398" s="24">
        <v>1</v>
      </c>
      <c r="F398" s="29">
        <f>SUM(G387:G397)</f>
        <v>178075.13</v>
      </c>
      <c r="G398" s="29">
        <f t="shared" si="81"/>
        <v>178075.13</v>
      </c>
      <c r="H398" s="24">
        <v>1</v>
      </c>
      <c r="I398" s="29">
        <f>SUM(J387:J397)</f>
        <v>0</v>
      </c>
      <c r="J398" s="29">
        <f t="shared" si="82"/>
        <v>0</v>
      </c>
    </row>
    <row r="399" spans="1:12" ht="1.05" customHeight="1" x14ac:dyDescent="0.3">
      <c r="A399" s="30"/>
      <c r="B399" s="30"/>
      <c r="C399" s="30"/>
      <c r="D399" s="31"/>
      <c r="E399" s="30"/>
      <c r="F399" s="30"/>
      <c r="G399" s="30"/>
      <c r="H399" s="30"/>
      <c r="I399" s="32"/>
      <c r="J399" s="30"/>
    </row>
    <row r="400" spans="1:12" x14ac:dyDescent="0.3">
      <c r="A400" s="27"/>
      <c r="B400" s="27"/>
      <c r="C400" s="27"/>
      <c r="D400" s="28" t="s">
        <v>200</v>
      </c>
      <c r="E400" s="24">
        <v>1</v>
      </c>
      <c r="F400" s="29">
        <f>G380+G386</f>
        <v>184581.04</v>
      </c>
      <c r="G400" s="29">
        <f>ROUND(E400*F400,2)</f>
        <v>184581.04</v>
      </c>
      <c r="H400" s="24">
        <v>1</v>
      </c>
      <c r="I400" s="29">
        <f>J380+J386</f>
        <v>0</v>
      </c>
      <c r="J400" s="29">
        <f>ROUND(H400*I400,2)</f>
        <v>0</v>
      </c>
    </row>
    <row r="401" spans="1:12" ht="1.05" customHeight="1" x14ac:dyDescent="0.3">
      <c r="A401" s="30"/>
      <c r="B401" s="30"/>
      <c r="C401" s="30"/>
      <c r="D401" s="31"/>
      <c r="E401" s="30"/>
      <c r="F401" s="30"/>
      <c r="G401" s="30"/>
      <c r="H401" s="30"/>
      <c r="I401" s="32"/>
      <c r="J401" s="30"/>
    </row>
    <row r="402" spans="1:12" x14ac:dyDescent="0.3">
      <c r="A402" s="15" t="s">
        <v>201</v>
      </c>
      <c r="B402" s="15" t="s">
        <v>9</v>
      </c>
      <c r="C402" s="15" t="s">
        <v>10</v>
      </c>
      <c r="D402" s="16" t="s">
        <v>202</v>
      </c>
      <c r="E402" s="17">
        <f t="shared" ref="E402:J402" si="83">E423</f>
        <v>1</v>
      </c>
      <c r="F402" s="17">
        <f t="shared" si="83"/>
        <v>131026.48</v>
      </c>
      <c r="G402" s="17">
        <f t="shared" si="83"/>
        <v>131026.48</v>
      </c>
      <c r="H402" s="17">
        <f t="shared" si="83"/>
        <v>1</v>
      </c>
      <c r="I402" s="17">
        <f t="shared" si="83"/>
        <v>0</v>
      </c>
      <c r="J402" s="17">
        <f t="shared" si="83"/>
        <v>0</v>
      </c>
    </row>
    <row r="403" spans="1:12" x14ac:dyDescent="0.3">
      <c r="A403" s="18" t="s">
        <v>203</v>
      </c>
      <c r="B403" s="18" t="s">
        <v>9</v>
      </c>
      <c r="C403" s="18" t="s">
        <v>10</v>
      </c>
      <c r="D403" s="19" t="s">
        <v>15</v>
      </c>
      <c r="E403" s="20">
        <f t="shared" ref="E403:J403" si="84">E407</f>
        <v>1</v>
      </c>
      <c r="F403" s="20">
        <f t="shared" si="84"/>
        <v>6313.53</v>
      </c>
      <c r="G403" s="20">
        <f t="shared" si="84"/>
        <v>6313.53</v>
      </c>
      <c r="H403" s="20">
        <f t="shared" si="84"/>
        <v>1</v>
      </c>
      <c r="I403" s="20">
        <f t="shared" si="84"/>
        <v>0</v>
      </c>
      <c r="J403" s="20">
        <f t="shared" si="84"/>
        <v>0</v>
      </c>
      <c r="L403" s="51">
        <f>G403</f>
        <v>6313.53</v>
      </c>
    </row>
    <row r="404" spans="1:12" ht="30.6" x14ac:dyDescent="0.3">
      <c r="A404" s="21" t="s">
        <v>16</v>
      </c>
      <c r="B404" s="22" t="s">
        <v>17</v>
      </c>
      <c r="C404" s="22" t="s">
        <v>18</v>
      </c>
      <c r="D404" s="23" t="s">
        <v>19</v>
      </c>
      <c r="E404" s="24">
        <v>6</v>
      </c>
      <c r="F404" s="24">
        <v>192.38</v>
      </c>
      <c r="G404" s="25">
        <f>ROUND(E404*F404,2)</f>
        <v>1154.28</v>
      </c>
      <c r="H404" s="24">
        <v>6</v>
      </c>
      <c r="I404" s="26"/>
      <c r="J404" s="25">
        <f>ROUND(H404*I404,2)</f>
        <v>0</v>
      </c>
    </row>
    <row r="405" spans="1:12" ht="20.399999999999999" x14ac:dyDescent="0.3">
      <c r="A405" s="21" t="s">
        <v>20</v>
      </c>
      <c r="B405" s="22" t="s">
        <v>17</v>
      </c>
      <c r="C405" s="22" t="s">
        <v>18</v>
      </c>
      <c r="D405" s="23" t="s">
        <v>21</v>
      </c>
      <c r="E405" s="24">
        <v>1</v>
      </c>
      <c r="F405" s="24">
        <v>2961.9</v>
      </c>
      <c r="G405" s="25">
        <f>ROUND(E405*F405,2)</f>
        <v>2961.9</v>
      </c>
      <c r="H405" s="24">
        <v>1</v>
      </c>
      <c r="I405" s="26"/>
      <c r="J405" s="25">
        <f>ROUND(H405*I405,2)</f>
        <v>0</v>
      </c>
    </row>
    <row r="406" spans="1:12" x14ac:dyDescent="0.3">
      <c r="A406" s="21" t="s">
        <v>22</v>
      </c>
      <c r="B406" s="22" t="s">
        <v>17</v>
      </c>
      <c r="C406" s="22" t="s">
        <v>18</v>
      </c>
      <c r="D406" s="23" t="s">
        <v>23</v>
      </c>
      <c r="E406" s="24">
        <v>1</v>
      </c>
      <c r="F406" s="24">
        <v>2197.35</v>
      </c>
      <c r="G406" s="25">
        <f>ROUND(E406*F406,2)</f>
        <v>2197.35</v>
      </c>
      <c r="H406" s="24">
        <v>1</v>
      </c>
      <c r="I406" s="26"/>
      <c r="J406" s="25">
        <f>ROUND(H406*I406,2)</f>
        <v>0</v>
      </c>
    </row>
    <row r="407" spans="1:12" x14ac:dyDescent="0.3">
      <c r="A407" s="27"/>
      <c r="B407" s="27"/>
      <c r="C407" s="27"/>
      <c r="D407" s="28" t="s">
        <v>204</v>
      </c>
      <c r="E407" s="24">
        <v>1</v>
      </c>
      <c r="F407" s="29">
        <f>SUM(G404:G406)</f>
        <v>6313.53</v>
      </c>
      <c r="G407" s="29">
        <f>ROUND(E407*F407,2)</f>
        <v>6313.53</v>
      </c>
      <c r="H407" s="24">
        <v>1</v>
      </c>
      <c r="I407" s="29">
        <f>SUM(J404:J406)</f>
        <v>0</v>
      </c>
      <c r="J407" s="29">
        <f>ROUND(H407*I407,2)</f>
        <v>0</v>
      </c>
    </row>
    <row r="408" spans="1:12" ht="1.05" customHeight="1" x14ac:dyDescent="0.3">
      <c r="A408" s="30"/>
      <c r="B408" s="30"/>
      <c r="C408" s="30"/>
      <c r="D408" s="31"/>
      <c r="E408" s="30"/>
      <c r="F408" s="30"/>
      <c r="G408" s="30"/>
      <c r="H408" s="30"/>
      <c r="I408" s="32"/>
      <c r="J408" s="30"/>
    </row>
    <row r="409" spans="1:12" x14ac:dyDescent="0.3">
      <c r="A409" s="18" t="s">
        <v>205</v>
      </c>
      <c r="B409" s="18" t="s">
        <v>9</v>
      </c>
      <c r="C409" s="18" t="s">
        <v>10</v>
      </c>
      <c r="D409" s="19" t="s">
        <v>26</v>
      </c>
      <c r="E409" s="20">
        <f t="shared" ref="E409:J409" si="85">E421</f>
        <v>1</v>
      </c>
      <c r="F409" s="20">
        <f t="shared" si="85"/>
        <v>124712.95</v>
      </c>
      <c r="G409" s="20">
        <f t="shared" si="85"/>
        <v>124712.95</v>
      </c>
      <c r="H409" s="20">
        <f t="shared" si="85"/>
        <v>1</v>
      </c>
      <c r="I409" s="20">
        <f t="shared" si="85"/>
        <v>0</v>
      </c>
      <c r="J409" s="20">
        <f t="shared" si="85"/>
        <v>0</v>
      </c>
      <c r="L409" s="51">
        <f>G409</f>
        <v>124712.95</v>
      </c>
    </row>
    <row r="410" spans="1:12" ht="30.6" x14ac:dyDescent="0.3">
      <c r="A410" s="21" t="s">
        <v>27</v>
      </c>
      <c r="B410" s="22" t="s">
        <v>17</v>
      </c>
      <c r="C410" s="22" t="s">
        <v>18</v>
      </c>
      <c r="D410" s="23" t="s">
        <v>28</v>
      </c>
      <c r="E410" s="24">
        <v>2</v>
      </c>
      <c r="F410" s="24">
        <v>22545.99</v>
      </c>
      <c r="G410" s="25">
        <f t="shared" ref="G410:G421" si="86">ROUND(E410*F410,2)</f>
        <v>45091.98</v>
      </c>
      <c r="H410" s="24">
        <v>2</v>
      </c>
      <c r="I410" s="26"/>
      <c r="J410" s="25">
        <f t="shared" ref="J410:J421" si="87">ROUND(H410*I410,2)</f>
        <v>0</v>
      </c>
    </row>
    <row r="411" spans="1:12" ht="30.6" x14ac:dyDescent="0.3">
      <c r="A411" s="21" t="s">
        <v>29</v>
      </c>
      <c r="B411" s="22" t="s">
        <v>17</v>
      </c>
      <c r="C411" s="22" t="s">
        <v>18</v>
      </c>
      <c r="D411" s="23" t="s">
        <v>30</v>
      </c>
      <c r="E411" s="24">
        <v>2</v>
      </c>
      <c r="F411" s="24">
        <v>22133.25</v>
      </c>
      <c r="G411" s="25">
        <f t="shared" si="86"/>
        <v>44266.5</v>
      </c>
      <c r="H411" s="24">
        <v>2</v>
      </c>
      <c r="I411" s="26"/>
      <c r="J411" s="25">
        <f t="shared" si="87"/>
        <v>0</v>
      </c>
    </row>
    <row r="412" spans="1:12" ht="20.399999999999999" x14ac:dyDescent="0.3">
      <c r="A412" s="21" t="s">
        <v>31</v>
      </c>
      <c r="B412" s="22" t="s">
        <v>17</v>
      </c>
      <c r="C412" s="22" t="s">
        <v>18</v>
      </c>
      <c r="D412" s="23" t="s">
        <v>32</v>
      </c>
      <c r="E412" s="24">
        <v>1</v>
      </c>
      <c r="F412" s="24">
        <v>7362.75</v>
      </c>
      <c r="G412" s="25">
        <f t="shared" si="86"/>
        <v>7362.75</v>
      </c>
      <c r="H412" s="24">
        <v>1</v>
      </c>
      <c r="I412" s="26"/>
      <c r="J412" s="25">
        <f t="shared" si="87"/>
        <v>0</v>
      </c>
    </row>
    <row r="413" spans="1:12" ht="20.399999999999999" x14ac:dyDescent="0.3">
      <c r="A413" s="21" t="s">
        <v>33</v>
      </c>
      <c r="B413" s="22" t="s">
        <v>17</v>
      </c>
      <c r="C413" s="22" t="s">
        <v>18</v>
      </c>
      <c r="D413" s="23" t="s">
        <v>34</v>
      </c>
      <c r="E413" s="24">
        <v>1</v>
      </c>
      <c r="F413" s="24">
        <v>5541.86</v>
      </c>
      <c r="G413" s="25">
        <f t="shared" si="86"/>
        <v>5541.86</v>
      </c>
      <c r="H413" s="24">
        <v>1</v>
      </c>
      <c r="I413" s="26"/>
      <c r="J413" s="25">
        <f t="shared" si="87"/>
        <v>0</v>
      </c>
    </row>
    <row r="414" spans="1:12" ht="20.399999999999999" x14ac:dyDescent="0.3">
      <c r="A414" s="21" t="s">
        <v>35</v>
      </c>
      <c r="B414" s="22" t="s">
        <v>17</v>
      </c>
      <c r="C414" s="22" t="s">
        <v>18</v>
      </c>
      <c r="D414" s="23" t="s">
        <v>36</v>
      </c>
      <c r="E414" s="24">
        <v>5</v>
      </c>
      <c r="F414" s="24">
        <v>817.84</v>
      </c>
      <c r="G414" s="25">
        <f t="shared" si="86"/>
        <v>4089.2</v>
      </c>
      <c r="H414" s="24">
        <v>5</v>
      </c>
      <c r="I414" s="26"/>
      <c r="J414" s="25">
        <f t="shared" si="87"/>
        <v>0</v>
      </c>
    </row>
    <row r="415" spans="1:12" ht="20.399999999999999" x14ac:dyDescent="0.3">
      <c r="A415" s="21" t="s">
        <v>37</v>
      </c>
      <c r="B415" s="22" t="s">
        <v>17</v>
      </c>
      <c r="C415" s="22" t="s">
        <v>18</v>
      </c>
      <c r="D415" s="23" t="s">
        <v>38</v>
      </c>
      <c r="E415" s="24">
        <v>5</v>
      </c>
      <c r="F415" s="24">
        <v>200</v>
      </c>
      <c r="G415" s="25">
        <f t="shared" si="86"/>
        <v>1000</v>
      </c>
      <c r="H415" s="24">
        <v>5</v>
      </c>
      <c r="I415" s="26"/>
      <c r="J415" s="25">
        <f t="shared" si="87"/>
        <v>0</v>
      </c>
    </row>
    <row r="416" spans="1:12" ht="20.399999999999999" x14ac:dyDescent="0.3">
      <c r="A416" s="21" t="s">
        <v>39</v>
      </c>
      <c r="B416" s="22" t="s">
        <v>17</v>
      </c>
      <c r="C416" s="22" t="s">
        <v>18</v>
      </c>
      <c r="D416" s="23" t="s">
        <v>40</v>
      </c>
      <c r="E416" s="24">
        <v>1</v>
      </c>
      <c r="F416" s="24">
        <v>7060</v>
      </c>
      <c r="G416" s="25">
        <f t="shared" si="86"/>
        <v>7060</v>
      </c>
      <c r="H416" s="24">
        <v>1</v>
      </c>
      <c r="I416" s="26"/>
      <c r="J416" s="25">
        <f t="shared" si="87"/>
        <v>0</v>
      </c>
    </row>
    <row r="417" spans="1:13" ht="20.399999999999999" x14ac:dyDescent="0.3">
      <c r="A417" s="21" t="s">
        <v>41</v>
      </c>
      <c r="B417" s="22" t="s">
        <v>17</v>
      </c>
      <c r="C417" s="22" t="s">
        <v>18</v>
      </c>
      <c r="D417" s="23" t="s">
        <v>42</v>
      </c>
      <c r="E417" s="24">
        <v>2</v>
      </c>
      <c r="F417" s="24">
        <v>761.9</v>
      </c>
      <c r="G417" s="25">
        <f t="shared" si="86"/>
        <v>1523.8</v>
      </c>
      <c r="H417" s="24">
        <v>2</v>
      </c>
      <c r="I417" s="26"/>
      <c r="J417" s="25">
        <f t="shared" si="87"/>
        <v>0</v>
      </c>
    </row>
    <row r="418" spans="1:13" ht="20.399999999999999" x14ac:dyDescent="0.3">
      <c r="A418" s="21" t="s">
        <v>43</v>
      </c>
      <c r="B418" s="22" t="s">
        <v>17</v>
      </c>
      <c r="C418" s="22" t="s">
        <v>18</v>
      </c>
      <c r="D418" s="23" t="s">
        <v>44</v>
      </c>
      <c r="E418" s="24">
        <v>1</v>
      </c>
      <c r="F418" s="24">
        <v>400</v>
      </c>
      <c r="G418" s="25">
        <f t="shared" si="86"/>
        <v>400</v>
      </c>
      <c r="H418" s="24">
        <v>1</v>
      </c>
      <c r="I418" s="26"/>
      <c r="J418" s="25">
        <f t="shared" si="87"/>
        <v>0</v>
      </c>
    </row>
    <row r="419" spans="1:13" ht="20.399999999999999" x14ac:dyDescent="0.3">
      <c r="A419" s="21" t="s">
        <v>45</v>
      </c>
      <c r="B419" s="22" t="s">
        <v>17</v>
      </c>
      <c r="C419" s="22" t="s">
        <v>18</v>
      </c>
      <c r="D419" s="23" t="s">
        <v>46</v>
      </c>
      <c r="E419" s="24">
        <v>1</v>
      </c>
      <c r="F419" s="24">
        <v>5541.86</v>
      </c>
      <c r="G419" s="25">
        <f t="shared" si="86"/>
        <v>5541.86</v>
      </c>
      <c r="H419" s="24">
        <v>1</v>
      </c>
      <c r="I419" s="26"/>
      <c r="J419" s="25">
        <f t="shared" si="87"/>
        <v>0</v>
      </c>
    </row>
    <row r="420" spans="1:13" ht="20.399999999999999" x14ac:dyDescent="0.3">
      <c r="A420" s="21" t="s">
        <v>47</v>
      </c>
      <c r="B420" s="22" t="s">
        <v>17</v>
      </c>
      <c r="C420" s="22" t="s">
        <v>18</v>
      </c>
      <c r="D420" s="23" t="s">
        <v>48</v>
      </c>
      <c r="E420" s="24">
        <v>1</v>
      </c>
      <c r="F420" s="24">
        <v>2835</v>
      </c>
      <c r="G420" s="25">
        <f t="shared" si="86"/>
        <v>2835</v>
      </c>
      <c r="H420" s="24">
        <v>1</v>
      </c>
      <c r="I420" s="26"/>
      <c r="J420" s="25">
        <f t="shared" si="87"/>
        <v>0</v>
      </c>
    </row>
    <row r="421" spans="1:13" x14ac:dyDescent="0.3">
      <c r="A421" s="27"/>
      <c r="B421" s="27"/>
      <c r="C421" s="27"/>
      <c r="D421" s="28" t="s">
        <v>206</v>
      </c>
      <c r="E421" s="24">
        <v>1</v>
      </c>
      <c r="F421" s="29">
        <f>SUM(G410:G420)</f>
        <v>124712.95</v>
      </c>
      <c r="G421" s="29">
        <f t="shared" si="86"/>
        <v>124712.95</v>
      </c>
      <c r="H421" s="24">
        <v>1</v>
      </c>
      <c r="I421" s="29">
        <f>SUM(J410:J420)</f>
        <v>0</v>
      </c>
      <c r="J421" s="29">
        <f t="shared" si="87"/>
        <v>0</v>
      </c>
    </row>
    <row r="422" spans="1:13" ht="1.05" customHeight="1" x14ac:dyDescent="0.3">
      <c r="A422" s="30"/>
      <c r="B422" s="30"/>
      <c r="C422" s="30"/>
      <c r="D422" s="31"/>
      <c r="E422" s="30"/>
      <c r="F422" s="30"/>
      <c r="G422" s="30"/>
      <c r="H422" s="30"/>
      <c r="I422" s="32"/>
      <c r="J422" s="30"/>
    </row>
    <row r="423" spans="1:13" x14ac:dyDescent="0.3">
      <c r="A423" s="27"/>
      <c r="B423" s="27"/>
      <c r="C423" s="27"/>
      <c r="D423" s="28" t="s">
        <v>207</v>
      </c>
      <c r="E423" s="24">
        <v>1</v>
      </c>
      <c r="F423" s="29">
        <f>G403+G409</f>
        <v>131026.48</v>
      </c>
      <c r="G423" s="29">
        <f>ROUND(E423*F423,2)</f>
        <v>131026.48</v>
      </c>
      <c r="H423" s="24">
        <v>1</v>
      </c>
      <c r="I423" s="29">
        <f>J403+J409</f>
        <v>0</v>
      </c>
      <c r="J423" s="29">
        <f>ROUND(H423*I423,2)</f>
        <v>0</v>
      </c>
    </row>
    <row r="424" spans="1:13" ht="1.05" customHeight="1" x14ac:dyDescent="0.3">
      <c r="A424" s="30"/>
      <c r="B424" s="30"/>
      <c r="C424" s="30"/>
      <c r="D424" s="31"/>
      <c r="E424" s="30"/>
      <c r="F424" s="30"/>
      <c r="G424" s="30"/>
      <c r="H424" s="30"/>
      <c r="I424" s="32"/>
      <c r="J424" s="30"/>
    </row>
    <row r="425" spans="1:13" x14ac:dyDescent="0.3">
      <c r="A425" s="15" t="s">
        <v>208</v>
      </c>
      <c r="B425" s="15" t="s">
        <v>9</v>
      </c>
      <c r="C425" s="15" t="s">
        <v>10</v>
      </c>
      <c r="D425" s="16" t="s">
        <v>68</v>
      </c>
      <c r="E425" s="17">
        <f t="shared" ref="E425:J425" si="88">E443</f>
        <v>1</v>
      </c>
      <c r="F425" s="17">
        <f t="shared" si="88"/>
        <v>12011.87</v>
      </c>
      <c r="G425" s="17">
        <f t="shared" si="88"/>
        <v>12011.87</v>
      </c>
      <c r="H425" s="17">
        <f t="shared" si="88"/>
        <v>1</v>
      </c>
      <c r="I425" s="17">
        <f t="shared" si="88"/>
        <v>0</v>
      </c>
      <c r="J425" s="17">
        <f t="shared" si="88"/>
        <v>0</v>
      </c>
      <c r="M425" s="51">
        <f>G425</f>
        <v>12011.87</v>
      </c>
    </row>
    <row r="426" spans="1:13" x14ac:dyDescent="0.3">
      <c r="A426" s="21" t="s">
        <v>69</v>
      </c>
      <c r="B426" s="22" t="s">
        <v>17</v>
      </c>
      <c r="C426" s="22" t="s">
        <v>70</v>
      </c>
      <c r="D426" s="23" t="s">
        <v>71</v>
      </c>
      <c r="E426" s="24">
        <v>31.25</v>
      </c>
      <c r="F426" s="24">
        <v>24.38</v>
      </c>
      <c r="G426" s="25">
        <f t="shared" ref="G426:G443" si="89">ROUND(E426*F426,2)</f>
        <v>761.88</v>
      </c>
      <c r="H426" s="24">
        <v>31.25</v>
      </c>
      <c r="I426" s="26"/>
      <c r="J426" s="25">
        <f t="shared" ref="J426:J443" si="90">ROUND(H426*I426,2)</f>
        <v>0</v>
      </c>
    </row>
    <row r="427" spans="1:13" ht="20.399999999999999" x14ac:dyDescent="0.3">
      <c r="A427" s="21" t="s">
        <v>72</v>
      </c>
      <c r="B427" s="22" t="s">
        <v>17</v>
      </c>
      <c r="C427" s="22" t="s">
        <v>18</v>
      </c>
      <c r="D427" s="23" t="s">
        <v>73</v>
      </c>
      <c r="E427" s="24">
        <v>2</v>
      </c>
      <c r="F427" s="24">
        <v>80</v>
      </c>
      <c r="G427" s="25">
        <f t="shared" si="89"/>
        <v>160</v>
      </c>
      <c r="H427" s="24">
        <v>2</v>
      </c>
      <c r="I427" s="26"/>
      <c r="J427" s="25">
        <f t="shared" si="90"/>
        <v>0</v>
      </c>
    </row>
    <row r="428" spans="1:13" ht="20.399999999999999" x14ac:dyDescent="0.3">
      <c r="A428" s="21" t="s">
        <v>74</v>
      </c>
      <c r="B428" s="22" t="s">
        <v>17</v>
      </c>
      <c r="C428" s="22" t="s">
        <v>18</v>
      </c>
      <c r="D428" s="23" t="s">
        <v>75</v>
      </c>
      <c r="E428" s="24">
        <v>2</v>
      </c>
      <c r="F428" s="24">
        <v>46</v>
      </c>
      <c r="G428" s="25">
        <f t="shared" si="89"/>
        <v>92</v>
      </c>
      <c r="H428" s="24">
        <v>2</v>
      </c>
      <c r="I428" s="26"/>
      <c r="J428" s="25">
        <f t="shared" si="90"/>
        <v>0</v>
      </c>
    </row>
    <row r="429" spans="1:13" x14ac:dyDescent="0.3">
      <c r="A429" s="21" t="s">
        <v>76</v>
      </c>
      <c r="B429" s="22" t="s">
        <v>17</v>
      </c>
      <c r="C429" s="22" t="s">
        <v>18</v>
      </c>
      <c r="D429" s="23" t="s">
        <v>77</v>
      </c>
      <c r="E429" s="24">
        <v>2</v>
      </c>
      <c r="F429" s="24">
        <v>21.52</v>
      </c>
      <c r="G429" s="25">
        <f t="shared" si="89"/>
        <v>43.04</v>
      </c>
      <c r="H429" s="24">
        <v>2</v>
      </c>
      <c r="I429" s="26"/>
      <c r="J429" s="25">
        <f t="shared" si="90"/>
        <v>0</v>
      </c>
    </row>
    <row r="430" spans="1:13" ht="20.399999999999999" x14ac:dyDescent="0.3">
      <c r="A430" s="21" t="s">
        <v>78</v>
      </c>
      <c r="B430" s="22" t="s">
        <v>17</v>
      </c>
      <c r="C430" s="22" t="s">
        <v>18</v>
      </c>
      <c r="D430" s="23" t="s">
        <v>79</v>
      </c>
      <c r="E430" s="24">
        <v>2</v>
      </c>
      <c r="F430" s="24">
        <v>125.41</v>
      </c>
      <c r="G430" s="25">
        <f t="shared" si="89"/>
        <v>250.82</v>
      </c>
      <c r="H430" s="24">
        <v>2</v>
      </c>
      <c r="I430" s="26"/>
      <c r="J430" s="25">
        <f t="shared" si="90"/>
        <v>0</v>
      </c>
    </row>
    <row r="431" spans="1:13" ht="20.399999999999999" x14ac:dyDescent="0.3">
      <c r="A431" s="21" t="s">
        <v>80</v>
      </c>
      <c r="B431" s="22" t="s">
        <v>17</v>
      </c>
      <c r="C431" s="22" t="s">
        <v>70</v>
      </c>
      <c r="D431" s="23" t="s">
        <v>81</v>
      </c>
      <c r="E431" s="24">
        <v>16</v>
      </c>
      <c r="F431" s="24">
        <v>12.03</v>
      </c>
      <c r="G431" s="25">
        <f t="shared" si="89"/>
        <v>192.48</v>
      </c>
      <c r="H431" s="24">
        <v>16</v>
      </c>
      <c r="I431" s="26"/>
      <c r="J431" s="25">
        <f t="shared" si="90"/>
        <v>0</v>
      </c>
    </row>
    <row r="432" spans="1:13" x14ac:dyDescent="0.3">
      <c r="A432" s="21" t="s">
        <v>82</v>
      </c>
      <c r="B432" s="22" t="s">
        <v>17</v>
      </c>
      <c r="C432" s="22" t="s">
        <v>83</v>
      </c>
      <c r="D432" s="23" t="s">
        <v>84</v>
      </c>
      <c r="E432" s="24">
        <v>8</v>
      </c>
      <c r="F432" s="24">
        <v>12.91</v>
      </c>
      <c r="G432" s="25">
        <f t="shared" si="89"/>
        <v>103.28</v>
      </c>
      <c r="H432" s="24">
        <v>8</v>
      </c>
      <c r="I432" s="26"/>
      <c r="J432" s="25">
        <f t="shared" si="90"/>
        <v>0</v>
      </c>
    </row>
    <row r="433" spans="1:10" ht="20.399999999999999" x14ac:dyDescent="0.3">
      <c r="A433" s="21" t="s">
        <v>85</v>
      </c>
      <c r="B433" s="22" t="s">
        <v>17</v>
      </c>
      <c r="C433" s="22" t="s">
        <v>18</v>
      </c>
      <c r="D433" s="23" t="s">
        <v>86</v>
      </c>
      <c r="E433" s="24">
        <v>16</v>
      </c>
      <c r="F433" s="24">
        <v>43.21</v>
      </c>
      <c r="G433" s="25">
        <f t="shared" si="89"/>
        <v>691.36</v>
      </c>
      <c r="H433" s="24">
        <v>16</v>
      </c>
      <c r="I433" s="26"/>
      <c r="J433" s="25">
        <f t="shared" si="90"/>
        <v>0</v>
      </c>
    </row>
    <row r="434" spans="1:10" x14ac:dyDescent="0.3">
      <c r="A434" s="21" t="s">
        <v>87</v>
      </c>
      <c r="B434" s="22" t="s">
        <v>17</v>
      </c>
      <c r="C434" s="22" t="s">
        <v>83</v>
      </c>
      <c r="D434" s="23" t="s">
        <v>88</v>
      </c>
      <c r="E434" s="24">
        <v>35</v>
      </c>
      <c r="F434" s="24">
        <v>26.08</v>
      </c>
      <c r="G434" s="25">
        <f t="shared" si="89"/>
        <v>912.8</v>
      </c>
      <c r="H434" s="24">
        <v>35</v>
      </c>
      <c r="I434" s="26"/>
      <c r="J434" s="25">
        <f t="shared" si="90"/>
        <v>0</v>
      </c>
    </row>
    <row r="435" spans="1:10" x14ac:dyDescent="0.3">
      <c r="A435" s="21" t="s">
        <v>89</v>
      </c>
      <c r="B435" s="22" t="s">
        <v>17</v>
      </c>
      <c r="C435" s="22" t="s">
        <v>83</v>
      </c>
      <c r="D435" s="23" t="s">
        <v>90</v>
      </c>
      <c r="E435" s="24">
        <v>12.5</v>
      </c>
      <c r="F435" s="24">
        <v>22.21</v>
      </c>
      <c r="G435" s="25">
        <f t="shared" si="89"/>
        <v>277.63</v>
      </c>
      <c r="H435" s="24">
        <v>12.5</v>
      </c>
      <c r="I435" s="26"/>
      <c r="J435" s="25">
        <f t="shared" si="90"/>
        <v>0</v>
      </c>
    </row>
    <row r="436" spans="1:10" ht="20.399999999999999" x14ac:dyDescent="0.3">
      <c r="A436" s="21" t="s">
        <v>91</v>
      </c>
      <c r="B436" s="22" t="s">
        <v>17</v>
      </c>
      <c r="C436" s="22" t="s">
        <v>83</v>
      </c>
      <c r="D436" s="23" t="s">
        <v>92</v>
      </c>
      <c r="E436" s="24">
        <v>132.4</v>
      </c>
      <c r="F436" s="24">
        <v>14.19</v>
      </c>
      <c r="G436" s="25">
        <f t="shared" si="89"/>
        <v>1878.76</v>
      </c>
      <c r="H436" s="24">
        <v>132.4</v>
      </c>
      <c r="I436" s="26"/>
      <c r="J436" s="25">
        <f t="shared" si="90"/>
        <v>0</v>
      </c>
    </row>
    <row r="437" spans="1:10" ht="20.399999999999999" x14ac:dyDescent="0.3">
      <c r="A437" s="21" t="s">
        <v>93</v>
      </c>
      <c r="B437" s="22" t="s">
        <v>17</v>
      </c>
      <c r="C437" s="22" t="s">
        <v>70</v>
      </c>
      <c r="D437" s="23" t="s">
        <v>94</v>
      </c>
      <c r="E437" s="24">
        <v>38.1</v>
      </c>
      <c r="F437" s="24">
        <v>32.090000000000003</v>
      </c>
      <c r="G437" s="25">
        <f t="shared" si="89"/>
        <v>1222.6300000000001</v>
      </c>
      <c r="H437" s="24">
        <v>38.1</v>
      </c>
      <c r="I437" s="26"/>
      <c r="J437" s="25">
        <f t="shared" si="90"/>
        <v>0</v>
      </c>
    </row>
    <row r="438" spans="1:10" x14ac:dyDescent="0.3">
      <c r="A438" s="21" t="s">
        <v>95</v>
      </c>
      <c r="B438" s="22" t="s">
        <v>17</v>
      </c>
      <c r="C438" s="22" t="s">
        <v>70</v>
      </c>
      <c r="D438" s="23" t="s">
        <v>96</v>
      </c>
      <c r="E438" s="24">
        <v>17.600000000000001</v>
      </c>
      <c r="F438" s="24">
        <v>68.56</v>
      </c>
      <c r="G438" s="25">
        <f t="shared" si="89"/>
        <v>1206.6600000000001</v>
      </c>
      <c r="H438" s="24">
        <v>17.600000000000001</v>
      </c>
      <c r="I438" s="26"/>
      <c r="J438" s="25">
        <f t="shared" si="90"/>
        <v>0</v>
      </c>
    </row>
    <row r="439" spans="1:10" ht="20.399999999999999" x14ac:dyDescent="0.3">
      <c r="A439" s="21" t="s">
        <v>97</v>
      </c>
      <c r="B439" s="22" t="s">
        <v>17</v>
      </c>
      <c r="C439" s="22" t="s">
        <v>70</v>
      </c>
      <c r="D439" s="23" t="s">
        <v>98</v>
      </c>
      <c r="E439" s="24">
        <v>35</v>
      </c>
      <c r="F439" s="24">
        <v>47.31</v>
      </c>
      <c r="G439" s="25">
        <f t="shared" si="89"/>
        <v>1655.85</v>
      </c>
      <c r="H439" s="24">
        <v>35</v>
      </c>
      <c r="I439" s="26"/>
      <c r="J439" s="25">
        <f t="shared" si="90"/>
        <v>0</v>
      </c>
    </row>
    <row r="440" spans="1:10" ht="20.399999999999999" x14ac:dyDescent="0.3">
      <c r="A440" s="21" t="s">
        <v>99</v>
      </c>
      <c r="B440" s="22" t="s">
        <v>17</v>
      </c>
      <c r="C440" s="22" t="s">
        <v>70</v>
      </c>
      <c r="D440" s="23" t="s">
        <v>100</v>
      </c>
      <c r="E440" s="24">
        <v>20.5</v>
      </c>
      <c r="F440" s="24">
        <v>46.96</v>
      </c>
      <c r="G440" s="25">
        <f t="shared" si="89"/>
        <v>962.68</v>
      </c>
      <c r="H440" s="24">
        <v>20.5</v>
      </c>
      <c r="I440" s="26"/>
      <c r="J440" s="25">
        <f t="shared" si="90"/>
        <v>0</v>
      </c>
    </row>
    <row r="441" spans="1:10" ht="20.399999999999999" x14ac:dyDescent="0.3">
      <c r="A441" s="21" t="s">
        <v>101</v>
      </c>
      <c r="B441" s="22" t="s">
        <v>17</v>
      </c>
      <c r="C441" s="22" t="s">
        <v>102</v>
      </c>
      <c r="D441" s="23" t="s">
        <v>103</v>
      </c>
      <c r="E441" s="24">
        <v>2</v>
      </c>
      <c r="F441" s="24">
        <v>300</v>
      </c>
      <c r="G441" s="25">
        <f t="shared" si="89"/>
        <v>600</v>
      </c>
      <c r="H441" s="24">
        <v>2</v>
      </c>
      <c r="I441" s="26"/>
      <c r="J441" s="25">
        <f t="shared" si="90"/>
        <v>0</v>
      </c>
    </row>
    <row r="442" spans="1:10" x14ac:dyDescent="0.3">
      <c r="A442" s="21" t="s">
        <v>104</v>
      </c>
      <c r="B442" s="22" t="s">
        <v>17</v>
      </c>
      <c r="C442" s="22" t="s">
        <v>102</v>
      </c>
      <c r="D442" s="23" t="s">
        <v>105</v>
      </c>
      <c r="E442" s="24">
        <v>2</v>
      </c>
      <c r="F442" s="24">
        <v>500</v>
      </c>
      <c r="G442" s="25">
        <f t="shared" si="89"/>
        <v>1000</v>
      </c>
      <c r="H442" s="24">
        <v>2</v>
      </c>
      <c r="I442" s="26"/>
      <c r="J442" s="25">
        <f t="shared" si="90"/>
        <v>0</v>
      </c>
    </row>
    <row r="443" spans="1:10" x14ac:dyDescent="0.3">
      <c r="A443" s="27"/>
      <c r="B443" s="27"/>
      <c r="C443" s="27"/>
      <c r="D443" s="28" t="s">
        <v>209</v>
      </c>
      <c r="E443" s="24">
        <v>1</v>
      </c>
      <c r="F443" s="29">
        <f>SUM(G426:G442)</f>
        <v>12011.87</v>
      </c>
      <c r="G443" s="29">
        <f t="shared" si="89"/>
        <v>12011.87</v>
      </c>
      <c r="H443" s="24">
        <v>1</v>
      </c>
      <c r="I443" s="29">
        <f>SUM(J426:J442)</f>
        <v>0</v>
      </c>
      <c r="J443" s="29">
        <f t="shared" si="90"/>
        <v>0</v>
      </c>
    </row>
    <row r="444" spans="1:10" ht="1.05" customHeight="1" x14ac:dyDescent="0.3">
      <c r="A444" s="30"/>
      <c r="B444" s="30"/>
      <c r="C444" s="30"/>
      <c r="D444" s="31"/>
      <c r="E444" s="30"/>
      <c r="F444" s="30"/>
      <c r="G444" s="30"/>
      <c r="H444" s="30"/>
      <c r="I444" s="32"/>
      <c r="J444" s="30"/>
    </row>
    <row r="445" spans="1:10" x14ac:dyDescent="0.3">
      <c r="A445" s="27"/>
      <c r="B445" s="27"/>
      <c r="C445" s="27"/>
      <c r="D445" s="28" t="s">
        <v>210</v>
      </c>
      <c r="E445" s="33">
        <v>1</v>
      </c>
      <c r="F445" s="29">
        <f>G379+G402+G425</f>
        <v>327619.39</v>
      </c>
      <c r="G445" s="29">
        <f>ROUND(E445*F445,2)</f>
        <v>327619.39</v>
      </c>
      <c r="H445" s="33">
        <v>1</v>
      </c>
      <c r="I445" s="29">
        <f>J379+J402+J425</f>
        <v>0</v>
      </c>
      <c r="J445" s="29">
        <f>ROUND(H445*I445,2)</f>
        <v>0</v>
      </c>
    </row>
    <row r="446" spans="1:10" ht="1.05" customHeight="1" x14ac:dyDescent="0.3">
      <c r="A446" s="30"/>
      <c r="B446" s="30"/>
      <c r="C446" s="30"/>
      <c r="D446" s="31"/>
      <c r="E446" s="30"/>
      <c r="F446" s="30"/>
      <c r="G446" s="30"/>
      <c r="H446" s="30"/>
      <c r="I446" s="32"/>
      <c r="J446" s="30"/>
    </row>
    <row r="447" spans="1:10" x14ac:dyDescent="0.3">
      <c r="A447" s="11" t="s">
        <v>211</v>
      </c>
      <c r="B447" s="11" t="s">
        <v>9</v>
      </c>
      <c r="C447" s="11" t="s">
        <v>10</v>
      </c>
      <c r="D447" s="12" t="s">
        <v>212</v>
      </c>
      <c r="E447" s="13">
        <f t="shared" ref="E447:J447" si="91">E537</f>
        <v>1</v>
      </c>
      <c r="F447" s="14">
        <f t="shared" si="91"/>
        <v>604897.26</v>
      </c>
      <c r="G447" s="14">
        <f t="shared" si="91"/>
        <v>604897.26</v>
      </c>
      <c r="H447" s="13">
        <f t="shared" si="91"/>
        <v>1</v>
      </c>
      <c r="I447" s="14">
        <f t="shared" si="91"/>
        <v>0</v>
      </c>
      <c r="J447" s="14">
        <f t="shared" si="91"/>
        <v>0</v>
      </c>
    </row>
    <row r="448" spans="1:10" x14ac:dyDescent="0.3">
      <c r="A448" s="15" t="s">
        <v>213</v>
      </c>
      <c r="B448" s="15" t="s">
        <v>9</v>
      </c>
      <c r="C448" s="15" t="s">
        <v>10</v>
      </c>
      <c r="D448" s="16" t="s">
        <v>214</v>
      </c>
      <c r="E448" s="17">
        <f t="shared" ref="E448:J448" si="92">E469</f>
        <v>1</v>
      </c>
      <c r="F448" s="17">
        <f t="shared" si="92"/>
        <v>207539.75</v>
      </c>
      <c r="G448" s="17">
        <f t="shared" si="92"/>
        <v>207539.75</v>
      </c>
      <c r="H448" s="17">
        <f t="shared" si="92"/>
        <v>1</v>
      </c>
      <c r="I448" s="17">
        <f t="shared" si="92"/>
        <v>0</v>
      </c>
      <c r="J448" s="17">
        <f t="shared" si="92"/>
        <v>0</v>
      </c>
    </row>
    <row r="449" spans="1:12" x14ac:dyDescent="0.3">
      <c r="A449" s="18" t="s">
        <v>215</v>
      </c>
      <c r="B449" s="18" t="s">
        <v>9</v>
      </c>
      <c r="C449" s="18" t="s">
        <v>10</v>
      </c>
      <c r="D449" s="19" t="s">
        <v>15</v>
      </c>
      <c r="E449" s="20">
        <f t="shared" ref="E449:J449" si="93">E453</f>
        <v>1</v>
      </c>
      <c r="F449" s="20">
        <f t="shared" si="93"/>
        <v>6313.53</v>
      </c>
      <c r="G449" s="20">
        <f t="shared" si="93"/>
        <v>6313.53</v>
      </c>
      <c r="H449" s="20">
        <f t="shared" si="93"/>
        <v>1</v>
      </c>
      <c r="I449" s="20">
        <f t="shared" si="93"/>
        <v>0</v>
      </c>
      <c r="J449" s="20">
        <f t="shared" si="93"/>
        <v>0</v>
      </c>
      <c r="L449" s="51">
        <f>G449</f>
        <v>6313.53</v>
      </c>
    </row>
    <row r="450" spans="1:12" ht="30.6" x14ac:dyDescent="0.3">
      <c r="A450" s="21" t="s">
        <v>16</v>
      </c>
      <c r="B450" s="22" t="s">
        <v>17</v>
      </c>
      <c r="C450" s="22" t="s">
        <v>18</v>
      </c>
      <c r="D450" s="23" t="s">
        <v>19</v>
      </c>
      <c r="E450" s="24">
        <v>6</v>
      </c>
      <c r="F450" s="24">
        <v>192.38</v>
      </c>
      <c r="G450" s="25">
        <f>ROUND(E450*F450,2)</f>
        <v>1154.28</v>
      </c>
      <c r="H450" s="24">
        <v>6</v>
      </c>
      <c r="I450" s="26"/>
      <c r="J450" s="25">
        <f>ROUND(H450*I450,2)</f>
        <v>0</v>
      </c>
    </row>
    <row r="451" spans="1:12" ht="20.399999999999999" x14ac:dyDescent="0.3">
      <c r="A451" s="21" t="s">
        <v>20</v>
      </c>
      <c r="B451" s="22" t="s">
        <v>17</v>
      </c>
      <c r="C451" s="22" t="s">
        <v>18</v>
      </c>
      <c r="D451" s="23" t="s">
        <v>21</v>
      </c>
      <c r="E451" s="24">
        <v>1</v>
      </c>
      <c r="F451" s="24">
        <v>2961.9</v>
      </c>
      <c r="G451" s="25">
        <f>ROUND(E451*F451,2)</f>
        <v>2961.9</v>
      </c>
      <c r="H451" s="24">
        <v>1</v>
      </c>
      <c r="I451" s="26"/>
      <c r="J451" s="25">
        <f>ROUND(H451*I451,2)</f>
        <v>0</v>
      </c>
    </row>
    <row r="452" spans="1:12" x14ac:dyDescent="0.3">
      <c r="A452" s="21" t="s">
        <v>22</v>
      </c>
      <c r="B452" s="22" t="s">
        <v>17</v>
      </c>
      <c r="C452" s="22" t="s">
        <v>18</v>
      </c>
      <c r="D452" s="23" t="s">
        <v>23</v>
      </c>
      <c r="E452" s="24">
        <v>1</v>
      </c>
      <c r="F452" s="24">
        <v>2197.35</v>
      </c>
      <c r="G452" s="25">
        <f>ROUND(E452*F452,2)</f>
        <v>2197.35</v>
      </c>
      <c r="H452" s="24">
        <v>1</v>
      </c>
      <c r="I452" s="26"/>
      <c r="J452" s="25">
        <f>ROUND(H452*I452,2)</f>
        <v>0</v>
      </c>
    </row>
    <row r="453" spans="1:12" x14ac:dyDescent="0.3">
      <c r="A453" s="27"/>
      <c r="B453" s="27"/>
      <c r="C453" s="27"/>
      <c r="D453" s="28" t="s">
        <v>216</v>
      </c>
      <c r="E453" s="24">
        <v>1</v>
      </c>
      <c r="F453" s="29">
        <f>SUM(G450:G452)</f>
        <v>6313.53</v>
      </c>
      <c r="G453" s="29">
        <f>ROUND(E453*F453,2)</f>
        <v>6313.53</v>
      </c>
      <c r="H453" s="24">
        <v>1</v>
      </c>
      <c r="I453" s="29">
        <f>SUM(J450:J452)</f>
        <v>0</v>
      </c>
      <c r="J453" s="29">
        <f>ROUND(H453*I453,2)</f>
        <v>0</v>
      </c>
    </row>
    <row r="454" spans="1:12" ht="1.05" customHeight="1" x14ac:dyDescent="0.3">
      <c r="A454" s="30"/>
      <c r="B454" s="30"/>
      <c r="C454" s="30"/>
      <c r="D454" s="31"/>
      <c r="E454" s="30"/>
      <c r="F454" s="30"/>
      <c r="G454" s="30"/>
      <c r="H454" s="30"/>
      <c r="I454" s="32"/>
      <c r="J454" s="30"/>
    </row>
    <row r="455" spans="1:12" x14ac:dyDescent="0.3">
      <c r="A455" s="18" t="s">
        <v>217</v>
      </c>
      <c r="B455" s="18" t="s">
        <v>9</v>
      </c>
      <c r="C455" s="18" t="s">
        <v>10</v>
      </c>
      <c r="D455" s="19" t="s">
        <v>26</v>
      </c>
      <c r="E455" s="20">
        <f t="shared" ref="E455:J455" si="94">E467</f>
        <v>1</v>
      </c>
      <c r="F455" s="20">
        <f t="shared" si="94"/>
        <v>201226.22</v>
      </c>
      <c r="G455" s="20">
        <f t="shared" si="94"/>
        <v>201226.22</v>
      </c>
      <c r="H455" s="20">
        <f t="shared" si="94"/>
        <v>1</v>
      </c>
      <c r="I455" s="20">
        <f t="shared" si="94"/>
        <v>0</v>
      </c>
      <c r="J455" s="20">
        <f t="shared" si="94"/>
        <v>0</v>
      </c>
      <c r="L455" s="51">
        <f>G455</f>
        <v>201226.22</v>
      </c>
    </row>
    <row r="456" spans="1:12" ht="30.6" x14ac:dyDescent="0.3">
      <c r="A456" s="21" t="s">
        <v>27</v>
      </c>
      <c r="B456" s="22" t="s">
        <v>17</v>
      </c>
      <c r="C456" s="22" t="s">
        <v>18</v>
      </c>
      <c r="D456" s="23" t="s">
        <v>28</v>
      </c>
      <c r="E456" s="24">
        <v>2</v>
      </c>
      <c r="F456" s="24">
        <v>22545.99</v>
      </c>
      <c r="G456" s="25">
        <f t="shared" ref="G456:G467" si="95">ROUND(E456*F456,2)</f>
        <v>45091.98</v>
      </c>
      <c r="H456" s="24">
        <v>2</v>
      </c>
      <c r="I456" s="26"/>
      <c r="J456" s="25">
        <f t="shared" ref="J456:J467" si="96">ROUND(H456*I456,2)</f>
        <v>0</v>
      </c>
    </row>
    <row r="457" spans="1:12" ht="30.6" x14ac:dyDescent="0.3">
      <c r="A457" s="21" t="s">
        <v>29</v>
      </c>
      <c r="B457" s="22" t="s">
        <v>17</v>
      </c>
      <c r="C457" s="22" t="s">
        <v>18</v>
      </c>
      <c r="D457" s="23" t="s">
        <v>30</v>
      </c>
      <c r="E457" s="24">
        <v>5</v>
      </c>
      <c r="F457" s="24">
        <v>22133.25</v>
      </c>
      <c r="G457" s="25">
        <f t="shared" si="95"/>
        <v>110666.25</v>
      </c>
      <c r="H457" s="24">
        <v>5</v>
      </c>
      <c r="I457" s="26"/>
      <c r="J457" s="25">
        <f t="shared" si="96"/>
        <v>0</v>
      </c>
    </row>
    <row r="458" spans="1:12" ht="20.399999999999999" x14ac:dyDescent="0.3">
      <c r="A458" s="21" t="s">
        <v>31</v>
      </c>
      <c r="B458" s="22" t="s">
        <v>17</v>
      </c>
      <c r="C458" s="22" t="s">
        <v>18</v>
      </c>
      <c r="D458" s="23" t="s">
        <v>32</v>
      </c>
      <c r="E458" s="24">
        <v>1</v>
      </c>
      <c r="F458" s="24">
        <v>7362.75</v>
      </c>
      <c r="G458" s="25">
        <f t="shared" si="95"/>
        <v>7362.75</v>
      </c>
      <c r="H458" s="24">
        <v>1</v>
      </c>
      <c r="I458" s="26"/>
      <c r="J458" s="25">
        <f t="shared" si="96"/>
        <v>0</v>
      </c>
    </row>
    <row r="459" spans="1:12" ht="20.399999999999999" x14ac:dyDescent="0.3">
      <c r="A459" s="21" t="s">
        <v>33</v>
      </c>
      <c r="B459" s="22" t="s">
        <v>17</v>
      </c>
      <c r="C459" s="22" t="s">
        <v>18</v>
      </c>
      <c r="D459" s="23" t="s">
        <v>34</v>
      </c>
      <c r="E459" s="24">
        <v>1</v>
      </c>
      <c r="F459" s="24">
        <v>5541.86</v>
      </c>
      <c r="G459" s="25">
        <f t="shared" si="95"/>
        <v>5541.86</v>
      </c>
      <c r="H459" s="24">
        <v>1</v>
      </c>
      <c r="I459" s="26"/>
      <c r="J459" s="25">
        <f t="shared" si="96"/>
        <v>0</v>
      </c>
    </row>
    <row r="460" spans="1:12" ht="20.399999999999999" x14ac:dyDescent="0.3">
      <c r="A460" s="21" t="s">
        <v>35</v>
      </c>
      <c r="B460" s="22" t="s">
        <v>17</v>
      </c>
      <c r="C460" s="22" t="s">
        <v>18</v>
      </c>
      <c r="D460" s="23" t="s">
        <v>36</v>
      </c>
      <c r="E460" s="24">
        <v>8</v>
      </c>
      <c r="F460" s="24">
        <v>817.84</v>
      </c>
      <c r="G460" s="25">
        <f t="shared" si="95"/>
        <v>6542.72</v>
      </c>
      <c r="H460" s="24">
        <v>8</v>
      </c>
      <c r="I460" s="26"/>
      <c r="J460" s="25">
        <f t="shared" si="96"/>
        <v>0</v>
      </c>
    </row>
    <row r="461" spans="1:12" ht="20.399999999999999" x14ac:dyDescent="0.3">
      <c r="A461" s="21" t="s">
        <v>37</v>
      </c>
      <c r="B461" s="22" t="s">
        <v>17</v>
      </c>
      <c r="C461" s="22" t="s">
        <v>18</v>
      </c>
      <c r="D461" s="23" t="s">
        <v>38</v>
      </c>
      <c r="E461" s="24">
        <v>8</v>
      </c>
      <c r="F461" s="24">
        <v>200</v>
      </c>
      <c r="G461" s="25">
        <f t="shared" si="95"/>
        <v>1600</v>
      </c>
      <c r="H461" s="24">
        <v>8</v>
      </c>
      <c r="I461" s="26"/>
      <c r="J461" s="25">
        <f t="shared" si="96"/>
        <v>0</v>
      </c>
    </row>
    <row r="462" spans="1:12" ht="20.399999999999999" x14ac:dyDescent="0.3">
      <c r="A462" s="21" t="s">
        <v>39</v>
      </c>
      <c r="B462" s="22" t="s">
        <v>17</v>
      </c>
      <c r="C462" s="22" t="s">
        <v>18</v>
      </c>
      <c r="D462" s="23" t="s">
        <v>40</v>
      </c>
      <c r="E462" s="24">
        <v>2</v>
      </c>
      <c r="F462" s="24">
        <v>7060</v>
      </c>
      <c r="G462" s="25">
        <f t="shared" si="95"/>
        <v>14120</v>
      </c>
      <c r="H462" s="24">
        <v>2</v>
      </c>
      <c r="I462" s="26"/>
      <c r="J462" s="25">
        <f t="shared" si="96"/>
        <v>0</v>
      </c>
    </row>
    <row r="463" spans="1:12" ht="20.399999999999999" x14ac:dyDescent="0.3">
      <c r="A463" s="21" t="s">
        <v>41</v>
      </c>
      <c r="B463" s="22" t="s">
        <v>17</v>
      </c>
      <c r="C463" s="22" t="s">
        <v>18</v>
      </c>
      <c r="D463" s="23" t="s">
        <v>42</v>
      </c>
      <c r="E463" s="24">
        <v>2</v>
      </c>
      <c r="F463" s="24">
        <v>761.9</v>
      </c>
      <c r="G463" s="25">
        <f t="shared" si="95"/>
        <v>1523.8</v>
      </c>
      <c r="H463" s="24">
        <v>2</v>
      </c>
      <c r="I463" s="26"/>
      <c r="J463" s="25">
        <f t="shared" si="96"/>
        <v>0</v>
      </c>
    </row>
    <row r="464" spans="1:12" ht="20.399999999999999" x14ac:dyDescent="0.3">
      <c r="A464" s="21" t="s">
        <v>43</v>
      </c>
      <c r="B464" s="22" t="s">
        <v>17</v>
      </c>
      <c r="C464" s="22" t="s">
        <v>18</v>
      </c>
      <c r="D464" s="23" t="s">
        <v>44</v>
      </c>
      <c r="E464" s="24">
        <v>1</v>
      </c>
      <c r="F464" s="24">
        <v>400</v>
      </c>
      <c r="G464" s="25">
        <f t="shared" si="95"/>
        <v>400</v>
      </c>
      <c r="H464" s="24">
        <v>1</v>
      </c>
      <c r="I464" s="26"/>
      <c r="J464" s="25">
        <f t="shared" si="96"/>
        <v>0</v>
      </c>
    </row>
    <row r="465" spans="1:12" ht="20.399999999999999" x14ac:dyDescent="0.3">
      <c r="A465" s="21" t="s">
        <v>45</v>
      </c>
      <c r="B465" s="22" t="s">
        <v>17</v>
      </c>
      <c r="C465" s="22" t="s">
        <v>18</v>
      </c>
      <c r="D465" s="23" t="s">
        <v>46</v>
      </c>
      <c r="E465" s="24">
        <v>1</v>
      </c>
      <c r="F465" s="24">
        <v>5541.86</v>
      </c>
      <c r="G465" s="25">
        <f t="shared" si="95"/>
        <v>5541.86</v>
      </c>
      <c r="H465" s="24">
        <v>1</v>
      </c>
      <c r="I465" s="26"/>
      <c r="J465" s="25">
        <f t="shared" si="96"/>
        <v>0</v>
      </c>
    </row>
    <row r="466" spans="1:12" ht="20.399999999999999" x14ac:dyDescent="0.3">
      <c r="A466" s="21" t="s">
        <v>47</v>
      </c>
      <c r="B466" s="22" t="s">
        <v>17</v>
      </c>
      <c r="C466" s="22" t="s">
        <v>18</v>
      </c>
      <c r="D466" s="23" t="s">
        <v>48</v>
      </c>
      <c r="E466" s="24">
        <v>1</v>
      </c>
      <c r="F466" s="24">
        <v>2835</v>
      </c>
      <c r="G466" s="25">
        <f t="shared" si="95"/>
        <v>2835</v>
      </c>
      <c r="H466" s="24">
        <v>1</v>
      </c>
      <c r="I466" s="26"/>
      <c r="J466" s="25">
        <f t="shared" si="96"/>
        <v>0</v>
      </c>
    </row>
    <row r="467" spans="1:12" x14ac:dyDescent="0.3">
      <c r="A467" s="27"/>
      <c r="B467" s="27"/>
      <c r="C467" s="27"/>
      <c r="D467" s="28" t="s">
        <v>218</v>
      </c>
      <c r="E467" s="24">
        <v>1</v>
      </c>
      <c r="F467" s="29">
        <f>SUM(G456:G466)</f>
        <v>201226.22</v>
      </c>
      <c r="G467" s="29">
        <f t="shared" si="95"/>
        <v>201226.22</v>
      </c>
      <c r="H467" s="24">
        <v>1</v>
      </c>
      <c r="I467" s="29">
        <f>SUM(J456:J466)</f>
        <v>0</v>
      </c>
      <c r="J467" s="29">
        <f t="shared" si="96"/>
        <v>0</v>
      </c>
    </row>
    <row r="468" spans="1:12" ht="1.05" customHeight="1" x14ac:dyDescent="0.3">
      <c r="A468" s="30"/>
      <c r="B468" s="30"/>
      <c r="C468" s="30"/>
      <c r="D468" s="31"/>
      <c r="E468" s="30"/>
      <c r="F468" s="30"/>
      <c r="G468" s="30"/>
      <c r="H468" s="30"/>
      <c r="I468" s="32"/>
      <c r="J468" s="30"/>
    </row>
    <row r="469" spans="1:12" x14ac:dyDescent="0.3">
      <c r="A469" s="27"/>
      <c r="B469" s="27"/>
      <c r="C469" s="27"/>
      <c r="D469" s="28" t="s">
        <v>219</v>
      </c>
      <c r="E469" s="24">
        <v>1</v>
      </c>
      <c r="F469" s="29">
        <f>G449+G455</f>
        <v>207539.75</v>
      </c>
      <c r="G469" s="29">
        <f>ROUND(E469*F469,2)</f>
        <v>207539.75</v>
      </c>
      <c r="H469" s="24">
        <v>1</v>
      </c>
      <c r="I469" s="29">
        <f>J449+J455</f>
        <v>0</v>
      </c>
      <c r="J469" s="29">
        <f>ROUND(H469*I469,2)</f>
        <v>0</v>
      </c>
    </row>
    <row r="470" spans="1:12" ht="1.05" customHeight="1" x14ac:dyDescent="0.3">
      <c r="A470" s="30"/>
      <c r="B470" s="30"/>
      <c r="C470" s="30"/>
      <c r="D470" s="31"/>
      <c r="E470" s="30"/>
      <c r="F470" s="30"/>
      <c r="G470" s="30"/>
      <c r="H470" s="30"/>
      <c r="I470" s="32"/>
      <c r="J470" s="30"/>
    </row>
    <row r="471" spans="1:12" x14ac:dyDescent="0.3">
      <c r="A471" s="15" t="s">
        <v>220</v>
      </c>
      <c r="B471" s="15" t="s">
        <v>9</v>
      </c>
      <c r="C471" s="15" t="s">
        <v>10</v>
      </c>
      <c r="D471" s="16" t="s">
        <v>221</v>
      </c>
      <c r="E471" s="17">
        <f t="shared" ref="E471:J471" si="97">E492</f>
        <v>1</v>
      </c>
      <c r="F471" s="17">
        <f t="shared" si="97"/>
        <v>200864.51</v>
      </c>
      <c r="G471" s="17">
        <f t="shared" si="97"/>
        <v>200864.51</v>
      </c>
      <c r="H471" s="17">
        <f t="shared" si="97"/>
        <v>1</v>
      </c>
      <c r="I471" s="17">
        <f t="shared" si="97"/>
        <v>0</v>
      </c>
      <c r="J471" s="17">
        <f t="shared" si="97"/>
        <v>0</v>
      </c>
    </row>
    <row r="472" spans="1:12" x14ac:dyDescent="0.3">
      <c r="A472" s="18" t="s">
        <v>222</v>
      </c>
      <c r="B472" s="18" t="s">
        <v>9</v>
      </c>
      <c r="C472" s="18" t="s">
        <v>10</v>
      </c>
      <c r="D472" s="19" t="s">
        <v>15</v>
      </c>
      <c r="E472" s="20">
        <f t="shared" ref="E472:J472" si="98">E476</f>
        <v>1</v>
      </c>
      <c r="F472" s="20">
        <f t="shared" si="98"/>
        <v>6698.29</v>
      </c>
      <c r="G472" s="20">
        <f t="shared" si="98"/>
        <v>6698.29</v>
      </c>
      <c r="H472" s="20">
        <f t="shared" si="98"/>
        <v>1</v>
      </c>
      <c r="I472" s="20">
        <f t="shared" si="98"/>
        <v>0</v>
      </c>
      <c r="J472" s="20">
        <f t="shared" si="98"/>
        <v>0</v>
      </c>
      <c r="L472" s="51">
        <f>G472</f>
        <v>6698.29</v>
      </c>
    </row>
    <row r="473" spans="1:12" ht="30.6" x14ac:dyDescent="0.3">
      <c r="A473" s="21" t="s">
        <v>16</v>
      </c>
      <c r="B473" s="22" t="s">
        <v>17</v>
      </c>
      <c r="C473" s="22" t="s">
        <v>18</v>
      </c>
      <c r="D473" s="23" t="s">
        <v>19</v>
      </c>
      <c r="E473" s="24">
        <v>8</v>
      </c>
      <c r="F473" s="24">
        <v>192.38</v>
      </c>
      <c r="G473" s="25">
        <f>ROUND(E473*F473,2)</f>
        <v>1539.04</v>
      </c>
      <c r="H473" s="24">
        <v>8</v>
      </c>
      <c r="I473" s="26"/>
      <c r="J473" s="25">
        <f>ROUND(H473*I473,2)</f>
        <v>0</v>
      </c>
    </row>
    <row r="474" spans="1:12" ht="20.399999999999999" x14ac:dyDescent="0.3">
      <c r="A474" s="21" t="s">
        <v>20</v>
      </c>
      <c r="B474" s="22" t="s">
        <v>17</v>
      </c>
      <c r="C474" s="22" t="s">
        <v>18</v>
      </c>
      <c r="D474" s="23" t="s">
        <v>21</v>
      </c>
      <c r="E474" s="24">
        <v>1</v>
      </c>
      <c r="F474" s="24">
        <v>2961.9</v>
      </c>
      <c r="G474" s="25">
        <f>ROUND(E474*F474,2)</f>
        <v>2961.9</v>
      </c>
      <c r="H474" s="24">
        <v>1</v>
      </c>
      <c r="I474" s="26"/>
      <c r="J474" s="25">
        <f>ROUND(H474*I474,2)</f>
        <v>0</v>
      </c>
    </row>
    <row r="475" spans="1:12" x14ac:dyDescent="0.3">
      <c r="A475" s="21" t="s">
        <v>22</v>
      </c>
      <c r="B475" s="22" t="s">
        <v>17</v>
      </c>
      <c r="C475" s="22" t="s">
        <v>18</v>
      </c>
      <c r="D475" s="23" t="s">
        <v>23</v>
      </c>
      <c r="E475" s="24">
        <v>1</v>
      </c>
      <c r="F475" s="24">
        <v>2197.35</v>
      </c>
      <c r="G475" s="25">
        <f>ROUND(E475*F475,2)</f>
        <v>2197.35</v>
      </c>
      <c r="H475" s="24">
        <v>1</v>
      </c>
      <c r="I475" s="26"/>
      <c r="J475" s="25">
        <f>ROUND(H475*I475,2)</f>
        <v>0</v>
      </c>
    </row>
    <row r="476" spans="1:12" x14ac:dyDescent="0.3">
      <c r="A476" s="27"/>
      <c r="B476" s="27"/>
      <c r="C476" s="27"/>
      <c r="D476" s="28" t="s">
        <v>223</v>
      </c>
      <c r="E476" s="24">
        <v>1</v>
      </c>
      <c r="F476" s="29">
        <f>SUM(G473:G475)</f>
        <v>6698.29</v>
      </c>
      <c r="G476" s="29">
        <f>ROUND(E476*F476,2)</f>
        <v>6698.29</v>
      </c>
      <c r="H476" s="24">
        <v>1</v>
      </c>
      <c r="I476" s="29">
        <f>SUM(J473:J475)</f>
        <v>0</v>
      </c>
      <c r="J476" s="29">
        <f>ROUND(H476*I476,2)</f>
        <v>0</v>
      </c>
    </row>
    <row r="477" spans="1:12" ht="1.05" customHeight="1" x14ac:dyDescent="0.3">
      <c r="A477" s="30"/>
      <c r="B477" s="30"/>
      <c r="C477" s="30"/>
      <c r="D477" s="31"/>
      <c r="E477" s="30"/>
      <c r="F477" s="30"/>
      <c r="G477" s="30"/>
      <c r="H477" s="30"/>
      <c r="I477" s="32"/>
      <c r="J477" s="30"/>
    </row>
    <row r="478" spans="1:12" x14ac:dyDescent="0.3">
      <c r="A478" s="18" t="s">
        <v>224</v>
      </c>
      <c r="B478" s="18" t="s">
        <v>9</v>
      </c>
      <c r="C478" s="18" t="s">
        <v>10</v>
      </c>
      <c r="D478" s="19" t="s">
        <v>26</v>
      </c>
      <c r="E478" s="20">
        <f t="shared" ref="E478:J478" si="99">E490</f>
        <v>1</v>
      </c>
      <c r="F478" s="20">
        <f t="shared" si="99"/>
        <v>194166.22</v>
      </c>
      <c r="G478" s="20">
        <f t="shared" si="99"/>
        <v>194166.22</v>
      </c>
      <c r="H478" s="20">
        <f t="shared" si="99"/>
        <v>1</v>
      </c>
      <c r="I478" s="20">
        <f t="shared" si="99"/>
        <v>0</v>
      </c>
      <c r="J478" s="20">
        <f t="shared" si="99"/>
        <v>0</v>
      </c>
      <c r="L478" s="51">
        <f>G478</f>
        <v>194166.22</v>
      </c>
    </row>
    <row r="479" spans="1:12" ht="30.6" x14ac:dyDescent="0.3">
      <c r="A479" s="21" t="s">
        <v>27</v>
      </c>
      <c r="B479" s="22" t="s">
        <v>17</v>
      </c>
      <c r="C479" s="22" t="s">
        <v>18</v>
      </c>
      <c r="D479" s="23" t="s">
        <v>28</v>
      </c>
      <c r="E479" s="24">
        <v>2</v>
      </c>
      <c r="F479" s="24">
        <v>22545.99</v>
      </c>
      <c r="G479" s="25">
        <f t="shared" ref="G479:G490" si="100">ROUND(E479*F479,2)</f>
        <v>45091.98</v>
      </c>
      <c r="H479" s="24">
        <v>2</v>
      </c>
      <c r="I479" s="26"/>
      <c r="J479" s="25">
        <f t="shared" ref="J479:J490" si="101">ROUND(H479*I479,2)</f>
        <v>0</v>
      </c>
    </row>
    <row r="480" spans="1:12" ht="30.6" x14ac:dyDescent="0.3">
      <c r="A480" s="21" t="s">
        <v>29</v>
      </c>
      <c r="B480" s="22" t="s">
        <v>17</v>
      </c>
      <c r="C480" s="22" t="s">
        <v>18</v>
      </c>
      <c r="D480" s="23" t="s">
        <v>30</v>
      </c>
      <c r="E480" s="24">
        <v>5</v>
      </c>
      <c r="F480" s="24">
        <v>22133.25</v>
      </c>
      <c r="G480" s="25">
        <f t="shared" si="100"/>
        <v>110666.25</v>
      </c>
      <c r="H480" s="24">
        <v>5</v>
      </c>
      <c r="I480" s="26"/>
      <c r="J480" s="25">
        <f t="shared" si="101"/>
        <v>0</v>
      </c>
    </row>
    <row r="481" spans="1:12" ht="20.399999999999999" x14ac:dyDescent="0.3">
      <c r="A481" s="21" t="s">
        <v>31</v>
      </c>
      <c r="B481" s="22" t="s">
        <v>17</v>
      </c>
      <c r="C481" s="22" t="s">
        <v>18</v>
      </c>
      <c r="D481" s="23" t="s">
        <v>32</v>
      </c>
      <c r="E481" s="24">
        <v>1</v>
      </c>
      <c r="F481" s="24">
        <v>7362.75</v>
      </c>
      <c r="G481" s="25">
        <f t="shared" si="100"/>
        <v>7362.75</v>
      </c>
      <c r="H481" s="24">
        <v>1</v>
      </c>
      <c r="I481" s="26"/>
      <c r="J481" s="25">
        <f t="shared" si="101"/>
        <v>0</v>
      </c>
    </row>
    <row r="482" spans="1:12" ht="20.399999999999999" x14ac:dyDescent="0.3">
      <c r="A482" s="21" t="s">
        <v>33</v>
      </c>
      <c r="B482" s="22" t="s">
        <v>17</v>
      </c>
      <c r="C482" s="22" t="s">
        <v>18</v>
      </c>
      <c r="D482" s="23" t="s">
        <v>34</v>
      </c>
      <c r="E482" s="24">
        <v>1</v>
      </c>
      <c r="F482" s="24">
        <v>5541.86</v>
      </c>
      <c r="G482" s="25">
        <f t="shared" si="100"/>
        <v>5541.86</v>
      </c>
      <c r="H482" s="24">
        <v>1</v>
      </c>
      <c r="I482" s="26"/>
      <c r="J482" s="25">
        <f t="shared" si="101"/>
        <v>0</v>
      </c>
    </row>
    <row r="483" spans="1:12" ht="20.399999999999999" x14ac:dyDescent="0.3">
      <c r="A483" s="21" t="s">
        <v>35</v>
      </c>
      <c r="B483" s="22" t="s">
        <v>17</v>
      </c>
      <c r="C483" s="22" t="s">
        <v>18</v>
      </c>
      <c r="D483" s="23" t="s">
        <v>36</v>
      </c>
      <c r="E483" s="24">
        <v>8</v>
      </c>
      <c r="F483" s="24">
        <v>817.84</v>
      </c>
      <c r="G483" s="25">
        <f t="shared" si="100"/>
        <v>6542.72</v>
      </c>
      <c r="H483" s="24">
        <v>8</v>
      </c>
      <c r="I483" s="26"/>
      <c r="J483" s="25">
        <f t="shared" si="101"/>
        <v>0</v>
      </c>
    </row>
    <row r="484" spans="1:12" ht="20.399999999999999" x14ac:dyDescent="0.3">
      <c r="A484" s="21" t="s">
        <v>37</v>
      </c>
      <c r="B484" s="22" t="s">
        <v>17</v>
      </c>
      <c r="C484" s="22" t="s">
        <v>18</v>
      </c>
      <c r="D484" s="23" t="s">
        <v>38</v>
      </c>
      <c r="E484" s="24">
        <v>8</v>
      </c>
      <c r="F484" s="24">
        <v>200</v>
      </c>
      <c r="G484" s="25">
        <f t="shared" si="100"/>
        <v>1600</v>
      </c>
      <c r="H484" s="24">
        <v>8</v>
      </c>
      <c r="I484" s="26"/>
      <c r="J484" s="25">
        <f t="shared" si="101"/>
        <v>0</v>
      </c>
    </row>
    <row r="485" spans="1:12" ht="20.399999999999999" x14ac:dyDescent="0.3">
      <c r="A485" s="21" t="s">
        <v>39</v>
      </c>
      <c r="B485" s="22" t="s">
        <v>17</v>
      </c>
      <c r="C485" s="22" t="s">
        <v>18</v>
      </c>
      <c r="D485" s="23" t="s">
        <v>40</v>
      </c>
      <c r="E485" s="24">
        <v>1</v>
      </c>
      <c r="F485" s="24">
        <v>7060</v>
      </c>
      <c r="G485" s="25">
        <f t="shared" si="100"/>
        <v>7060</v>
      </c>
      <c r="H485" s="24">
        <v>1</v>
      </c>
      <c r="I485" s="26"/>
      <c r="J485" s="25">
        <f t="shared" si="101"/>
        <v>0</v>
      </c>
    </row>
    <row r="486" spans="1:12" ht="20.399999999999999" x14ac:dyDescent="0.3">
      <c r="A486" s="21" t="s">
        <v>41</v>
      </c>
      <c r="B486" s="22" t="s">
        <v>17</v>
      </c>
      <c r="C486" s="22" t="s">
        <v>18</v>
      </c>
      <c r="D486" s="23" t="s">
        <v>42</v>
      </c>
      <c r="E486" s="24">
        <v>2</v>
      </c>
      <c r="F486" s="24">
        <v>761.9</v>
      </c>
      <c r="G486" s="25">
        <f t="shared" si="100"/>
        <v>1523.8</v>
      </c>
      <c r="H486" s="24">
        <v>2</v>
      </c>
      <c r="I486" s="26"/>
      <c r="J486" s="25">
        <f t="shared" si="101"/>
        <v>0</v>
      </c>
    </row>
    <row r="487" spans="1:12" ht="20.399999999999999" x14ac:dyDescent="0.3">
      <c r="A487" s="21" t="s">
        <v>43</v>
      </c>
      <c r="B487" s="22" t="s">
        <v>17</v>
      </c>
      <c r="C487" s="22" t="s">
        <v>18</v>
      </c>
      <c r="D487" s="23" t="s">
        <v>44</v>
      </c>
      <c r="E487" s="24">
        <v>1</v>
      </c>
      <c r="F487" s="24">
        <v>400</v>
      </c>
      <c r="G487" s="25">
        <f t="shared" si="100"/>
        <v>400</v>
      </c>
      <c r="H487" s="24">
        <v>1</v>
      </c>
      <c r="I487" s="26"/>
      <c r="J487" s="25">
        <f t="shared" si="101"/>
        <v>0</v>
      </c>
    </row>
    <row r="488" spans="1:12" ht="20.399999999999999" x14ac:dyDescent="0.3">
      <c r="A488" s="21" t="s">
        <v>45</v>
      </c>
      <c r="B488" s="22" t="s">
        <v>17</v>
      </c>
      <c r="C488" s="22" t="s">
        <v>18</v>
      </c>
      <c r="D488" s="23" t="s">
        <v>46</v>
      </c>
      <c r="E488" s="24">
        <v>1</v>
      </c>
      <c r="F488" s="24">
        <v>5541.86</v>
      </c>
      <c r="G488" s="25">
        <f t="shared" si="100"/>
        <v>5541.86</v>
      </c>
      <c r="H488" s="24">
        <v>1</v>
      </c>
      <c r="I488" s="26"/>
      <c r="J488" s="25">
        <f t="shared" si="101"/>
        <v>0</v>
      </c>
    </row>
    <row r="489" spans="1:12" ht="20.399999999999999" x14ac:dyDescent="0.3">
      <c r="A489" s="21" t="s">
        <v>47</v>
      </c>
      <c r="B489" s="22" t="s">
        <v>17</v>
      </c>
      <c r="C489" s="22" t="s">
        <v>18</v>
      </c>
      <c r="D489" s="23" t="s">
        <v>48</v>
      </c>
      <c r="E489" s="24">
        <v>1</v>
      </c>
      <c r="F489" s="24">
        <v>2835</v>
      </c>
      <c r="G489" s="25">
        <f t="shared" si="100"/>
        <v>2835</v>
      </c>
      <c r="H489" s="24">
        <v>1</v>
      </c>
      <c r="I489" s="26"/>
      <c r="J489" s="25">
        <f t="shared" si="101"/>
        <v>0</v>
      </c>
    </row>
    <row r="490" spans="1:12" x14ac:dyDescent="0.3">
      <c r="A490" s="27"/>
      <c r="B490" s="27"/>
      <c r="C490" s="27"/>
      <c r="D490" s="28" t="s">
        <v>225</v>
      </c>
      <c r="E490" s="24">
        <v>1</v>
      </c>
      <c r="F490" s="29">
        <f>SUM(G479:G489)</f>
        <v>194166.22</v>
      </c>
      <c r="G490" s="29">
        <f t="shared" si="100"/>
        <v>194166.22</v>
      </c>
      <c r="H490" s="24">
        <v>1</v>
      </c>
      <c r="I490" s="29">
        <f>SUM(J479:J489)</f>
        <v>0</v>
      </c>
      <c r="J490" s="29">
        <f t="shared" si="101"/>
        <v>0</v>
      </c>
    </row>
    <row r="491" spans="1:12" ht="1.05" customHeight="1" x14ac:dyDescent="0.3">
      <c r="A491" s="30"/>
      <c r="B491" s="30"/>
      <c r="C491" s="30"/>
      <c r="D491" s="31"/>
      <c r="E491" s="30"/>
      <c r="F491" s="30"/>
      <c r="G491" s="30"/>
      <c r="H491" s="30"/>
      <c r="I491" s="32"/>
      <c r="J491" s="30"/>
    </row>
    <row r="492" spans="1:12" x14ac:dyDescent="0.3">
      <c r="A492" s="27"/>
      <c r="B492" s="27"/>
      <c r="C492" s="27"/>
      <c r="D492" s="28" t="s">
        <v>226</v>
      </c>
      <c r="E492" s="24">
        <v>1</v>
      </c>
      <c r="F492" s="29">
        <f>G472+G478</f>
        <v>200864.51</v>
      </c>
      <c r="G492" s="29">
        <f>ROUND(E492*F492,2)</f>
        <v>200864.51</v>
      </c>
      <c r="H492" s="24">
        <v>1</v>
      </c>
      <c r="I492" s="29">
        <f>J472+J478</f>
        <v>0</v>
      </c>
      <c r="J492" s="29">
        <f>ROUND(H492*I492,2)</f>
        <v>0</v>
      </c>
    </row>
    <row r="493" spans="1:12" ht="1.05" customHeight="1" x14ac:dyDescent="0.3">
      <c r="A493" s="30"/>
      <c r="B493" s="30"/>
      <c r="C493" s="30"/>
      <c r="D493" s="31"/>
      <c r="E493" s="30"/>
      <c r="F493" s="30"/>
      <c r="G493" s="30"/>
      <c r="H493" s="30"/>
      <c r="I493" s="32"/>
      <c r="J493" s="30"/>
    </row>
    <row r="494" spans="1:12" x14ac:dyDescent="0.3">
      <c r="A494" s="15" t="s">
        <v>227</v>
      </c>
      <c r="B494" s="15" t="s">
        <v>9</v>
      </c>
      <c r="C494" s="15" t="s">
        <v>10</v>
      </c>
      <c r="D494" s="16" t="s">
        <v>228</v>
      </c>
      <c r="E494" s="17">
        <f t="shared" ref="E494:J494" si="102">E515</f>
        <v>1</v>
      </c>
      <c r="F494" s="17">
        <f t="shared" si="102"/>
        <v>177713.42</v>
      </c>
      <c r="G494" s="17">
        <f t="shared" si="102"/>
        <v>177713.42</v>
      </c>
      <c r="H494" s="17">
        <f t="shared" si="102"/>
        <v>1</v>
      </c>
      <c r="I494" s="17">
        <f t="shared" si="102"/>
        <v>0</v>
      </c>
      <c r="J494" s="17">
        <f t="shared" si="102"/>
        <v>0</v>
      </c>
    </row>
    <row r="495" spans="1:12" x14ac:dyDescent="0.3">
      <c r="A495" s="18" t="s">
        <v>229</v>
      </c>
      <c r="B495" s="18" t="s">
        <v>9</v>
      </c>
      <c r="C495" s="18" t="s">
        <v>10</v>
      </c>
      <c r="D495" s="19" t="s">
        <v>15</v>
      </c>
      <c r="E495" s="20">
        <f t="shared" ref="E495:J495" si="103">E499</f>
        <v>1</v>
      </c>
      <c r="F495" s="20">
        <f t="shared" si="103"/>
        <v>6698.29</v>
      </c>
      <c r="G495" s="20">
        <f t="shared" si="103"/>
        <v>6698.29</v>
      </c>
      <c r="H495" s="20">
        <f t="shared" si="103"/>
        <v>1</v>
      </c>
      <c r="I495" s="20">
        <f t="shared" si="103"/>
        <v>0</v>
      </c>
      <c r="J495" s="20">
        <f t="shared" si="103"/>
        <v>0</v>
      </c>
      <c r="L495" s="51">
        <f>G495</f>
        <v>6698.29</v>
      </c>
    </row>
    <row r="496" spans="1:12" ht="30.6" x14ac:dyDescent="0.3">
      <c r="A496" s="21" t="s">
        <v>16</v>
      </c>
      <c r="B496" s="22" t="s">
        <v>17</v>
      </c>
      <c r="C496" s="22" t="s">
        <v>18</v>
      </c>
      <c r="D496" s="23" t="s">
        <v>19</v>
      </c>
      <c r="E496" s="24">
        <v>8</v>
      </c>
      <c r="F496" s="24">
        <v>192.38</v>
      </c>
      <c r="G496" s="25">
        <f>ROUND(E496*F496,2)</f>
        <v>1539.04</v>
      </c>
      <c r="H496" s="24">
        <v>8</v>
      </c>
      <c r="I496" s="26"/>
      <c r="J496" s="25">
        <f>ROUND(H496*I496,2)</f>
        <v>0</v>
      </c>
    </row>
    <row r="497" spans="1:12" ht="20.399999999999999" x14ac:dyDescent="0.3">
      <c r="A497" s="21" t="s">
        <v>20</v>
      </c>
      <c r="B497" s="22" t="s">
        <v>17</v>
      </c>
      <c r="C497" s="22" t="s">
        <v>18</v>
      </c>
      <c r="D497" s="23" t="s">
        <v>21</v>
      </c>
      <c r="E497" s="24">
        <v>1</v>
      </c>
      <c r="F497" s="24">
        <v>2961.9</v>
      </c>
      <c r="G497" s="25">
        <f>ROUND(E497*F497,2)</f>
        <v>2961.9</v>
      </c>
      <c r="H497" s="24">
        <v>1</v>
      </c>
      <c r="I497" s="26"/>
      <c r="J497" s="25">
        <f>ROUND(H497*I497,2)</f>
        <v>0</v>
      </c>
    </row>
    <row r="498" spans="1:12" x14ac:dyDescent="0.3">
      <c r="A498" s="21" t="s">
        <v>22</v>
      </c>
      <c r="B498" s="22" t="s">
        <v>17</v>
      </c>
      <c r="C498" s="22" t="s">
        <v>18</v>
      </c>
      <c r="D498" s="23" t="s">
        <v>23</v>
      </c>
      <c r="E498" s="24">
        <v>1</v>
      </c>
      <c r="F498" s="24">
        <v>2197.35</v>
      </c>
      <c r="G498" s="25">
        <f>ROUND(E498*F498,2)</f>
        <v>2197.35</v>
      </c>
      <c r="H498" s="24">
        <v>1</v>
      </c>
      <c r="I498" s="26"/>
      <c r="J498" s="25">
        <f>ROUND(H498*I498,2)</f>
        <v>0</v>
      </c>
    </row>
    <row r="499" spans="1:12" x14ac:dyDescent="0.3">
      <c r="A499" s="27"/>
      <c r="B499" s="27"/>
      <c r="C499" s="27"/>
      <c r="D499" s="28" t="s">
        <v>230</v>
      </c>
      <c r="E499" s="24">
        <v>1</v>
      </c>
      <c r="F499" s="29">
        <f>SUM(G496:G498)</f>
        <v>6698.29</v>
      </c>
      <c r="G499" s="29">
        <f>ROUND(E499*F499,2)</f>
        <v>6698.29</v>
      </c>
      <c r="H499" s="24">
        <v>1</v>
      </c>
      <c r="I499" s="29">
        <f>SUM(J496:J498)</f>
        <v>0</v>
      </c>
      <c r="J499" s="29">
        <f>ROUND(H499*I499,2)</f>
        <v>0</v>
      </c>
    </row>
    <row r="500" spans="1:12" ht="1.05" customHeight="1" x14ac:dyDescent="0.3">
      <c r="A500" s="30"/>
      <c r="B500" s="30"/>
      <c r="C500" s="30"/>
      <c r="D500" s="31"/>
      <c r="E500" s="30"/>
      <c r="F500" s="30"/>
      <c r="G500" s="30"/>
      <c r="H500" s="30"/>
      <c r="I500" s="32"/>
      <c r="J500" s="30"/>
    </row>
    <row r="501" spans="1:12" x14ac:dyDescent="0.3">
      <c r="A501" s="18" t="s">
        <v>231</v>
      </c>
      <c r="B501" s="18" t="s">
        <v>9</v>
      </c>
      <c r="C501" s="18" t="s">
        <v>10</v>
      </c>
      <c r="D501" s="19" t="s">
        <v>26</v>
      </c>
      <c r="E501" s="20">
        <f t="shared" ref="E501:J501" si="104">E513</f>
        <v>1</v>
      </c>
      <c r="F501" s="20">
        <f t="shared" si="104"/>
        <v>171015.13</v>
      </c>
      <c r="G501" s="20">
        <f t="shared" si="104"/>
        <v>171015.13</v>
      </c>
      <c r="H501" s="20">
        <f t="shared" si="104"/>
        <v>1</v>
      </c>
      <c r="I501" s="20">
        <f t="shared" si="104"/>
        <v>0</v>
      </c>
      <c r="J501" s="20">
        <f t="shared" si="104"/>
        <v>0</v>
      </c>
      <c r="L501" s="51">
        <f>G501</f>
        <v>171015.13</v>
      </c>
    </row>
    <row r="502" spans="1:12" ht="30.6" x14ac:dyDescent="0.3">
      <c r="A502" s="21" t="s">
        <v>27</v>
      </c>
      <c r="B502" s="22" t="s">
        <v>17</v>
      </c>
      <c r="C502" s="22" t="s">
        <v>18</v>
      </c>
      <c r="D502" s="23" t="s">
        <v>28</v>
      </c>
      <c r="E502" s="24">
        <v>2</v>
      </c>
      <c r="F502" s="24">
        <v>22545.99</v>
      </c>
      <c r="G502" s="25">
        <f t="shared" ref="G502:G513" si="105">ROUND(E502*F502,2)</f>
        <v>45091.98</v>
      </c>
      <c r="H502" s="24">
        <v>2</v>
      </c>
      <c r="I502" s="26"/>
      <c r="J502" s="25">
        <f t="shared" ref="J502:J513" si="106">ROUND(H502*I502,2)</f>
        <v>0</v>
      </c>
    </row>
    <row r="503" spans="1:12" ht="30.6" x14ac:dyDescent="0.3">
      <c r="A503" s="21" t="s">
        <v>29</v>
      </c>
      <c r="B503" s="22" t="s">
        <v>17</v>
      </c>
      <c r="C503" s="22" t="s">
        <v>18</v>
      </c>
      <c r="D503" s="23" t="s">
        <v>30</v>
      </c>
      <c r="E503" s="24">
        <v>4</v>
      </c>
      <c r="F503" s="24">
        <v>22133.25</v>
      </c>
      <c r="G503" s="25">
        <f t="shared" si="105"/>
        <v>88533</v>
      </c>
      <c r="H503" s="24">
        <v>4</v>
      </c>
      <c r="I503" s="26"/>
      <c r="J503" s="25">
        <f t="shared" si="106"/>
        <v>0</v>
      </c>
    </row>
    <row r="504" spans="1:12" ht="20.399999999999999" x14ac:dyDescent="0.3">
      <c r="A504" s="21" t="s">
        <v>31</v>
      </c>
      <c r="B504" s="22" t="s">
        <v>17</v>
      </c>
      <c r="C504" s="22" t="s">
        <v>18</v>
      </c>
      <c r="D504" s="23" t="s">
        <v>32</v>
      </c>
      <c r="E504" s="24">
        <v>1</v>
      </c>
      <c r="F504" s="24">
        <v>7362.75</v>
      </c>
      <c r="G504" s="25">
        <f t="shared" si="105"/>
        <v>7362.75</v>
      </c>
      <c r="H504" s="24">
        <v>1</v>
      </c>
      <c r="I504" s="26"/>
      <c r="J504" s="25">
        <f t="shared" si="106"/>
        <v>0</v>
      </c>
    </row>
    <row r="505" spans="1:12" ht="20.399999999999999" x14ac:dyDescent="0.3">
      <c r="A505" s="21" t="s">
        <v>33</v>
      </c>
      <c r="B505" s="22" t="s">
        <v>17</v>
      </c>
      <c r="C505" s="22" t="s">
        <v>18</v>
      </c>
      <c r="D505" s="23" t="s">
        <v>34</v>
      </c>
      <c r="E505" s="24">
        <v>1</v>
      </c>
      <c r="F505" s="24">
        <v>5541.86</v>
      </c>
      <c r="G505" s="25">
        <f t="shared" si="105"/>
        <v>5541.86</v>
      </c>
      <c r="H505" s="24">
        <v>1</v>
      </c>
      <c r="I505" s="26"/>
      <c r="J505" s="25">
        <f t="shared" si="106"/>
        <v>0</v>
      </c>
    </row>
    <row r="506" spans="1:12" ht="20.399999999999999" x14ac:dyDescent="0.3">
      <c r="A506" s="21" t="s">
        <v>35</v>
      </c>
      <c r="B506" s="22" t="s">
        <v>17</v>
      </c>
      <c r="C506" s="22" t="s">
        <v>18</v>
      </c>
      <c r="D506" s="23" t="s">
        <v>36</v>
      </c>
      <c r="E506" s="24">
        <v>7</v>
      </c>
      <c r="F506" s="24">
        <v>817.84</v>
      </c>
      <c r="G506" s="25">
        <f t="shared" si="105"/>
        <v>5724.88</v>
      </c>
      <c r="H506" s="24">
        <v>7</v>
      </c>
      <c r="I506" s="26"/>
      <c r="J506" s="25">
        <f t="shared" si="106"/>
        <v>0</v>
      </c>
    </row>
    <row r="507" spans="1:12" ht="20.399999999999999" x14ac:dyDescent="0.3">
      <c r="A507" s="21" t="s">
        <v>37</v>
      </c>
      <c r="B507" s="22" t="s">
        <v>17</v>
      </c>
      <c r="C507" s="22" t="s">
        <v>18</v>
      </c>
      <c r="D507" s="23" t="s">
        <v>38</v>
      </c>
      <c r="E507" s="24">
        <v>7</v>
      </c>
      <c r="F507" s="24">
        <v>200</v>
      </c>
      <c r="G507" s="25">
        <f t="shared" si="105"/>
        <v>1400</v>
      </c>
      <c r="H507" s="24">
        <v>7</v>
      </c>
      <c r="I507" s="26"/>
      <c r="J507" s="25">
        <f t="shared" si="106"/>
        <v>0</v>
      </c>
    </row>
    <row r="508" spans="1:12" ht="20.399999999999999" x14ac:dyDescent="0.3">
      <c r="A508" s="21" t="s">
        <v>39</v>
      </c>
      <c r="B508" s="22" t="s">
        <v>17</v>
      </c>
      <c r="C508" s="22" t="s">
        <v>18</v>
      </c>
      <c r="D508" s="23" t="s">
        <v>40</v>
      </c>
      <c r="E508" s="24">
        <v>1</v>
      </c>
      <c r="F508" s="24">
        <v>7060</v>
      </c>
      <c r="G508" s="25">
        <f t="shared" si="105"/>
        <v>7060</v>
      </c>
      <c r="H508" s="24">
        <v>1</v>
      </c>
      <c r="I508" s="26"/>
      <c r="J508" s="25">
        <f t="shared" si="106"/>
        <v>0</v>
      </c>
    </row>
    <row r="509" spans="1:12" ht="20.399999999999999" x14ac:dyDescent="0.3">
      <c r="A509" s="21" t="s">
        <v>41</v>
      </c>
      <c r="B509" s="22" t="s">
        <v>17</v>
      </c>
      <c r="C509" s="22" t="s">
        <v>18</v>
      </c>
      <c r="D509" s="23" t="s">
        <v>42</v>
      </c>
      <c r="E509" s="24">
        <v>2</v>
      </c>
      <c r="F509" s="24">
        <v>761.9</v>
      </c>
      <c r="G509" s="25">
        <f t="shared" si="105"/>
        <v>1523.8</v>
      </c>
      <c r="H509" s="24">
        <v>2</v>
      </c>
      <c r="I509" s="26"/>
      <c r="J509" s="25">
        <f t="shared" si="106"/>
        <v>0</v>
      </c>
    </row>
    <row r="510" spans="1:12" ht="20.399999999999999" x14ac:dyDescent="0.3">
      <c r="A510" s="21" t="s">
        <v>43</v>
      </c>
      <c r="B510" s="22" t="s">
        <v>17</v>
      </c>
      <c r="C510" s="22" t="s">
        <v>18</v>
      </c>
      <c r="D510" s="23" t="s">
        <v>44</v>
      </c>
      <c r="E510" s="24">
        <v>1</v>
      </c>
      <c r="F510" s="24">
        <v>400</v>
      </c>
      <c r="G510" s="25">
        <f t="shared" si="105"/>
        <v>400</v>
      </c>
      <c r="H510" s="24">
        <v>1</v>
      </c>
      <c r="I510" s="26"/>
      <c r="J510" s="25">
        <f t="shared" si="106"/>
        <v>0</v>
      </c>
    </row>
    <row r="511" spans="1:12" ht="20.399999999999999" x14ac:dyDescent="0.3">
      <c r="A511" s="21" t="s">
        <v>45</v>
      </c>
      <c r="B511" s="22" t="s">
        <v>17</v>
      </c>
      <c r="C511" s="22" t="s">
        <v>18</v>
      </c>
      <c r="D511" s="23" t="s">
        <v>46</v>
      </c>
      <c r="E511" s="24">
        <v>1</v>
      </c>
      <c r="F511" s="24">
        <v>5541.86</v>
      </c>
      <c r="G511" s="25">
        <f t="shared" si="105"/>
        <v>5541.86</v>
      </c>
      <c r="H511" s="24">
        <v>1</v>
      </c>
      <c r="I511" s="26"/>
      <c r="J511" s="25">
        <f t="shared" si="106"/>
        <v>0</v>
      </c>
    </row>
    <row r="512" spans="1:12" ht="20.399999999999999" x14ac:dyDescent="0.3">
      <c r="A512" s="21" t="s">
        <v>47</v>
      </c>
      <c r="B512" s="22" t="s">
        <v>17</v>
      </c>
      <c r="C512" s="22" t="s">
        <v>18</v>
      </c>
      <c r="D512" s="23" t="s">
        <v>48</v>
      </c>
      <c r="E512" s="24">
        <v>1</v>
      </c>
      <c r="F512" s="24">
        <v>2835</v>
      </c>
      <c r="G512" s="25">
        <f t="shared" si="105"/>
        <v>2835</v>
      </c>
      <c r="H512" s="24">
        <v>1</v>
      </c>
      <c r="I512" s="26"/>
      <c r="J512" s="25">
        <f t="shared" si="106"/>
        <v>0</v>
      </c>
    </row>
    <row r="513" spans="1:13" x14ac:dyDescent="0.3">
      <c r="A513" s="27"/>
      <c r="B513" s="27"/>
      <c r="C513" s="27"/>
      <c r="D513" s="28" t="s">
        <v>232</v>
      </c>
      <c r="E513" s="24">
        <v>1</v>
      </c>
      <c r="F513" s="29">
        <f>SUM(G502:G512)</f>
        <v>171015.13</v>
      </c>
      <c r="G513" s="29">
        <f t="shared" si="105"/>
        <v>171015.13</v>
      </c>
      <c r="H513" s="24">
        <v>1</v>
      </c>
      <c r="I513" s="29">
        <f>SUM(J502:J512)</f>
        <v>0</v>
      </c>
      <c r="J513" s="29">
        <f t="shared" si="106"/>
        <v>0</v>
      </c>
    </row>
    <row r="514" spans="1:13" ht="1.05" customHeight="1" x14ac:dyDescent="0.3">
      <c r="A514" s="30"/>
      <c r="B514" s="30"/>
      <c r="C514" s="30"/>
      <c r="D514" s="31"/>
      <c r="E514" s="30"/>
      <c r="F514" s="30"/>
      <c r="G514" s="30"/>
      <c r="H514" s="30"/>
      <c r="I514" s="32"/>
      <c r="J514" s="30"/>
    </row>
    <row r="515" spans="1:13" x14ac:dyDescent="0.3">
      <c r="A515" s="27"/>
      <c r="B515" s="27"/>
      <c r="C515" s="27"/>
      <c r="D515" s="28" t="s">
        <v>233</v>
      </c>
      <c r="E515" s="24">
        <v>1</v>
      </c>
      <c r="F515" s="29">
        <f>G495+G501</f>
        <v>177713.42</v>
      </c>
      <c r="G515" s="29">
        <f>ROUND(E515*F515,2)</f>
        <v>177713.42</v>
      </c>
      <c r="H515" s="24">
        <v>1</v>
      </c>
      <c r="I515" s="29">
        <f>J495+J501</f>
        <v>0</v>
      </c>
      <c r="J515" s="29">
        <f>ROUND(H515*I515,2)</f>
        <v>0</v>
      </c>
    </row>
    <row r="516" spans="1:13" ht="1.05" customHeight="1" x14ac:dyDescent="0.3">
      <c r="A516" s="30"/>
      <c r="B516" s="30"/>
      <c r="C516" s="30"/>
      <c r="D516" s="31"/>
      <c r="E516" s="30"/>
      <c r="F516" s="30"/>
      <c r="G516" s="30"/>
      <c r="H516" s="30"/>
      <c r="I516" s="32"/>
      <c r="J516" s="30"/>
    </row>
    <row r="517" spans="1:13" x14ac:dyDescent="0.3">
      <c r="A517" s="15" t="s">
        <v>234</v>
      </c>
      <c r="B517" s="15" t="s">
        <v>9</v>
      </c>
      <c r="C517" s="15" t="s">
        <v>10</v>
      </c>
      <c r="D517" s="16" t="s">
        <v>68</v>
      </c>
      <c r="E517" s="17">
        <f t="shared" ref="E517:J517" si="107">E535</f>
        <v>1</v>
      </c>
      <c r="F517" s="17">
        <f t="shared" si="107"/>
        <v>18779.580000000002</v>
      </c>
      <c r="G517" s="17">
        <f t="shared" si="107"/>
        <v>18779.580000000002</v>
      </c>
      <c r="H517" s="17">
        <f t="shared" si="107"/>
        <v>1</v>
      </c>
      <c r="I517" s="17">
        <f t="shared" si="107"/>
        <v>0</v>
      </c>
      <c r="J517" s="17">
        <f t="shared" si="107"/>
        <v>0</v>
      </c>
      <c r="M517" s="51">
        <f>G517</f>
        <v>18779.580000000002</v>
      </c>
    </row>
    <row r="518" spans="1:13" x14ac:dyDescent="0.3">
      <c r="A518" s="21" t="s">
        <v>69</v>
      </c>
      <c r="B518" s="22" t="s">
        <v>17</v>
      </c>
      <c r="C518" s="22" t="s">
        <v>70</v>
      </c>
      <c r="D518" s="23" t="s">
        <v>71</v>
      </c>
      <c r="E518" s="24">
        <v>55</v>
      </c>
      <c r="F518" s="24">
        <v>24.38</v>
      </c>
      <c r="G518" s="25">
        <f t="shared" ref="G518:G535" si="108">ROUND(E518*F518,2)</f>
        <v>1340.9</v>
      </c>
      <c r="H518" s="24">
        <v>55</v>
      </c>
      <c r="I518" s="26"/>
      <c r="J518" s="25">
        <f t="shared" ref="J518:J535" si="109">ROUND(H518*I518,2)</f>
        <v>0</v>
      </c>
    </row>
    <row r="519" spans="1:13" ht="20.399999999999999" x14ac:dyDescent="0.3">
      <c r="A519" s="21" t="s">
        <v>72</v>
      </c>
      <c r="B519" s="22" t="s">
        <v>17</v>
      </c>
      <c r="C519" s="22" t="s">
        <v>18</v>
      </c>
      <c r="D519" s="23" t="s">
        <v>73</v>
      </c>
      <c r="E519" s="24">
        <v>3</v>
      </c>
      <c r="F519" s="24">
        <v>80</v>
      </c>
      <c r="G519" s="25">
        <f t="shared" si="108"/>
        <v>240</v>
      </c>
      <c r="H519" s="24">
        <v>3</v>
      </c>
      <c r="I519" s="26"/>
      <c r="J519" s="25">
        <f t="shared" si="109"/>
        <v>0</v>
      </c>
    </row>
    <row r="520" spans="1:13" ht="20.399999999999999" x14ac:dyDescent="0.3">
      <c r="A520" s="21" t="s">
        <v>74</v>
      </c>
      <c r="B520" s="22" t="s">
        <v>17</v>
      </c>
      <c r="C520" s="22" t="s">
        <v>18</v>
      </c>
      <c r="D520" s="23" t="s">
        <v>75</v>
      </c>
      <c r="E520" s="24">
        <v>3</v>
      </c>
      <c r="F520" s="24">
        <v>46</v>
      </c>
      <c r="G520" s="25">
        <f t="shared" si="108"/>
        <v>138</v>
      </c>
      <c r="H520" s="24">
        <v>3</v>
      </c>
      <c r="I520" s="26"/>
      <c r="J520" s="25">
        <f t="shared" si="109"/>
        <v>0</v>
      </c>
    </row>
    <row r="521" spans="1:13" x14ac:dyDescent="0.3">
      <c r="A521" s="21" t="s">
        <v>76</v>
      </c>
      <c r="B521" s="22" t="s">
        <v>17</v>
      </c>
      <c r="C521" s="22" t="s">
        <v>18</v>
      </c>
      <c r="D521" s="23" t="s">
        <v>77</v>
      </c>
      <c r="E521" s="24">
        <v>3</v>
      </c>
      <c r="F521" s="24">
        <v>21.52</v>
      </c>
      <c r="G521" s="25">
        <f t="shared" si="108"/>
        <v>64.56</v>
      </c>
      <c r="H521" s="24">
        <v>3</v>
      </c>
      <c r="I521" s="26"/>
      <c r="J521" s="25">
        <f t="shared" si="109"/>
        <v>0</v>
      </c>
    </row>
    <row r="522" spans="1:13" ht="20.399999999999999" x14ac:dyDescent="0.3">
      <c r="A522" s="21" t="s">
        <v>78</v>
      </c>
      <c r="B522" s="22" t="s">
        <v>17</v>
      </c>
      <c r="C522" s="22" t="s">
        <v>18</v>
      </c>
      <c r="D522" s="23" t="s">
        <v>79</v>
      </c>
      <c r="E522" s="24">
        <v>3</v>
      </c>
      <c r="F522" s="24">
        <v>125.41</v>
      </c>
      <c r="G522" s="25">
        <f t="shared" si="108"/>
        <v>376.23</v>
      </c>
      <c r="H522" s="24">
        <v>3</v>
      </c>
      <c r="I522" s="26"/>
      <c r="J522" s="25">
        <f t="shared" si="109"/>
        <v>0</v>
      </c>
    </row>
    <row r="523" spans="1:13" ht="20.399999999999999" x14ac:dyDescent="0.3">
      <c r="A523" s="21" t="s">
        <v>80</v>
      </c>
      <c r="B523" s="22" t="s">
        <v>17</v>
      </c>
      <c r="C523" s="22" t="s">
        <v>70</v>
      </c>
      <c r="D523" s="23" t="s">
        <v>81</v>
      </c>
      <c r="E523" s="24">
        <v>24</v>
      </c>
      <c r="F523" s="24">
        <v>12.03</v>
      </c>
      <c r="G523" s="25">
        <f t="shared" si="108"/>
        <v>288.72000000000003</v>
      </c>
      <c r="H523" s="24">
        <v>24</v>
      </c>
      <c r="I523" s="26"/>
      <c r="J523" s="25">
        <f t="shared" si="109"/>
        <v>0</v>
      </c>
    </row>
    <row r="524" spans="1:13" x14ac:dyDescent="0.3">
      <c r="A524" s="21" t="s">
        <v>82</v>
      </c>
      <c r="B524" s="22" t="s">
        <v>17</v>
      </c>
      <c r="C524" s="22" t="s">
        <v>83</v>
      </c>
      <c r="D524" s="23" t="s">
        <v>84</v>
      </c>
      <c r="E524" s="24">
        <v>6</v>
      </c>
      <c r="F524" s="24">
        <v>12.91</v>
      </c>
      <c r="G524" s="25">
        <f t="shared" si="108"/>
        <v>77.459999999999994</v>
      </c>
      <c r="H524" s="24">
        <v>6</v>
      </c>
      <c r="I524" s="26"/>
      <c r="J524" s="25">
        <f t="shared" si="109"/>
        <v>0</v>
      </c>
    </row>
    <row r="525" spans="1:13" ht="20.399999999999999" x14ac:dyDescent="0.3">
      <c r="A525" s="21" t="s">
        <v>85</v>
      </c>
      <c r="B525" s="22" t="s">
        <v>17</v>
      </c>
      <c r="C525" s="22" t="s">
        <v>18</v>
      </c>
      <c r="D525" s="23" t="s">
        <v>86</v>
      </c>
      <c r="E525" s="24">
        <v>34</v>
      </c>
      <c r="F525" s="24">
        <v>43.21</v>
      </c>
      <c r="G525" s="25">
        <f t="shared" si="108"/>
        <v>1469.14</v>
      </c>
      <c r="H525" s="24">
        <v>34</v>
      </c>
      <c r="I525" s="26"/>
      <c r="J525" s="25">
        <f t="shared" si="109"/>
        <v>0</v>
      </c>
    </row>
    <row r="526" spans="1:13" x14ac:dyDescent="0.3">
      <c r="A526" s="21" t="s">
        <v>87</v>
      </c>
      <c r="B526" s="22" t="s">
        <v>17</v>
      </c>
      <c r="C526" s="22" t="s">
        <v>83</v>
      </c>
      <c r="D526" s="23" t="s">
        <v>88</v>
      </c>
      <c r="E526" s="24">
        <v>59</v>
      </c>
      <c r="F526" s="24">
        <v>26.08</v>
      </c>
      <c r="G526" s="25">
        <f t="shared" si="108"/>
        <v>1538.72</v>
      </c>
      <c r="H526" s="24">
        <v>59</v>
      </c>
      <c r="I526" s="26"/>
      <c r="J526" s="25">
        <f t="shared" si="109"/>
        <v>0</v>
      </c>
    </row>
    <row r="527" spans="1:13" x14ac:dyDescent="0.3">
      <c r="A527" s="21" t="s">
        <v>89</v>
      </c>
      <c r="B527" s="22" t="s">
        <v>17</v>
      </c>
      <c r="C527" s="22" t="s">
        <v>83</v>
      </c>
      <c r="D527" s="23" t="s">
        <v>90</v>
      </c>
      <c r="E527" s="24">
        <v>22</v>
      </c>
      <c r="F527" s="24">
        <v>22.21</v>
      </c>
      <c r="G527" s="25">
        <f t="shared" si="108"/>
        <v>488.62</v>
      </c>
      <c r="H527" s="24">
        <v>22</v>
      </c>
      <c r="I527" s="26"/>
      <c r="J527" s="25">
        <f t="shared" si="109"/>
        <v>0</v>
      </c>
    </row>
    <row r="528" spans="1:13" ht="20.399999999999999" x14ac:dyDescent="0.3">
      <c r="A528" s="21" t="s">
        <v>91</v>
      </c>
      <c r="B528" s="22" t="s">
        <v>17</v>
      </c>
      <c r="C528" s="22" t="s">
        <v>83</v>
      </c>
      <c r="D528" s="23" t="s">
        <v>92</v>
      </c>
      <c r="E528" s="24">
        <v>211.6</v>
      </c>
      <c r="F528" s="24">
        <v>14.19</v>
      </c>
      <c r="G528" s="25">
        <f t="shared" si="108"/>
        <v>3002.6</v>
      </c>
      <c r="H528" s="24">
        <v>211.6</v>
      </c>
      <c r="I528" s="26"/>
      <c r="J528" s="25">
        <f t="shared" si="109"/>
        <v>0</v>
      </c>
    </row>
    <row r="529" spans="1:12" ht="20.399999999999999" x14ac:dyDescent="0.3">
      <c r="A529" s="21" t="s">
        <v>93</v>
      </c>
      <c r="B529" s="22" t="s">
        <v>17</v>
      </c>
      <c r="C529" s="22" t="s">
        <v>70</v>
      </c>
      <c r="D529" s="23" t="s">
        <v>94</v>
      </c>
      <c r="E529" s="24">
        <v>55.9</v>
      </c>
      <c r="F529" s="24">
        <v>32.090000000000003</v>
      </c>
      <c r="G529" s="25">
        <f t="shared" si="108"/>
        <v>1793.83</v>
      </c>
      <c r="H529" s="24">
        <v>55.9</v>
      </c>
      <c r="I529" s="26"/>
      <c r="J529" s="25">
        <f t="shared" si="109"/>
        <v>0</v>
      </c>
    </row>
    <row r="530" spans="1:12" x14ac:dyDescent="0.3">
      <c r="A530" s="21" t="s">
        <v>95</v>
      </c>
      <c r="B530" s="22" t="s">
        <v>17</v>
      </c>
      <c r="C530" s="22" t="s">
        <v>70</v>
      </c>
      <c r="D530" s="23" t="s">
        <v>96</v>
      </c>
      <c r="E530" s="24">
        <v>26.4</v>
      </c>
      <c r="F530" s="24">
        <v>68.56</v>
      </c>
      <c r="G530" s="25">
        <f t="shared" si="108"/>
        <v>1809.98</v>
      </c>
      <c r="H530" s="24">
        <v>26.4</v>
      </c>
      <c r="I530" s="26"/>
      <c r="J530" s="25">
        <f t="shared" si="109"/>
        <v>0</v>
      </c>
    </row>
    <row r="531" spans="1:12" ht="20.399999999999999" x14ac:dyDescent="0.3">
      <c r="A531" s="21" t="s">
        <v>97</v>
      </c>
      <c r="B531" s="22" t="s">
        <v>17</v>
      </c>
      <c r="C531" s="22" t="s">
        <v>70</v>
      </c>
      <c r="D531" s="23" t="s">
        <v>98</v>
      </c>
      <c r="E531" s="24">
        <v>50</v>
      </c>
      <c r="F531" s="24">
        <v>47.31</v>
      </c>
      <c r="G531" s="25">
        <f t="shared" si="108"/>
        <v>2365.5</v>
      </c>
      <c r="H531" s="24">
        <v>50</v>
      </c>
      <c r="I531" s="26"/>
      <c r="J531" s="25">
        <f t="shared" si="109"/>
        <v>0</v>
      </c>
    </row>
    <row r="532" spans="1:12" ht="20.399999999999999" x14ac:dyDescent="0.3">
      <c r="A532" s="21" t="s">
        <v>99</v>
      </c>
      <c r="B532" s="22" t="s">
        <v>17</v>
      </c>
      <c r="C532" s="22" t="s">
        <v>70</v>
      </c>
      <c r="D532" s="23" t="s">
        <v>100</v>
      </c>
      <c r="E532" s="24">
        <v>29.5</v>
      </c>
      <c r="F532" s="24">
        <v>46.96</v>
      </c>
      <c r="G532" s="25">
        <f t="shared" si="108"/>
        <v>1385.32</v>
      </c>
      <c r="H532" s="24">
        <v>29.5</v>
      </c>
      <c r="I532" s="26"/>
      <c r="J532" s="25">
        <f t="shared" si="109"/>
        <v>0</v>
      </c>
    </row>
    <row r="533" spans="1:12" ht="20.399999999999999" x14ac:dyDescent="0.3">
      <c r="A533" s="21" t="s">
        <v>101</v>
      </c>
      <c r="B533" s="22" t="s">
        <v>17</v>
      </c>
      <c r="C533" s="22" t="s">
        <v>102</v>
      </c>
      <c r="D533" s="23" t="s">
        <v>103</v>
      </c>
      <c r="E533" s="24">
        <v>3</v>
      </c>
      <c r="F533" s="24">
        <v>300</v>
      </c>
      <c r="G533" s="25">
        <f t="shared" si="108"/>
        <v>900</v>
      </c>
      <c r="H533" s="24">
        <v>3</v>
      </c>
      <c r="I533" s="26"/>
      <c r="J533" s="25">
        <f t="shared" si="109"/>
        <v>0</v>
      </c>
    </row>
    <row r="534" spans="1:12" x14ac:dyDescent="0.3">
      <c r="A534" s="21" t="s">
        <v>104</v>
      </c>
      <c r="B534" s="22" t="s">
        <v>17</v>
      </c>
      <c r="C534" s="22" t="s">
        <v>102</v>
      </c>
      <c r="D534" s="23" t="s">
        <v>105</v>
      </c>
      <c r="E534" s="24">
        <v>3</v>
      </c>
      <c r="F534" s="24">
        <v>500</v>
      </c>
      <c r="G534" s="25">
        <f t="shared" si="108"/>
        <v>1500</v>
      </c>
      <c r="H534" s="24">
        <v>3</v>
      </c>
      <c r="I534" s="26"/>
      <c r="J534" s="25">
        <f t="shared" si="109"/>
        <v>0</v>
      </c>
    </row>
    <row r="535" spans="1:12" x14ac:dyDescent="0.3">
      <c r="A535" s="27"/>
      <c r="B535" s="27"/>
      <c r="C535" s="27"/>
      <c r="D535" s="28" t="s">
        <v>235</v>
      </c>
      <c r="E535" s="24">
        <v>1</v>
      </c>
      <c r="F535" s="29">
        <f>SUM(G518:G534)</f>
        <v>18779.580000000002</v>
      </c>
      <c r="G535" s="29">
        <f t="shared" si="108"/>
        <v>18779.580000000002</v>
      </c>
      <c r="H535" s="24">
        <v>1</v>
      </c>
      <c r="I535" s="29">
        <f>SUM(J518:J534)</f>
        <v>0</v>
      </c>
      <c r="J535" s="29">
        <f t="shared" si="109"/>
        <v>0</v>
      </c>
    </row>
    <row r="536" spans="1:12" ht="1.05" customHeight="1" x14ac:dyDescent="0.3">
      <c r="A536" s="30"/>
      <c r="B536" s="30"/>
      <c r="C536" s="30"/>
      <c r="D536" s="31"/>
      <c r="E536" s="30"/>
      <c r="F536" s="30"/>
      <c r="G536" s="30"/>
      <c r="H536" s="30"/>
      <c r="I536" s="32"/>
      <c r="J536" s="30"/>
    </row>
    <row r="537" spans="1:12" x14ac:dyDescent="0.3">
      <c r="A537" s="27"/>
      <c r="B537" s="27"/>
      <c r="C537" s="27"/>
      <c r="D537" s="28" t="s">
        <v>236</v>
      </c>
      <c r="E537" s="33">
        <v>1</v>
      </c>
      <c r="F537" s="29">
        <f>G448+G471+G494+G517</f>
        <v>604897.26</v>
      </c>
      <c r="G537" s="29">
        <f>ROUND(E537*F537,2)</f>
        <v>604897.26</v>
      </c>
      <c r="H537" s="33">
        <v>1</v>
      </c>
      <c r="I537" s="29">
        <f>J448+J471+J494+J517</f>
        <v>0</v>
      </c>
      <c r="J537" s="29">
        <f>ROUND(H537*I537,2)</f>
        <v>0</v>
      </c>
    </row>
    <row r="538" spans="1:12" ht="1.05" customHeight="1" x14ac:dyDescent="0.3">
      <c r="A538" s="30"/>
      <c r="B538" s="30"/>
      <c r="C538" s="30"/>
      <c r="D538" s="31"/>
      <c r="E538" s="30"/>
      <c r="F538" s="30"/>
      <c r="G538" s="30"/>
      <c r="H538" s="30"/>
      <c r="I538" s="32"/>
      <c r="J538" s="30"/>
    </row>
    <row r="539" spans="1:12" x14ac:dyDescent="0.3">
      <c r="A539" s="11" t="s">
        <v>237</v>
      </c>
      <c r="B539" s="11" t="s">
        <v>9</v>
      </c>
      <c r="C539" s="11" t="s">
        <v>10</v>
      </c>
      <c r="D539" s="12" t="s">
        <v>238</v>
      </c>
      <c r="E539" s="13">
        <f t="shared" ref="E539:J539" si="110">E586</f>
        <v>1</v>
      </c>
      <c r="F539" s="14">
        <f t="shared" si="110"/>
        <v>191478.67</v>
      </c>
      <c r="G539" s="14">
        <f t="shared" si="110"/>
        <v>191478.67</v>
      </c>
      <c r="H539" s="13">
        <f t="shared" si="110"/>
        <v>1</v>
      </c>
      <c r="I539" s="14">
        <f t="shared" si="110"/>
        <v>0</v>
      </c>
      <c r="J539" s="14">
        <f t="shared" si="110"/>
        <v>0</v>
      </c>
    </row>
    <row r="540" spans="1:12" x14ac:dyDescent="0.3">
      <c r="A540" s="15" t="s">
        <v>239</v>
      </c>
      <c r="B540" s="15" t="s">
        <v>9</v>
      </c>
      <c r="C540" s="15" t="s">
        <v>10</v>
      </c>
      <c r="D540" s="16" t="s">
        <v>136</v>
      </c>
      <c r="E540" s="17">
        <f t="shared" ref="E540:J540" si="111">E561</f>
        <v>1</v>
      </c>
      <c r="F540" s="17">
        <f t="shared" si="111"/>
        <v>184773.42</v>
      </c>
      <c r="G540" s="17">
        <f t="shared" si="111"/>
        <v>184773.42</v>
      </c>
      <c r="H540" s="17">
        <f t="shared" si="111"/>
        <v>1</v>
      </c>
      <c r="I540" s="17">
        <f t="shared" si="111"/>
        <v>0</v>
      </c>
      <c r="J540" s="17">
        <f t="shared" si="111"/>
        <v>0</v>
      </c>
    </row>
    <row r="541" spans="1:12" x14ac:dyDescent="0.3">
      <c r="A541" s="18" t="s">
        <v>240</v>
      </c>
      <c r="B541" s="18" t="s">
        <v>9</v>
      </c>
      <c r="C541" s="18" t="s">
        <v>10</v>
      </c>
      <c r="D541" s="19" t="s">
        <v>15</v>
      </c>
      <c r="E541" s="20">
        <f t="shared" ref="E541:J541" si="112">E545</f>
        <v>1</v>
      </c>
      <c r="F541" s="20">
        <f t="shared" si="112"/>
        <v>6698.29</v>
      </c>
      <c r="G541" s="20">
        <f t="shared" si="112"/>
        <v>6698.29</v>
      </c>
      <c r="H541" s="20">
        <f t="shared" si="112"/>
        <v>1</v>
      </c>
      <c r="I541" s="20">
        <f t="shared" si="112"/>
        <v>0</v>
      </c>
      <c r="J541" s="20">
        <f t="shared" si="112"/>
        <v>0</v>
      </c>
      <c r="L541" s="51">
        <f>G541</f>
        <v>6698.29</v>
      </c>
    </row>
    <row r="542" spans="1:12" ht="30.6" x14ac:dyDescent="0.3">
      <c r="A542" s="21" t="s">
        <v>16</v>
      </c>
      <c r="B542" s="22" t="s">
        <v>17</v>
      </c>
      <c r="C542" s="22" t="s">
        <v>18</v>
      </c>
      <c r="D542" s="23" t="s">
        <v>19</v>
      </c>
      <c r="E542" s="24">
        <v>8</v>
      </c>
      <c r="F542" s="24">
        <v>192.38</v>
      </c>
      <c r="G542" s="25">
        <f>ROUND(E542*F542,2)</f>
        <v>1539.04</v>
      </c>
      <c r="H542" s="24">
        <v>8</v>
      </c>
      <c r="I542" s="26"/>
      <c r="J542" s="25">
        <f>ROUND(H542*I542,2)</f>
        <v>0</v>
      </c>
    </row>
    <row r="543" spans="1:12" ht="20.399999999999999" x14ac:dyDescent="0.3">
      <c r="A543" s="21" t="s">
        <v>20</v>
      </c>
      <c r="B543" s="22" t="s">
        <v>17</v>
      </c>
      <c r="C543" s="22" t="s">
        <v>18</v>
      </c>
      <c r="D543" s="23" t="s">
        <v>21</v>
      </c>
      <c r="E543" s="24">
        <v>1</v>
      </c>
      <c r="F543" s="24">
        <v>2961.9</v>
      </c>
      <c r="G543" s="25">
        <f>ROUND(E543*F543,2)</f>
        <v>2961.9</v>
      </c>
      <c r="H543" s="24">
        <v>1</v>
      </c>
      <c r="I543" s="26"/>
      <c r="J543" s="25">
        <f>ROUND(H543*I543,2)</f>
        <v>0</v>
      </c>
    </row>
    <row r="544" spans="1:12" x14ac:dyDescent="0.3">
      <c r="A544" s="21" t="s">
        <v>22</v>
      </c>
      <c r="B544" s="22" t="s">
        <v>17</v>
      </c>
      <c r="C544" s="22" t="s">
        <v>18</v>
      </c>
      <c r="D544" s="23" t="s">
        <v>23</v>
      </c>
      <c r="E544" s="24">
        <v>1</v>
      </c>
      <c r="F544" s="24">
        <v>2197.35</v>
      </c>
      <c r="G544" s="25">
        <f>ROUND(E544*F544,2)</f>
        <v>2197.35</v>
      </c>
      <c r="H544" s="24">
        <v>1</v>
      </c>
      <c r="I544" s="26"/>
      <c r="J544" s="25">
        <f>ROUND(H544*I544,2)</f>
        <v>0</v>
      </c>
    </row>
    <row r="545" spans="1:12" x14ac:dyDescent="0.3">
      <c r="A545" s="27"/>
      <c r="B545" s="27"/>
      <c r="C545" s="27"/>
      <c r="D545" s="28" t="s">
        <v>241</v>
      </c>
      <c r="E545" s="24">
        <v>1</v>
      </c>
      <c r="F545" s="29">
        <f>SUM(G542:G544)</f>
        <v>6698.29</v>
      </c>
      <c r="G545" s="29">
        <f>ROUND(E545*F545,2)</f>
        <v>6698.29</v>
      </c>
      <c r="H545" s="24">
        <v>1</v>
      </c>
      <c r="I545" s="29">
        <f>SUM(J542:J544)</f>
        <v>0</v>
      </c>
      <c r="J545" s="29">
        <f>ROUND(H545*I545,2)</f>
        <v>0</v>
      </c>
    </row>
    <row r="546" spans="1:12" ht="1.05" customHeight="1" x14ac:dyDescent="0.3">
      <c r="A546" s="30"/>
      <c r="B546" s="30"/>
      <c r="C546" s="30"/>
      <c r="D546" s="31"/>
      <c r="E546" s="30"/>
      <c r="F546" s="30"/>
      <c r="G546" s="30"/>
      <c r="H546" s="30"/>
      <c r="I546" s="32"/>
      <c r="J546" s="30"/>
    </row>
    <row r="547" spans="1:12" x14ac:dyDescent="0.3">
      <c r="A547" s="18" t="s">
        <v>242</v>
      </c>
      <c r="B547" s="18" t="s">
        <v>9</v>
      </c>
      <c r="C547" s="18" t="s">
        <v>10</v>
      </c>
      <c r="D547" s="19" t="s">
        <v>26</v>
      </c>
      <c r="E547" s="20">
        <f t="shared" ref="E547:J547" si="113">E559</f>
        <v>1</v>
      </c>
      <c r="F547" s="20">
        <f t="shared" si="113"/>
        <v>178075.13</v>
      </c>
      <c r="G547" s="20">
        <f t="shared" si="113"/>
        <v>178075.13</v>
      </c>
      <c r="H547" s="20">
        <f t="shared" si="113"/>
        <v>1</v>
      </c>
      <c r="I547" s="20">
        <f t="shared" si="113"/>
        <v>0</v>
      </c>
      <c r="J547" s="20">
        <f t="shared" si="113"/>
        <v>0</v>
      </c>
      <c r="L547" s="51">
        <f>G547</f>
        <v>178075.13</v>
      </c>
    </row>
    <row r="548" spans="1:12" ht="30.6" x14ac:dyDescent="0.3">
      <c r="A548" s="21" t="s">
        <v>27</v>
      </c>
      <c r="B548" s="22" t="s">
        <v>17</v>
      </c>
      <c r="C548" s="22" t="s">
        <v>18</v>
      </c>
      <c r="D548" s="23" t="s">
        <v>28</v>
      </c>
      <c r="E548" s="24">
        <v>2</v>
      </c>
      <c r="F548" s="24">
        <v>22545.99</v>
      </c>
      <c r="G548" s="25">
        <f t="shared" ref="G548:G559" si="114">ROUND(E548*F548,2)</f>
        <v>45091.98</v>
      </c>
      <c r="H548" s="24">
        <v>2</v>
      </c>
      <c r="I548" s="26"/>
      <c r="J548" s="25">
        <f t="shared" ref="J548:J559" si="115">ROUND(H548*I548,2)</f>
        <v>0</v>
      </c>
    </row>
    <row r="549" spans="1:12" ht="30.6" x14ac:dyDescent="0.3">
      <c r="A549" s="21" t="s">
        <v>29</v>
      </c>
      <c r="B549" s="22" t="s">
        <v>17</v>
      </c>
      <c r="C549" s="22" t="s">
        <v>18</v>
      </c>
      <c r="D549" s="23" t="s">
        <v>30</v>
      </c>
      <c r="E549" s="24">
        <v>4</v>
      </c>
      <c r="F549" s="24">
        <v>22133.25</v>
      </c>
      <c r="G549" s="25">
        <f t="shared" si="114"/>
        <v>88533</v>
      </c>
      <c r="H549" s="24">
        <v>4</v>
      </c>
      <c r="I549" s="26"/>
      <c r="J549" s="25">
        <f t="shared" si="115"/>
        <v>0</v>
      </c>
    </row>
    <row r="550" spans="1:12" ht="20.399999999999999" x14ac:dyDescent="0.3">
      <c r="A550" s="21" t="s">
        <v>31</v>
      </c>
      <c r="B550" s="22" t="s">
        <v>17</v>
      </c>
      <c r="C550" s="22" t="s">
        <v>18</v>
      </c>
      <c r="D550" s="23" t="s">
        <v>32</v>
      </c>
      <c r="E550" s="24">
        <v>1</v>
      </c>
      <c r="F550" s="24">
        <v>7362.75</v>
      </c>
      <c r="G550" s="25">
        <f t="shared" si="114"/>
        <v>7362.75</v>
      </c>
      <c r="H550" s="24">
        <v>1</v>
      </c>
      <c r="I550" s="26"/>
      <c r="J550" s="25">
        <f t="shared" si="115"/>
        <v>0</v>
      </c>
    </row>
    <row r="551" spans="1:12" ht="20.399999999999999" x14ac:dyDescent="0.3">
      <c r="A551" s="21" t="s">
        <v>33</v>
      </c>
      <c r="B551" s="22" t="s">
        <v>17</v>
      </c>
      <c r="C551" s="22" t="s">
        <v>18</v>
      </c>
      <c r="D551" s="23" t="s">
        <v>34</v>
      </c>
      <c r="E551" s="24">
        <v>1</v>
      </c>
      <c r="F551" s="24">
        <v>5541.86</v>
      </c>
      <c r="G551" s="25">
        <f t="shared" si="114"/>
        <v>5541.86</v>
      </c>
      <c r="H551" s="24">
        <v>1</v>
      </c>
      <c r="I551" s="26"/>
      <c r="J551" s="25">
        <f t="shared" si="115"/>
        <v>0</v>
      </c>
    </row>
    <row r="552" spans="1:12" ht="20.399999999999999" x14ac:dyDescent="0.3">
      <c r="A552" s="21" t="s">
        <v>35</v>
      </c>
      <c r="B552" s="22" t="s">
        <v>17</v>
      </c>
      <c r="C552" s="22" t="s">
        <v>18</v>
      </c>
      <c r="D552" s="23" t="s">
        <v>36</v>
      </c>
      <c r="E552" s="24">
        <v>7</v>
      </c>
      <c r="F552" s="24">
        <v>817.84</v>
      </c>
      <c r="G552" s="25">
        <f t="shared" si="114"/>
        <v>5724.88</v>
      </c>
      <c r="H552" s="24">
        <v>7</v>
      </c>
      <c r="I552" s="26"/>
      <c r="J552" s="25">
        <f t="shared" si="115"/>
        <v>0</v>
      </c>
    </row>
    <row r="553" spans="1:12" ht="20.399999999999999" x14ac:dyDescent="0.3">
      <c r="A553" s="21" t="s">
        <v>37</v>
      </c>
      <c r="B553" s="22" t="s">
        <v>17</v>
      </c>
      <c r="C553" s="22" t="s">
        <v>18</v>
      </c>
      <c r="D553" s="23" t="s">
        <v>38</v>
      </c>
      <c r="E553" s="24">
        <v>7</v>
      </c>
      <c r="F553" s="24">
        <v>200</v>
      </c>
      <c r="G553" s="25">
        <f t="shared" si="114"/>
        <v>1400</v>
      </c>
      <c r="H553" s="24">
        <v>7</v>
      </c>
      <c r="I553" s="26"/>
      <c r="J553" s="25">
        <f t="shared" si="115"/>
        <v>0</v>
      </c>
    </row>
    <row r="554" spans="1:12" ht="20.399999999999999" x14ac:dyDescent="0.3">
      <c r="A554" s="21" t="s">
        <v>39</v>
      </c>
      <c r="B554" s="22" t="s">
        <v>17</v>
      </c>
      <c r="C554" s="22" t="s">
        <v>18</v>
      </c>
      <c r="D554" s="23" t="s">
        <v>40</v>
      </c>
      <c r="E554" s="24">
        <v>2</v>
      </c>
      <c r="F554" s="24">
        <v>7060</v>
      </c>
      <c r="G554" s="25">
        <f t="shared" si="114"/>
        <v>14120</v>
      </c>
      <c r="H554" s="24">
        <v>2</v>
      </c>
      <c r="I554" s="26"/>
      <c r="J554" s="25">
        <f t="shared" si="115"/>
        <v>0</v>
      </c>
    </row>
    <row r="555" spans="1:12" ht="20.399999999999999" x14ac:dyDescent="0.3">
      <c r="A555" s="21" t="s">
        <v>41</v>
      </c>
      <c r="B555" s="22" t="s">
        <v>17</v>
      </c>
      <c r="C555" s="22" t="s">
        <v>18</v>
      </c>
      <c r="D555" s="23" t="s">
        <v>42</v>
      </c>
      <c r="E555" s="24">
        <v>2</v>
      </c>
      <c r="F555" s="24">
        <v>761.9</v>
      </c>
      <c r="G555" s="25">
        <f t="shared" si="114"/>
        <v>1523.8</v>
      </c>
      <c r="H555" s="24">
        <v>2</v>
      </c>
      <c r="I555" s="26"/>
      <c r="J555" s="25">
        <f t="shared" si="115"/>
        <v>0</v>
      </c>
    </row>
    <row r="556" spans="1:12" ht="20.399999999999999" x14ac:dyDescent="0.3">
      <c r="A556" s="21" t="s">
        <v>43</v>
      </c>
      <c r="B556" s="22" t="s">
        <v>17</v>
      </c>
      <c r="C556" s="22" t="s">
        <v>18</v>
      </c>
      <c r="D556" s="23" t="s">
        <v>44</v>
      </c>
      <c r="E556" s="24">
        <v>1</v>
      </c>
      <c r="F556" s="24">
        <v>400</v>
      </c>
      <c r="G556" s="25">
        <f t="shared" si="114"/>
        <v>400</v>
      </c>
      <c r="H556" s="24">
        <v>1</v>
      </c>
      <c r="I556" s="26"/>
      <c r="J556" s="25">
        <f t="shared" si="115"/>
        <v>0</v>
      </c>
    </row>
    <row r="557" spans="1:12" ht="20.399999999999999" x14ac:dyDescent="0.3">
      <c r="A557" s="21" t="s">
        <v>45</v>
      </c>
      <c r="B557" s="22" t="s">
        <v>17</v>
      </c>
      <c r="C557" s="22" t="s">
        <v>18</v>
      </c>
      <c r="D557" s="23" t="s">
        <v>46</v>
      </c>
      <c r="E557" s="24">
        <v>1</v>
      </c>
      <c r="F557" s="24">
        <v>5541.86</v>
      </c>
      <c r="G557" s="25">
        <f t="shared" si="114"/>
        <v>5541.86</v>
      </c>
      <c r="H557" s="24">
        <v>1</v>
      </c>
      <c r="I557" s="26"/>
      <c r="J557" s="25">
        <f t="shared" si="115"/>
        <v>0</v>
      </c>
    </row>
    <row r="558" spans="1:12" ht="20.399999999999999" x14ac:dyDescent="0.3">
      <c r="A558" s="21" t="s">
        <v>47</v>
      </c>
      <c r="B558" s="22" t="s">
        <v>17</v>
      </c>
      <c r="C558" s="22" t="s">
        <v>18</v>
      </c>
      <c r="D558" s="23" t="s">
        <v>48</v>
      </c>
      <c r="E558" s="24">
        <v>1</v>
      </c>
      <c r="F558" s="24">
        <v>2835</v>
      </c>
      <c r="G558" s="25">
        <f t="shared" si="114"/>
        <v>2835</v>
      </c>
      <c r="H558" s="24">
        <v>1</v>
      </c>
      <c r="I558" s="26"/>
      <c r="J558" s="25">
        <f t="shared" si="115"/>
        <v>0</v>
      </c>
    </row>
    <row r="559" spans="1:12" x14ac:dyDescent="0.3">
      <c r="A559" s="27"/>
      <c r="B559" s="27"/>
      <c r="C559" s="27"/>
      <c r="D559" s="28" t="s">
        <v>243</v>
      </c>
      <c r="E559" s="24">
        <v>1</v>
      </c>
      <c r="F559" s="29">
        <f>SUM(G548:G558)</f>
        <v>178075.13</v>
      </c>
      <c r="G559" s="29">
        <f t="shared" si="114"/>
        <v>178075.13</v>
      </c>
      <c r="H559" s="24">
        <v>1</v>
      </c>
      <c r="I559" s="29">
        <f>SUM(J548:J558)</f>
        <v>0</v>
      </c>
      <c r="J559" s="29">
        <f t="shared" si="115"/>
        <v>0</v>
      </c>
    </row>
    <row r="560" spans="1:12" ht="1.05" customHeight="1" x14ac:dyDescent="0.3">
      <c r="A560" s="30"/>
      <c r="B560" s="30"/>
      <c r="C560" s="30"/>
      <c r="D560" s="31"/>
      <c r="E560" s="30"/>
      <c r="F560" s="30"/>
      <c r="G560" s="30"/>
      <c r="H560" s="30"/>
      <c r="I560" s="32"/>
      <c r="J560" s="30"/>
    </row>
    <row r="561" spans="1:13" x14ac:dyDescent="0.3">
      <c r="A561" s="27"/>
      <c r="B561" s="27"/>
      <c r="C561" s="27"/>
      <c r="D561" s="28" t="s">
        <v>244</v>
      </c>
      <c r="E561" s="24">
        <v>1</v>
      </c>
      <c r="F561" s="29">
        <f>G541+G547</f>
        <v>184773.42</v>
      </c>
      <c r="G561" s="29">
        <f>ROUND(E561*F561,2)</f>
        <v>184773.42</v>
      </c>
      <c r="H561" s="24">
        <v>1</v>
      </c>
      <c r="I561" s="29">
        <f>J541+J547</f>
        <v>0</v>
      </c>
      <c r="J561" s="29">
        <f>ROUND(H561*I561,2)</f>
        <v>0</v>
      </c>
    </row>
    <row r="562" spans="1:13" ht="1.05" customHeight="1" x14ac:dyDescent="0.3">
      <c r="A562" s="30"/>
      <c r="B562" s="30"/>
      <c r="C562" s="30"/>
      <c r="D562" s="31"/>
      <c r="E562" s="30"/>
      <c r="F562" s="30"/>
      <c r="G562" s="30"/>
      <c r="H562" s="30"/>
      <c r="I562" s="32"/>
      <c r="J562" s="30"/>
    </row>
    <row r="563" spans="1:13" x14ac:dyDescent="0.3">
      <c r="A563" s="15" t="s">
        <v>245</v>
      </c>
      <c r="B563" s="15" t="s">
        <v>9</v>
      </c>
      <c r="C563" s="15" t="s">
        <v>10</v>
      </c>
      <c r="D563" s="16" t="s">
        <v>68</v>
      </c>
      <c r="E563" s="17">
        <f t="shared" ref="E563:J563" si="116">E584</f>
        <v>1</v>
      </c>
      <c r="F563" s="17">
        <f t="shared" si="116"/>
        <v>6705.25</v>
      </c>
      <c r="G563" s="17">
        <f t="shared" si="116"/>
        <v>6705.25</v>
      </c>
      <c r="H563" s="17">
        <f t="shared" si="116"/>
        <v>1</v>
      </c>
      <c r="I563" s="17">
        <f t="shared" si="116"/>
        <v>0</v>
      </c>
      <c r="J563" s="17">
        <f t="shared" si="116"/>
        <v>0</v>
      </c>
      <c r="M563" s="51">
        <f>G563</f>
        <v>6705.25</v>
      </c>
    </row>
    <row r="564" spans="1:13" x14ac:dyDescent="0.3">
      <c r="A564" s="21" t="s">
        <v>69</v>
      </c>
      <c r="B564" s="22" t="s">
        <v>17</v>
      </c>
      <c r="C564" s="22" t="s">
        <v>70</v>
      </c>
      <c r="D564" s="23" t="s">
        <v>71</v>
      </c>
      <c r="E564" s="24">
        <v>20</v>
      </c>
      <c r="F564" s="24">
        <v>24.38</v>
      </c>
      <c r="G564" s="25">
        <f t="shared" ref="G564:G584" si="117">ROUND(E564*F564,2)</f>
        <v>487.6</v>
      </c>
      <c r="H564" s="24">
        <v>20</v>
      </c>
      <c r="I564" s="26"/>
      <c r="J564" s="25">
        <f t="shared" ref="J564:J584" si="118">ROUND(H564*I564,2)</f>
        <v>0</v>
      </c>
    </row>
    <row r="565" spans="1:13" ht="20.399999999999999" x14ac:dyDescent="0.3">
      <c r="A565" s="21" t="s">
        <v>72</v>
      </c>
      <c r="B565" s="22" t="s">
        <v>17</v>
      </c>
      <c r="C565" s="22" t="s">
        <v>18</v>
      </c>
      <c r="D565" s="23" t="s">
        <v>73</v>
      </c>
      <c r="E565" s="24">
        <v>1</v>
      </c>
      <c r="F565" s="24">
        <v>80</v>
      </c>
      <c r="G565" s="25">
        <f t="shared" si="117"/>
        <v>80</v>
      </c>
      <c r="H565" s="24">
        <v>1</v>
      </c>
      <c r="I565" s="26"/>
      <c r="J565" s="25">
        <f t="shared" si="118"/>
        <v>0</v>
      </c>
    </row>
    <row r="566" spans="1:13" ht="20.399999999999999" x14ac:dyDescent="0.3">
      <c r="A566" s="21" t="s">
        <v>74</v>
      </c>
      <c r="B566" s="22" t="s">
        <v>17</v>
      </c>
      <c r="C566" s="22" t="s">
        <v>18</v>
      </c>
      <c r="D566" s="23" t="s">
        <v>75</v>
      </c>
      <c r="E566" s="24">
        <v>1</v>
      </c>
      <c r="F566" s="24">
        <v>46</v>
      </c>
      <c r="G566" s="25">
        <f t="shared" si="117"/>
        <v>46</v>
      </c>
      <c r="H566" s="24">
        <v>1</v>
      </c>
      <c r="I566" s="26"/>
      <c r="J566" s="25">
        <f t="shared" si="118"/>
        <v>0</v>
      </c>
    </row>
    <row r="567" spans="1:13" ht="20.399999999999999" x14ac:dyDescent="0.3">
      <c r="A567" s="21" t="s">
        <v>187</v>
      </c>
      <c r="B567" s="22" t="s">
        <v>17</v>
      </c>
      <c r="C567" s="22" t="s">
        <v>188</v>
      </c>
      <c r="D567" s="23" t="s">
        <v>189</v>
      </c>
      <c r="E567" s="24">
        <v>1</v>
      </c>
      <c r="F567" s="24">
        <v>16.43</v>
      </c>
      <c r="G567" s="25">
        <f t="shared" si="117"/>
        <v>16.43</v>
      </c>
      <c r="H567" s="24">
        <v>1</v>
      </c>
      <c r="I567" s="26"/>
      <c r="J567" s="25">
        <f t="shared" si="118"/>
        <v>0</v>
      </c>
    </row>
    <row r="568" spans="1:13" x14ac:dyDescent="0.3">
      <c r="A568" s="21" t="s">
        <v>76</v>
      </c>
      <c r="B568" s="22" t="s">
        <v>17</v>
      </c>
      <c r="C568" s="22" t="s">
        <v>18</v>
      </c>
      <c r="D568" s="23" t="s">
        <v>77</v>
      </c>
      <c r="E568" s="24">
        <v>1</v>
      </c>
      <c r="F568" s="24">
        <v>21.52</v>
      </c>
      <c r="G568" s="25">
        <f t="shared" si="117"/>
        <v>21.52</v>
      </c>
      <c r="H568" s="24">
        <v>1</v>
      </c>
      <c r="I568" s="26"/>
      <c r="J568" s="25">
        <f t="shared" si="118"/>
        <v>0</v>
      </c>
    </row>
    <row r="569" spans="1:13" ht="20.399999999999999" x14ac:dyDescent="0.3">
      <c r="A569" s="21" t="s">
        <v>78</v>
      </c>
      <c r="B569" s="22" t="s">
        <v>17</v>
      </c>
      <c r="C569" s="22" t="s">
        <v>18</v>
      </c>
      <c r="D569" s="23" t="s">
        <v>79</v>
      </c>
      <c r="E569" s="24">
        <v>1</v>
      </c>
      <c r="F569" s="24">
        <v>125.41</v>
      </c>
      <c r="G569" s="25">
        <f t="shared" si="117"/>
        <v>125.41</v>
      </c>
      <c r="H569" s="24">
        <v>1</v>
      </c>
      <c r="I569" s="26"/>
      <c r="J569" s="25">
        <f t="shared" si="118"/>
        <v>0</v>
      </c>
    </row>
    <row r="570" spans="1:13" x14ac:dyDescent="0.3">
      <c r="A570" s="21" t="s">
        <v>82</v>
      </c>
      <c r="B570" s="22" t="s">
        <v>17</v>
      </c>
      <c r="C570" s="22" t="s">
        <v>83</v>
      </c>
      <c r="D570" s="23" t="s">
        <v>84</v>
      </c>
      <c r="E570" s="24">
        <v>4</v>
      </c>
      <c r="F570" s="24">
        <v>12.91</v>
      </c>
      <c r="G570" s="25">
        <f t="shared" si="117"/>
        <v>51.64</v>
      </c>
      <c r="H570" s="24">
        <v>4</v>
      </c>
      <c r="I570" s="26"/>
      <c r="J570" s="25">
        <f t="shared" si="118"/>
        <v>0</v>
      </c>
    </row>
    <row r="571" spans="1:13" ht="20.399999999999999" x14ac:dyDescent="0.3">
      <c r="A571" s="21" t="s">
        <v>246</v>
      </c>
      <c r="B571" s="22" t="s">
        <v>17</v>
      </c>
      <c r="C571" s="22" t="s">
        <v>83</v>
      </c>
      <c r="D571" s="23" t="s">
        <v>247</v>
      </c>
      <c r="E571" s="24">
        <v>4</v>
      </c>
      <c r="F571" s="24">
        <v>21.79</v>
      </c>
      <c r="G571" s="25">
        <f t="shared" si="117"/>
        <v>87.16</v>
      </c>
      <c r="H571" s="24">
        <v>4</v>
      </c>
      <c r="I571" s="26"/>
      <c r="J571" s="25">
        <f t="shared" si="118"/>
        <v>0</v>
      </c>
    </row>
    <row r="572" spans="1:13" x14ac:dyDescent="0.3">
      <c r="A572" s="21" t="s">
        <v>248</v>
      </c>
      <c r="B572" s="22" t="s">
        <v>17</v>
      </c>
      <c r="C572" s="22" t="s">
        <v>249</v>
      </c>
      <c r="D572" s="23" t="s">
        <v>250</v>
      </c>
      <c r="E572" s="24">
        <v>8</v>
      </c>
      <c r="F572" s="24">
        <v>22.49</v>
      </c>
      <c r="G572" s="25">
        <f t="shared" si="117"/>
        <v>179.92</v>
      </c>
      <c r="H572" s="24">
        <v>8</v>
      </c>
      <c r="I572" s="26"/>
      <c r="J572" s="25">
        <f t="shared" si="118"/>
        <v>0</v>
      </c>
    </row>
    <row r="573" spans="1:13" ht="20.399999999999999" x14ac:dyDescent="0.3">
      <c r="A573" s="21" t="s">
        <v>85</v>
      </c>
      <c r="B573" s="22" t="s">
        <v>17</v>
      </c>
      <c r="C573" s="22" t="s">
        <v>18</v>
      </c>
      <c r="D573" s="23" t="s">
        <v>86</v>
      </c>
      <c r="E573" s="24">
        <v>12</v>
      </c>
      <c r="F573" s="24">
        <v>43.21</v>
      </c>
      <c r="G573" s="25">
        <f t="shared" si="117"/>
        <v>518.52</v>
      </c>
      <c r="H573" s="24">
        <v>12</v>
      </c>
      <c r="I573" s="26"/>
      <c r="J573" s="25">
        <f t="shared" si="118"/>
        <v>0</v>
      </c>
    </row>
    <row r="574" spans="1:13" x14ac:dyDescent="0.3">
      <c r="A574" s="21" t="s">
        <v>87</v>
      </c>
      <c r="B574" s="22" t="s">
        <v>17</v>
      </c>
      <c r="C574" s="22" t="s">
        <v>83</v>
      </c>
      <c r="D574" s="23" t="s">
        <v>88</v>
      </c>
      <c r="E574" s="24">
        <v>21</v>
      </c>
      <c r="F574" s="24">
        <v>26.08</v>
      </c>
      <c r="G574" s="25">
        <f t="shared" si="117"/>
        <v>547.67999999999995</v>
      </c>
      <c r="H574" s="24">
        <v>21</v>
      </c>
      <c r="I574" s="26"/>
      <c r="J574" s="25">
        <f t="shared" si="118"/>
        <v>0</v>
      </c>
    </row>
    <row r="575" spans="1:13" x14ac:dyDescent="0.3">
      <c r="A575" s="21" t="s">
        <v>89</v>
      </c>
      <c r="B575" s="22" t="s">
        <v>17</v>
      </c>
      <c r="C575" s="22" t="s">
        <v>83</v>
      </c>
      <c r="D575" s="23" t="s">
        <v>90</v>
      </c>
      <c r="E575" s="24">
        <v>8</v>
      </c>
      <c r="F575" s="24">
        <v>22.21</v>
      </c>
      <c r="G575" s="25">
        <f t="shared" si="117"/>
        <v>177.68</v>
      </c>
      <c r="H575" s="24">
        <v>8</v>
      </c>
      <c r="I575" s="26"/>
      <c r="J575" s="25">
        <f t="shared" si="118"/>
        <v>0</v>
      </c>
    </row>
    <row r="576" spans="1:13" x14ac:dyDescent="0.3">
      <c r="A576" s="21" t="s">
        <v>251</v>
      </c>
      <c r="B576" s="22" t="s">
        <v>17</v>
      </c>
      <c r="C576" s="22" t="s">
        <v>249</v>
      </c>
      <c r="D576" s="23" t="s">
        <v>252</v>
      </c>
      <c r="E576" s="24">
        <v>8</v>
      </c>
      <c r="F576" s="24">
        <v>56.49</v>
      </c>
      <c r="G576" s="25">
        <f t="shared" si="117"/>
        <v>451.92</v>
      </c>
      <c r="H576" s="24">
        <v>8</v>
      </c>
      <c r="I576" s="26"/>
      <c r="J576" s="25">
        <f t="shared" si="118"/>
        <v>0</v>
      </c>
    </row>
    <row r="577" spans="1:12" ht="20.399999999999999" x14ac:dyDescent="0.3">
      <c r="A577" s="21" t="s">
        <v>91</v>
      </c>
      <c r="B577" s="22" t="s">
        <v>17</v>
      </c>
      <c r="C577" s="22" t="s">
        <v>83</v>
      </c>
      <c r="D577" s="23" t="s">
        <v>92</v>
      </c>
      <c r="E577" s="24">
        <v>73.2</v>
      </c>
      <c r="F577" s="24">
        <v>14.19</v>
      </c>
      <c r="G577" s="25">
        <f t="shared" si="117"/>
        <v>1038.71</v>
      </c>
      <c r="H577" s="24">
        <v>73.2</v>
      </c>
      <c r="I577" s="26"/>
      <c r="J577" s="25">
        <f t="shared" si="118"/>
        <v>0</v>
      </c>
    </row>
    <row r="578" spans="1:12" ht="20.399999999999999" x14ac:dyDescent="0.3">
      <c r="A578" s="21" t="s">
        <v>93</v>
      </c>
      <c r="B578" s="22" t="s">
        <v>17</v>
      </c>
      <c r="C578" s="22" t="s">
        <v>70</v>
      </c>
      <c r="D578" s="23" t="s">
        <v>94</v>
      </c>
      <c r="E578" s="24">
        <v>19.3</v>
      </c>
      <c r="F578" s="24">
        <v>32.090000000000003</v>
      </c>
      <c r="G578" s="25">
        <f t="shared" si="117"/>
        <v>619.34</v>
      </c>
      <c r="H578" s="24">
        <v>19.3</v>
      </c>
      <c r="I578" s="26"/>
      <c r="J578" s="25">
        <f t="shared" si="118"/>
        <v>0</v>
      </c>
    </row>
    <row r="579" spans="1:12" x14ac:dyDescent="0.3">
      <c r="A579" s="21" t="s">
        <v>95</v>
      </c>
      <c r="B579" s="22" t="s">
        <v>17</v>
      </c>
      <c r="C579" s="22" t="s">
        <v>70</v>
      </c>
      <c r="D579" s="23" t="s">
        <v>96</v>
      </c>
      <c r="E579" s="24">
        <v>8.8000000000000007</v>
      </c>
      <c r="F579" s="24">
        <v>68.56</v>
      </c>
      <c r="G579" s="25">
        <f t="shared" si="117"/>
        <v>603.33000000000004</v>
      </c>
      <c r="H579" s="24">
        <v>8.8000000000000007</v>
      </c>
      <c r="I579" s="26"/>
      <c r="J579" s="25">
        <f t="shared" si="118"/>
        <v>0</v>
      </c>
    </row>
    <row r="580" spans="1:12" ht="20.399999999999999" x14ac:dyDescent="0.3">
      <c r="A580" s="21" t="s">
        <v>253</v>
      </c>
      <c r="B580" s="22" t="s">
        <v>17</v>
      </c>
      <c r="C580" s="22" t="s">
        <v>249</v>
      </c>
      <c r="D580" s="23" t="s">
        <v>254</v>
      </c>
      <c r="E580" s="24">
        <v>10.5</v>
      </c>
      <c r="F580" s="24">
        <v>34.22</v>
      </c>
      <c r="G580" s="25">
        <f t="shared" si="117"/>
        <v>359.31</v>
      </c>
      <c r="H580" s="24">
        <v>10.5</v>
      </c>
      <c r="I580" s="26"/>
      <c r="J580" s="25">
        <f t="shared" si="118"/>
        <v>0</v>
      </c>
    </row>
    <row r="581" spans="1:12" ht="20.399999999999999" x14ac:dyDescent="0.3">
      <c r="A581" s="21" t="s">
        <v>99</v>
      </c>
      <c r="B581" s="22" t="s">
        <v>17</v>
      </c>
      <c r="C581" s="22" t="s">
        <v>70</v>
      </c>
      <c r="D581" s="23" t="s">
        <v>100</v>
      </c>
      <c r="E581" s="24">
        <v>10.5</v>
      </c>
      <c r="F581" s="24">
        <v>46.96</v>
      </c>
      <c r="G581" s="25">
        <f t="shared" si="117"/>
        <v>493.08</v>
      </c>
      <c r="H581" s="24">
        <v>10.5</v>
      </c>
      <c r="I581" s="26"/>
      <c r="J581" s="25">
        <f t="shared" si="118"/>
        <v>0</v>
      </c>
    </row>
    <row r="582" spans="1:12" ht="20.399999999999999" x14ac:dyDescent="0.3">
      <c r="A582" s="21" t="s">
        <v>101</v>
      </c>
      <c r="B582" s="22" t="s">
        <v>17</v>
      </c>
      <c r="C582" s="22" t="s">
        <v>102</v>
      </c>
      <c r="D582" s="23" t="s">
        <v>103</v>
      </c>
      <c r="E582" s="24">
        <v>1</v>
      </c>
      <c r="F582" s="24">
        <v>300</v>
      </c>
      <c r="G582" s="25">
        <f t="shared" si="117"/>
        <v>300</v>
      </c>
      <c r="H582" s="24">
        <v>1</v>
      </c>
      <c r="I582" s="26"/>
      <c r="J582" s="25">
        <f t="shared" si="118"/>
        <v>0</v>
      </c>
    </row>
    <row r="583" spans="1:12" x14ac:dyDescent="0.3">
      <c r="A583" s="21" t="s">
        <v>104</v>
      </c>
      <c r="B583" s="22" t="s">
        <v>17</v>
      </c>
      <c r="C583" s="22" t="s">
        <v>102</v>
      </c>
      <c r="D583" s="23" t="s">
        <v>105</v>
      </c>
      <c r="E583" s="24">
        <v>1</v>
      </c>
      <c r="F583" s="24">
        <v>500</v>
      </c>
      <c r="G583" s="25">
        <f t="shared" si="117"/>
        <v>500</v>
      </c>
      <c r="H583" s="24">
        <v>1</v>
      </c>
      <c r="I583" s="26"/>
      <c r="J583" s="25">
        <f t="shared" si="118"/>
        <v>0</v>
      </c>
    </row>
    <row r="584" spans="1:12" x14ac:dyDescent="0.3">
      <c r="A584" s="27"/>
      <c r="B584" s="27"/>
      <c r="C584" s="27"/>
      <c r="D584" s="28" t="s">
        <v>255</v>
      </c>
      <c r="E584" s="24">
        <v>1</v>
      </c>
      <c r="F584" s="29">
        <f>SUM(G564:G583)</f>
        <v>6705.25</v>
      </c>
      <c r="G584" s="29">
        <f t="shared" si="117"/>
        <v>6705.25</v>
      </c>
      <c r="H584" s="24">
        <v>1</v>
      </c>
      <c r="I584" s="29">
        <f>SUM(J564:J583)</f>
        <v>0</v>
      </c>
      <c r="J584" s="29">
        <f t="shared" si="118"/>
        <v>0</v>
      </c>
    </row>
    <row r="585" spans="1:12" ht="1.05" customHeight="1" x14ac:dyDescent="0.3">
      <c r="A585" s="30"/>
      <c r="B585" s="30"/>
      <c r="C585" s="30"/>
      <c r="D585" s="31"/>
      <c r="E585" s="30"/>
      <c r="F585" s="30"/>
      <c r="G585" s="30"/>
      <c r="H585" s="30"/>
      <c r="I585" s="32"/>
      <c r="J585" s="30"/>
    </row>
    <row r="586" spans="1:12" x14ac:dyDescent="0.3">
      <c r="A586" s="27"/>
      <c r="B586" s="27"/>
      <c r="C586" s="27"/>
      <c r="D586" s="28" t="s">
        <v>256</v>
      </c>
      <c r="E586" s="33">
        <v>1</v>
      </c>
      <c r="F586" s="29">
        <f>G540+G563</f>
        <v>191478.67</v>
      </c>
      <c r="G586" s="29">
        <f>ROUND(E586*F586,2)</f>
        <v>191478.67</v>
      </c>
      <c r="H586" s="33">
        <v>1</v>
      </c>
      <c r="I586" s="29">
        <f>J540+J563</f>
        <v>0</v>
      </c>
      <c r="J586" s="29">
        <f>ROUND(H586*I586,2)</f>
        <v>0</v>
      </c>
    </row>
    <row r="587" spans="1:12" ht="1.05" customHeight="1" x14ac:dyDescent="0.3">
      <c r="A587" s="30"/>
      <c r="B587" s="30"/>
      <c r="C587" s="30"/>
      <c r="D587" s="31"/>
      <c r="E587" s="30"/>
      <c r="F587" s="30"/>
      <c r="G587" s="30"/>
      <c r="H587" s="30"/>
      <c r="I587" s="32"/>
      <c r="J587" s="30"/>
    </row>
    <row r="588" spans="1:12" x14ac:dyDescent="0.3">
      <c r="A588" s="11" t="s">
        <v>257</v>
      </c>
      <c r="B588" s="11" t="s">
        <v>9</v>
      </c>
      <c r="C588" s="11" t="s">
        <v>10</v>
      </c>
      <c r="D588" s="12" t="s">
        <v>258</v>
      </c>
      <c r="E588" s="13">
        <f t="shared" ref="E588:J588" si="119">E672</f>
        <v>1</v>
      </c>
      <c r="F588" s="14">
        <f t="shared" si="119"/>
        <v>561746.35</v>
      </c>
      <c r="G588" s="14">
        <f t="shared" si="119"/>
        <v>561746.35</v>
      </c>
      <c r="H588" s="13">
        <f t="shared" si="119"/>
        <v>1</v>
      </c>
      <c r="I588" s="14">
        <f t="shared" si="119"/>
        <v>0</v>
      </c>
      <c r="J588" s="14">
        <f t="shared" si="119"/>
        <v>0</v>
      </c>
    </row>
    <row r="589" spans="1:12" x14ac:dyDescent="0.3">
      <c r="A589" s="15" t="s">
        <v>259</v>
      </c>
      <c r="B589" s="15" t="s">
        <v>9</v>
      </c>
      <c r="C589" s="15" t="s">
        <v>10</v>
      </c>
      <c r="D589" s="16" t="s">
        <v>260</v>
      </c>
      <c r="E589" s="17">
        <f t="shared" ref="E589:J589" si="120">E610</f>
        <v>1</v>
      </c>
      <c r="F589" s="17">
        <f t="shared" si="120"/>
        <v>184773.42</v>
      </c>
      <c r="G589" s="17">
        <f t="shared" si="120"/>
        <v>184773.42</v>
      </c>
      <c r="H589" s="17">
        <f t="shared" si="120"/>
        <v>1</v>
      </c>
      <c r="I589" s="17">
        <f t="shared" si="120"/>
        <v>0</v>
      </c>
      <c r="J589" s="17">
        <f t="shared" si="120"/>
        <v>0</v>
      </c>
    </row>
    <row r="590" spans="1:12" x14ac:dyDescent="0.3">
      <c r="A590" s="18" t="s">
        <v>261</v>
      </c>
      <c r="B590" s="18" t="s">
        <v>9</v>
      </c>
      <c r="C590" s="18" t="s">
        <v>10</v>
      </c>
      <c r="D590" s="19" t="s">
        <v>15</v>
      </c>
      <c r="E590" s="20">
        <f t="shared" ref="E590:J590" si="121">E594</f>
        <v>1</v>
      </c>
      <c r="F590" s="20">
        <f t="shared" si="121"/>
        <v>6698.29</v>
      </c>
      <c r="G590" s="20">
        <f t="shared" si="121"/>
        <v>6698.29</v>
      </c>
      <c r="H590" s="20">
        <f t="shared" si="121"/>
        <v>1</v>
      </c>
      <c r="I590" s="20">
        <f t="shared" si="121"/>
        <v>0</v>
      </c>
      <c r="J590" s="20">
        <f t="shared" si="121"/>
        <v>0</v>
      </c>
      <c r="L590" s="51">
        <f>G590</f>
        <v>6698.29</v>
      </c>
    </row>
    <row r="591" spans="1:12" ht="30.6" x14ac:dyDescent="0.3">
      <c r="A591" s="21" t="s">
        <v>16</v>
      </c>
      <c r="B591" s="22" t="s">
        <v>17</v>
      </c>
      <c r="C591" s="22" t="s">
        <v>18</v>
      </c>
      <c r="D591" s="23" t="s">
        <v>19</v>
      </c>
      <c r="E591" s="24">
        <v>8</v>
      </c>
      <c r="F591" s="24">
        <v>192.38</v>
      </c>
      <c r="G591" s="25">
        <f>ROUND(E591*F591,2)</f>
        <v>1539.04</v>
      </c>
      <c r="H591" s="24">
        <v>8</v>
      </c>
      <c r="I591" s="26"/>
      <c r="J591" s="25">
        <f>ROUND(H591*I591,2)</f>
        <v>0</v>
      </c>
    </row>
    <row r="592" spans="1:12" ht="20.399999999999999" x14ac:dyDescent="0.3">
      <c r="A592" s="21" t="s">
        <v>20</v>
      </c>
      <c r="B592" s="22" t="s">
        <v>17</v>
      </c>
      <c r="C592" s="22" t="s">
        <v>18</v>
      </c>
      <c r="D592" s="23" t="s">
        <v>21</v>
      </c>
      <c r="E592" s="24">
        <v>1</v>
      </c>
      <c r="F592" s="24">
        <v>2961.9</v>
      </c>
      <c r="G592" s="25">
        <f>ROUND(E592*F592,2)</f>
        <v>2961.9</v>
      </c>
      <c r="H592" s="24">
        <v>1</v>
      </c>
      <c r="I592" s="26"/>
      <c r="J592" s="25">
        <f>ROUND(H592*I592,2)</f>
        <v>0</v>
      </c>
    </row>
    <row r="593" spans="1:12" x14ac:dyDescent="0.3">
      <c r="A593" s="21" t="s">
        <v>22</v>
      </c>
      <c r="B593" s="22" t="s">
        <v>17</v>
      </c>
      <c r="C593" s="22" t="s">
        <v>18</v>
      </c>
      <c r="D593" s="23" t="s">
        <v>23</v>
      </c>
      <c r="E593" s="24">
        <v>1</v>
      </c>
      <c r="F593" s="24">
        <v>2197.35</v>
      </c>
      <c r="G593" s="25">
        <f>ROUND(E593*F593,2)</f>
        <v>2197.35</v>
      </c>
      <c r="H593" s="24">
        <v>1</v>
      </c>
      <c r="I593" s="26"/>
      <c r="J593" s="25">
        <f>ROUND(H593*I593,2)</f>
        <v>0</v>
      </c>
    </row>
    <row r="594" spans="1:12" x14ac:dyDescent="0.3">
      <c r="A594" s="27"/>
      <c r="B594" s="27"/>
      <c r="C594" s="27"/>
      <c r="D594" s="28" t="s">
        <v>262</v>
      </c>
      <c r="E594" s="24">
        <v>1</v>
      </c>
      <c r="F594" s="29">
        <f>SUM(G591:G593)</f>
        <v>6698.29</v>
      </c>
      <c r="G594" s="29">
        <f>ROUND(E594*F594,2)</f>
        <v>6698.29</v>
      </c>
      <c r="H594" s="24">
        <v>1</v>
      </c>
      <c r="I594" s="29">
        <f>SUM(J591:J593)</f>
        <v>0</v>
      </c>
      <c r="J594" s="29">
        <f>ROUND(H594*I594,2)</f>
        <v>0</v>
      </c>
    </row>
    <row r="595" spans="1:12" ht="1.05" customHeight="1" x14ac:dyDescent="0.3">
      <c r="A595" s="30"/>
      <c r="B595" s="30"/>
      <c r="C595" s="30"/>
      <c r="D595" s="31"/>
      <c r="E595" s="30"/>
      <c r="F595" s="30"/>
      <c r="G595" s="30"/>
      <c r="H595" s="30"/>
      <c r="I595" s="32"/>
      <c r="J595" s="30"/>
    </row>
    <row r="596" spans="1:12" x14ac:dyDescent="0.3">
      <c r="A596" s="18" t="s">
        <v>263</v>
      </c>
      <c r="B596" s="18" t="s">
        <v>9</v>
      </c>
      <c r="C596" s="18" t="s">
        <v>10</v>
      </c>
      <c r="D596" s="19" t="s">
        <v>26</v>
      </c>
      <c r="E596" s="20">
        <f t="shared" ref="E596:J596" si="122">E608</f>
        <v>1</v>
      </c>
      <c r="F596" s="20">
        <f t="shared" si="122"/>
        <v>178075.13</v>
      </c>
      <c r="G596" s="20">
        <f t="shared" si="122"/>
        <v>178075.13</v>
      </c>
      <c r="H596" s="20">
        <f t="shared" si="122"/>
        <v>1</v>
      </c>
      <c r="I596" s="20">
        <f t="shared" si="122"/>
        <v>0</v>
      </c>
      <c r="J596" s="20">
        <f t="shared" si="122"/>
        <v>0</v>
      </c>
      <c r="L596" s="51">
        <f>G596</f>
        <v>178075.13</v>
      </c>
    </row>
    <row r="597" spans="1:12" ht="30.6" x14ac:dyDescent="0.3">
      <c r="A597" s="21" t="s">
        <v>27</v>
      </c>
      <c r="B597" s="22" t="s">
        <v>17</v>
      </c>
      <c r="C597" s="22" t="s">
        <v>18</v>
      </c>
      <c r="D597" s="23" t="s">
        <v>28</v>
      </c>
      <c r="E597" s="24">
        <v>2</v>
      </c>
      <c r="F597" s="24">
        <v>22545.99</v>
      </c>
      <c r="G597" s="25">
        <f t="shared" ref="G597:G608" si="123">ROUND(E597*F597,2)</f>
        <v>45091.98</v>
      </c>
      <c r="H597" s="24">
        <v>2</v>
      </c>
      <c r="I597" s="26"/>
      <c r="J597" s="25">
        <f t="shared" ref="J597:J608" si="124">ROUND(H597*I597,2)</f>
        <v>0</v>
      </c>
    </row>
    <row r="598" spans="1:12" ht="30.6" x14ac:dyDescent="0.3">
      <c r="A598" s="21" t="s">
        <v>29</v>
      </c>
      <c r="B598" s="22" t="s">
        <v>17</v>
      </c>
      <c r="C598" s="22" t="s">
        <v>18</v>
      </c>
      <c r="D598" s="23" t="s">
        <v>30</v>
      </c>
      <c r="E598" s="24">
        <v>4</v>
      </c>
      <c r="F598" s="24">
        <v>22133.25</v>
      </c>
      <c r="G598" s="25">
        <f t="shared" si="123"/>
        <v>88533</v>
      </c>
      <c r="H598" s="24">
        <v>4</v>
      </c>
      <c r="I598" s="26"/>
      <c r="J598" s="25">
        <f t="shared" si="124"/>
        <v>0</v>
      </c>
    </row>
    <row r="599" spans="1:12" ht="20.399999999999999" x14ac:dyDescent="0.3">
      <c r="A599" s="21" t="s">
        <v>31</v>
      </c>
      <c r="B599" s="22" t="s">
        <v>17</v>
      </c>
      <c r="C599" s="22" t="s">
        <v>18</v>
      </c>
      <c r="D599" s="23" t="s">
        <v>32</v>
      </c>
      <c r="E599" s="24">
        <v>1</v>
      </c>
      <c r="F599" s="24">
        <v>7362.75</v>
      </c>
      <c r="G599" s="25">
        <f t="shared" si="123"/>
        <v>7362.75</v>
      </c>
      <c r="H599" s="24">
        <v>1</v>
      </c>
      <c r="I599" s="26"/>
      <c r="J599" s="25">
        <f t="shared" si="124"/>
        <v>0</v>
      </c>
    </row>
    <row r="600" spans="1:12" ht="20.399999999999999" x14ac:dyDescent="0.3">
      <c r="A600" s="21" t="s">
        <v>33</v>
      </c>
      <c r="B600" s="22" t="s">
        <v>17</v>
      </c>
      <c r="C600" s="22" t="s">
        <v>18</v>
      </c>
      <c r="D600" s="23" t="s">
        <v>34</v>
      </c>
      <c r="E600" s="24">
        <v>1</v>
      </c>
      <c r="F600" s="24">
        <v>5541.86</v>
      </c>
      <c r="G600" s="25">
        <f t="shared" si="123"/>
        <v>5541.86</v>
      </c>
      <c r="H600" s="24">
        <v>1</v>
      </c>
      <c r="I600" s="26"/>
      <c r="J600" s="25">
        <f t="shared" si="124"/>
        <v>0</v>
      </c>
    </row>
    <row r="601" spans="1:12" ht="20.399999999999999" x14ac:dyDescent="0.3">
      <c r="A601" s="21" t="s">
        <v>35</v>
      </c>
      <c r="B601" s="22" t="s">
        <v>17</v>
      </c>
      <c r="C601" s="22" t="s">
        <v>18</v>
      </c>
      <c r="D601" s="23" t="s">
        <v>36</v>
      </c>
      <c r="E601" s="24">
        <v>7</v>
      </c>
      <c r="F601" s="24">
        <v>817.84</v>
      </c>
      <c r="G601" s="25">
        <f t="shared" si="123"/>
        <v>5724.88</v>
      </c>
      <c r="H601" s="24">
        <v>7</v>
      </c>
      <c r="I601" s="26"/>
      <c r="J601" s="25">
        <f t="shared" si="124"/>
        <v>0</v>
      </c>
    </row>
    <row r="602" spans="1:12" ht="20.399999999999999" x14ac:dyDescent="0.3">
      <c r="A602" s="21" t="s">
        <v>37</v>
      </c>
      <c r="B602" s="22" t="s">
        <v>17</v>
      </c>
      <c r="C602" s="22" t="s">
        <v>18</v>
      </c>
      <c r="D602" s="23" t="s">
        <v>38</v>
      </c>
      <c r="E602" s="24">
        <v>7</v>
      </c>
      <c r="F602" s="24">
        <v>200</v>
      </c>
      <c r="G602" s="25">
        <f t="shared" si="123"/>
        <v>1400</v>
      </c>
      <c r="H602" s="24">
        <v>7</v>
      </c>
      <c r="I602" s="26"/>
      <c r="J602" s="25">
        <f t="shared" si="124"/>
        <v>0</v>
      </c>
    </row>
    <row r="603" spans="1:12" ht="20.399999999999999" x14ac:dyDescent="0.3">
      <c r="A603" s="21" t="s">
        <v>39</v>
      </c>
      <c r="B603" s="22" t="s">
        <v>17</v>
      </c>
      <c r="C603" s="22" t="s">
        <v>18</v>
      </c>
      <c r="D603" s="23" t="s">
        <v>40</v>
      </c>
      <c r="E603" s="24">
        <v>2</v>
      </c>
      <c r="F603" s="24">
        <v>7060</v>
      </c>
      <c r="G603" s="25">
        <f t="shared" si="123"/>
        <v>14120</v>
      </c>
      <c r="H603" s="24">
        <v>2</v>
      </c>
      <c r="I603" s="26"/>
      <c r="J603" s="25">
        <f t="shared" si="124"/>
        <v>0</v>
      </c>
    </row>
    <row r="604" spans="1:12" ht="20.399999999999999" x14ac:dyDescent="0.3">
      <c r="A604" s="21" t="s">
        <v>41</v>
      </c>
      <c r="B604" s="22" t="s">
        <v>17</v>
      </c>
      <c r="C604" s="22" t="s">
        <v>18</v>
      </c>
      <c r="D604" s="23" t="s">
        <v>42</v>
      </c>
      <c r="E604" s="24">
        <v>2</v>
      </c>
      <c r="F604" s="24">
        <v>761.9</v>
      </c>
      <c r="G604" s="25">
        <f t="shared" si="123"/>
        <v>1523.8</v>
      </c>
      <c r="H604" s="24">
        <v>2</v>
      </c>
      <c r="I604" s="26"/>
      <c r="J604" s="25">
        <f t="shared" si="124"/>
        <v>0</v>
      </c>
    </row>
    <row r="605" spans="1:12" ht="20.399999999999999" x14ac:dyDescent="0.3">
      <c r="A605" s="21" t="s">
        <v>43</v>
      </c>
      <c r="B605" s="22" t="s">
        <v>17</v>
      </c>
      <c r="C605" s="22" t="s">
        <v>18</v>
      </c>
      <c r="D605" s="23" t="s">
        <v>44</v>
      </c>
      <c r="E605" s="24">
        <v>1</v>
      </c>
      <c r="F605" s="24">
        <v>400</v>
      </c>
      <c r="G605" s="25">
        <f t="shared" si="123"/>
        <v>400</v>
      </c>
      <c r="H605" s="24">
        <v>1</v>
      </c>
      <c r="I605" s="26"/>
      <c r="J605" s="25">
        <f t="shared" si="124"/>
        <v>0</v>
      </c>
    </row>
    <row r="606" spans="1:12" ht="20.399999999999999" x14ac:dyDescent="0.3">
      <c r="A606" s="21" t="s">
        <v>45</v>
      </c>
      <c r="B606" s="22" t="s">
        <v>17</v>
      </c>
      <c r="C606" s="22" t="s">
        <v>18</v>
      </c>
      <c r="D606" s="23" t="s">
        <v>46</v>
      </c>
      <c r="E606" s="24">
        <v>1</v>
      </c>
      <c r="F606" s="24">
        <v>5541.86</v>
      </c>
      <c r="G606" s="25">
        <f t="shared" si="123"/>
        <v>5541.86</v>
      </c>
      <c r="H606" s="24">
        <v>1</v>
      </c>
      <c r="I606" s="26"/>
      <c r="J606" s="25">
        <f t="shared" si="124"/>
        <v>0</v>
      </c>
    </row>
    <row r="607" spans="1:12" ht="20.399999999999999" x14ac:dyDescent="0.3">
      <c r="A607" s="21" t="s">
        <v>47</v>
      </c>
      <c r="B607" s="22" t="s">
        <v>17</v>
      </c>
      <c r="C607" s="22" t="s">
        <v>18</v>
      </c>
      <c r="D607" s="23" t="s">
        <v>48</v>
      </c>
      <c r="E607" s="24">
        <v>1</v>
      </c>
      <c r="F607" s="24">
        <v>2835</v>
      </c>
      <c r="G607" s="25">
        <f t="shared" si="123"/>
        <v>2835</v>
      </c>
      <c r="H607" s="24">
        <v>1</v>
      </c>
      <c r="I607" s="26"/>
      <c r="J607" s="25">
        <f t="shared" si="124"/>
        <v>0</v>
      </c>
    </row>
    <row r="608" spans="1:12" x14ac:dyDescent="0.3">
      <c r="A608" s="27"/>
      <c r="B608" s="27"/>
      <c r="C608" s="27"/>
      <c r="D608" s="28" t="s">
        <v>264</v>
      </c>
      <c r="E608" s="24">
        <v>1</v>
      </c>
      <c r="F608" s="29">
        <f>SUM(G597:G607)</f>
        <v>178075.13</v>
      </c>
      <c r="G608" s="29">
        <f t="shared" si="123"/>
        <v>178075.13</v>
      </c>
      <c r="H608" s="24">
        <v>1</v>
      </c>
      <c r="I608" s="29">
        <f>SUM(J597:J607)</f>
        <v>0</v>
      </c>
      <c r="J608" s="29">
        <f t="shared" si="124"/>
        <v>0</v>
      </c>
    </row>
    <row r="609" spans="1:12" ht="1.05" customHeight="1" x14ac:dyDescent="0.3">
      <c r="A609" s="30"/>
      <c r="B609" s="30"/>
      <c r="C609" s="30"/>
      <c r="D609" s="31"/>
      <c r="E609" s="30"/>
      <c r="F609" s="30"/>
      <c r="G609" s="30"/>
      <c r="H609" s="30"/>
      <c r="I609" s="32"/>
      <c r="J609" s="30"/>
    </row>
    <row r="610" spans="1:12" x14ac:dyDescent="0.3">
      <c r="A610" s="27"/>
      <c r="B610" s="27"/>
      <c r="C610" s="27"/>
      <c r="D610" s="28" t="s">
        <v>265</v>
      </c>
      <c r="E610" s="24">
        <v>1</v>
      </c>
      <c r="F610" s="29">
        <f>G590+G596</f>
        <v>184773.42</v>
      </c>
      <c r="G610" s="29">
        <f>ROUND(E610*F610,2)</f>
        <v>184773.42</v>
      </c>
      <c r="H610" s="24">
        <v>1</v>
      </c>
      <c r="I610" s="29">
        <f>J590+J596</f>
        <v>0</v>
      </c>
      <c r="J610" s="29">
        <f>ROUND(H610*I610,2)</f>
        <v>0</v>
      </c>
    </row>
    <row r="611" spans="1:12" ht="1.05" customHeight="1" x14ac:dyDescent="0.3">
      <c r="A611" s="30"/>
      <c r="B611" s="30"/>
      <c r="C611" s="30"/>
      <c r="D611" s="31"/>
      <c r="E611" s="30"/>
      <c r="F611" s="30"/>
      <c r="G611" s="30"/>
      <c r="H611" s="30"/>
      <c r="I611" s="32"/>
      <c r="J611" s="30"/>
    </row>
    <row r="612" spans="1:12" x14ac:dyDescent="0.3">
      <c r="A612" s="15" t="s">
        <v>266</v>
      </c>
      <c r="B612" s="15" t="s">
        <v>9</v>
      </c>
      <c r="C612" s="15" t="s">
        <v>10</v>
      </c>
      <c r="D612" s="16" t="s">
        <v>221</v>
      </c>
      <c r="E612" s="17">
        <f t="shared" ref="E612:J612" si="125">E633</f>
        <v>1</v>
      </c>
      <c r="F612" s="17">
        <f t="shared" si="125"/>
        <v>209448.31</v>
      </c>
      <c r="G612" s="17">
        <f t="shared" si="125"/>
        <v>209448.31</v>
      </c>
      <c r="H612" s="17">
        <f t="shared" si="125"/>
        <v>1</v>
      </c>
      <c r="I612" s="17">
        <f t="shared" si="125"/>
        <v>0</v>
      </c>
      <c r="J612" s="17">
        <f t="shared" si="125"/>
        <v>0</v>
      </c>
    </row>
    <row r="613" spans="1:12" x14ac:dyDescent="0.3">
      <c r="A613" s="18" t="s">
        <v>267</v>
      </c>
      <c r="B613" s="18" t="s">
        <v>9</v>
      </c>
      <c r="C613" s="18" t="s">
        <v>10</v>
      </c>
      <c r="D613" s="19" t="s">
        <v>15</v>
      </c>
      <c r="E613" s="20">
        <f t="shared" ref="E613:J613" si="126">E617</f>
        <v>1</v>
      </c>
      <c r="F613" s="20">
        <f t="shared" si="126"/>
        <v>6698.29</v>
      </c>
      <c r="G613" s="20">
        <f t="shared" si="126"/>
        <v>6698.29</v>
      </c>
      <c r="H613" s="20">
        <f t="shared" si="126"/>
        <v>1</v>
      </c>
      <c r="I613" s="20">
        <f t="shared" si="126"/>
        <v>0</v>
      </c>
      <c r="J613" s="20">
        <f t="shared" si="126"/>
        <v>0</v>
      </c>
      <c r="L613" s="51">
        <f>G613</f>
        <v>6698.29</v>
      </c>
    </row>
    <row r="614" spans="1:12" ht="30.6" x14ac:dyDescent="0.3">
      <c r="A614" s="21" t="s">
        <v>16</v>
      </c>
      <c r="B614" s="22" t="s">
        <v>17</v>
      </c>
      <c r="C614" s="22" t="s">
        <v>18</v>
      </c>
      <c r="D614" s="23" t="s">
        <v>19</v>
      </c>
      <c r="E614" s="24">
        <v>8</v>
      </c>
      <c r="F614" s="24">
        <v>192.38</v>
      </c>
      <c r="G614" s="25">
        <f>ROUND(E614*F614,2)</f>
        <v>1539.04</v>
      </c>
      <c r="H614" s="24">
        <v>8</v>
      </c>
      <c r="I614" s="26"/>
      <c r="J614" s="25">
        <f>ROUND(H614*I614,2)</f>
        <v>0</v>
      </c>
    </row>
    <row r="615" spans="1:12" ht="20.399999999999999" x14ac:dyDescent="0.3">
      <c r="A615" s="21" t="s">
        <v>20</v>
      </c>
      <c r="B615" s="22" t="s">
        <v>17</v>
      </c>
      <c r="C615" s="22" t="s">
        <v>18</v>
      </c>
      <c r="D615" s="23" t="s">
        <v>21</v>
      </c>
      <c r="E615" s="24">
        <v>1</v>
      </c>
      <c r="F615" s="24">
        <v>2961.9</v>
      </c>
      <c r="G615" s="25">
        <f>ROUND(E615*F615,2)</f>
        <v>2961.9</v>
      </c>
      <c r="H615" s="24">
        <v>1</v>
      </c>
      <c r="I615" s="26"/>
      <c r="J615" s="25">
        <f>ROUND(H615*I615,2)</f>
        <v>0</v>
      </c>
    </row>
    <row r="616" spans="1:12" x14ac:dyDescent="0.3">
      <c r="A616" s="21" t="s">
        <v>22</v>
      </c>
      <c r="B616" s="22" t="s">
        <v>17</v>
      </c>
      <c r="C616" s="22" t="s">
        <v>18</v>
      </c>
      <c r="D616" s="23" t="s">
        <v>23</v>
      </c>
      <c r="E616" s="24">
        <v>1</v>
      </c>
      <c r="F616" s="24">
        <v>2197.35</v>
      </c>
      <c r="G616" s="25">
        <f>ROUND(E616*F616,2)</f>
        <v>2197.35</v>
      </c>
      <c r="H616" s="24">
        <v>1</v>
      </c>
      <c r="I616" s="26"/>
      <c r="J616" s="25">
        <f>ROUND(H616*I616,2)</f>
        <v>0</v>
      </c>
    </row>
    <row r="617" spans="1:12" x14ac:dyDescent="0.3">
      <c r="A617" s="27"/>
      <c r="B617" s="27"/>
      <c r="C617" s="27"/>
      <c r="D617" s="28" t="s">
        <v>268</v>
      </c>
      <c r="E617" s="24">
        <v>1</v>
      </c>
      <c r="F617" s="29">
        <f>SUM(G614:G616)</f>
        <v>6698.29</v>
      </c>
      <c r="G617" s="29">
        <f>ROUND(E617*F617,2)</f>
        <v>6698.29</v>
      </c>
      <c r="H617" s="24">
        <v>1</v>
      </c>
      <c r="I617" s="29">
        <f>SUM(J614:J616)</f>
        <v>0</v>
      </c>
      <c r="J617" s="29">
        <f>ROUND(H617*I617,2)</f>
        <v>0</v>
      </c>
    </row>
    <row r="618" spans="1:12" ht="1.05" customHeight="1" x14ac:dyDescent="0.3">
      <c r="A618" s="30"/>
      <c r="B618" s="30"/>
      <c r="C618" s="30"/>
      <c r="D618" s="31"/>
      <c r="E618" s="30"/>
      <c r="F618" s="30"/>
      <c r="G618" s="30"/>
      <c r="H618" s="30"/>
      <c r="I618" s="32"/>
      <c r="J618" s="30"/>
    </row>
    <row r="619" spans="1:12" x14ac:dyDescent="0.3">
      <c r="A619" s="18" t="s">
        <v>269</v>
      </c>
      <c r="B619" s="18" t="s">
        <v>9</v>
      </c>
      <c r="C619" s="18" t="s">
        <v>10</v>
      </c>
      <c r="D619" s="19" t="s">
        <v>26</v>
      </c>
      <c r="E619" s="20">
        <f t="shared" ref="E619:J619" si="127">E631</f>
        <v>1</v>
      </c>
      <c r="F619" s="20">
        <f t="shared" si="127"/>
        <v>202750.02</v>
      </c>
      <c r="G619" s="20">
        <f t="shared" si="127"/>
        <v>202750.02</v>
      </c>
      <c r="H619" s="20">
        <f t="shared" si="127"/>
        <v>1</v>
      </c>
      <c r="I619" s="20">
        <f t="shared" si="127"/>
        <v>0</v>
      </c>
      <c r="J619" s="20">
        <f t="shared" si="127"/>
        <v>0</v>
      </c>
      <c r="L619" s="51">
        <f>G619</f>
        <v>202750.02</v>
      </c>
    </row>
    <row r="620" spans="1:12" ht="30.6" x14ac:dyDescent="0.3">
      <c r="A620" s="21" t="s">
        <v>27</v>
      </c>
      <c r="B620" s="22" t="s">
        <v>17</v>
      </c>
      <c r="C620" s="22" t="s">
        <v>18</v>
      </c>
      <c r="D620" s="23" t="s">
        <v>28</v>
      </c>
      <c r="E620" s="24">
        <v>2</v>
      </c>
      <c r="F620" s="24">
        <v>22545.99</v>
      </c>
      <c r="G620" s="25">
        <f t="shared" ref="G620:G631" si="128">ROUND(E620*F620,2)</f>
        <v>45091.98</v>
      </c>
      <c r="H620" s="24">
        <v>2</v>
      </c>
      <c r="I620" s="26"/>
      <c r="J620" s="25">
        <f t="shared" ref="J620:J631" si="129">ROUND(H620*I620,2)</f>
        <v>0</v>
      </c>
    </row>
    <row r="621" spans="1:12" ht="30.6" x14ac:dyDescent="0.3">
      <c r="A621" s="21" t="s">
        <v>29</v>
      </c>
      <c r="B621" s="22" t="s">
        <v>17</v>
      </c>
      <c r="C621" s="22" t="s">
        <v>18</v>
      </c>
      <c r="D621" s="23" t="s">
        <v>30</v>
      </c>
      <c r="E621" s="24">
        <v>5</v>
      </c>
      <c r="F621" s="24">
        <v>22133.25</v>
      </c>
      <c r="G621" s="25">
        <f t="shared" si="128"/>
        <v>110666.25</v>
      </c>
      <c r="H621" s="24">
        <v>5</v>
      </c>
      <c r="I621" s="26"/>
      <c r="J621" s="25">
        <f t="shared" si="129"/>
        <v>0</v>
      </c>
    </row>
    <row r="622" spans="1:12" ht="20.399999999999999" x14ac:dyDescent="0.3">
      <c r="A622" s="21" t="s">
        <v>31</v>
      </c>
      <c r="B622" s="22" t="s">
        <v>17</v>
      </c>
      <c r="C622" s="22" t="s">
        <v>18</v>
      </c>
      <c r="D622" s="23" t="s">
        <v>32</v>
      </c>
      <c r="E622" s="24">
        <v>1</v>
      </c>
      <c r="F622" s="24">
        <v>7362.75</v>
      </c>
      <c r="G622" s="25">
        <f t="shared" si="128"/>
        <v>7362.75</v>
      </c>
      <c r="H622" s="24">
        <v>1</v>
      </c>
      <c r="I622" s="26"/>
      <c r="J622" s="25">
        <f t="shared" si="129"/>
        <v>0</v>
      </c>
    </row>
    <row r="623" spans="1:12" ht="20.399999999999999" x14ac:dyDescent="0.3">
      <c r="A623" s="21" t="s">
        <v>33</v>
      </c>
      <c r="B623" s="22" t="s">
        <v>17</v>
      </c>
      <c r="C623" s="22" t="s">
        <v>18</v>
      </c>
      <c r="D623" s="23" t="s">
        <v>34</v>
      </c>
      <c r="E623" s="24">
        <v>1</v>
      </c>
      <c r="F623" s="24">
        <v>5541.86</v>
      </c>
      <c r="G623" s="25">
        <f t="shared" si="128"/>
        <v>5541.86</v>
      </c>
      <c r="H623" s="24">
        <v>1</v>
      </c>
      <c r="I623" s="26"/>
      <c r="J623" s="25">
        <f t="shared" si="129"/>
        <v>0</v>
      </c>
    </row>
    <row r="624" spans="1:12" ht="20.399999999999999" x14ac:dyDescent="0.3">
      <c r="A624" s="21" t="s">
        <v>35</v>
      </c>
      <c r="B624" s="22" t="s">
        <v>17</v>
      </c>
      <c r="C624" s="22" t="s">
        <v>18</v>
      </c>
      <c r="D624" s="23" t="s">
        <v>36</v>
      </c>
      <c r="E624" s="24">
        <v>8</v>
      </c>
      <c r="F624" s="24">
        <v>817.84</v>
      </c>
      <c r="G624" s="25">
        <f t="shared" si="128"/>
        <v>6542.72</v>
      </c>
      <c r="H624" s="24">
        <v>8</v>
      </c>
      <c r="I624" s="26"/>
      <c r="J624" s="25">
        <f t="shared" si="129"/>
        <v>0</v>
      </c>
    </row>
    <row r="625" spans="1:12" ht="20.399999999999999" x14ac:dyDescent="0.3">
      <c r="A625" s="21" t="s">
        <v>37</v>
      </c>
      <c r="B625" s="22" t="s">
        <v>17</v>
      </c>
      <c r="C625" s="22" t="s">
        <v>18</v>
      </c>
      <c r="D625" s="23" t="s">
        <v>38</v>
      </c>
      <c r="E625" s="24">
        <v>8</v>
      </c>
      <c r="F625" s="24">
        <v>200</v>
      </c>
      <c r="G625" s="25">
        <f t="shared" si="128"/>
        <v>1600</v>
      </c>
      <c r="H625" s="24">
        <v>8</v>
      </c>
      <c r="I625" s="26"/>
      <c r="J625" s="25">
        <f t="shared" si="129"/>
        <v>0</v>
      </c>
    </row>
    <row r="626" spans="1:12" ht="20.399999999999999" x14ac:dyDescent="0.3">
      <c r="A626" s="21" t="s">
        <v>39</v>
      </c>
      <c r="B626" s="22" t="s">
        <v>17</v>
      </c>
      <c r="C626" s="22" t="s">
        <v>18</v>
      </c>
      <c r="D626" s="23" t="s">
        <v>40</v>
      </c>
      <c r="E626" s="24">
        <v>2</v>
      </c>
      <c r="F626" s="24">
        <v>7060</v>
      </c>
      <c r="G626" s="25">
        <f t="shared" si="128"/>
        <v>14120</v>
      </c>
      <c r="H626" s="24">
        <v>2</v>
      </c>
      <c r="I626" s="26"/>
      <c r="J626" s="25">
        <f t="shared" si="129"/>
        <v>0</v>
      </c>
    </row>
    <row r="627" spans="1:12" ht="20.399999999999999" x14ac:dyDescent="0.3">
      <c r="A627" s="21" t="s">
        <v>41</v>
      </c>
      <c r="B627" s="22" t="s">
        <v>17</v>
      </c>
      <c r="C627" s="22" t="s">
        <v>18</v>
      </c>
      <c r="D627" s="23" t="s">
        <v>42</v>
      </c>
      <c r="E627" s="24">
        <v>4</v>
      </c>
      <c r="F627" s="24">
        <v>761.9</v>
      </c>
      <c r="G627" s="25">
        <f t="shared" si="128"/>
        <v>3047.6</v>
      </c>
      <c r="H627" s="24">
        <v>4</v>
      </c>
      <c r="I627" s="26"/>
      <c r="J627" s="25">
        <f t="shared" si="129"/>
        <v>0</v>
      </c>
    </row>
    <row r="628" spans="1:12" ht="20.399999999999999" x14ac:dyDescent="0.3">
      <c r="A628" s="21" t="s">
        <v>43</v>
      </c>
      <c r="B628" s="22" t="s">
        <v>17</v>
      </c>
      <c r="C628" s="22" t="s">
        <v>18</v>
      </c>
      <c r="D628" s="23" t="s">
        <v>44</v>
      </c>
      <c r="E628" s="24">
        <v>1</v>
      </c>
      <c r="F628" s="24">
        <v>400</v>
      </c>
      <c r="G628" s="25">
        <f t="shared" si="128"/>
        <v>400</v>
      </c>
      <c r="H628" s="24">
        <v>1</v>
      </c>
      <c r="I628" s="26"/>
      <c r="J628" s="25">
        <f t="shared" si="129"/>
        <v>0</v>
      </c>
    </row>
    <row r="629" spans="1:12" ht="20.399999999999999" x14ac:dyDescent="0.3">
      <c r="A629" s="21" t="s">
        <v>45</v>
      </c>
      <c r="B629" s="22" t="s">
        <v>17</v>
      </c>
      <c r="C629" s="22" t="s">
        <v>18</v>
      </c>
      <c r="D629" s="23" t="s">
        <v>46</v>
      </c>
      <c r="E629" s="24">
        <v>1</v>
      </c>
      <c r="F629" s="24">
        <v>5541.86</v>
      </c>
      <c r="G629" s="25">
        <f t="shared" si="128"/>
        <v>5541.86</v>
      </c>
      <c r="H629" s="24">
        <v>1</v>
      </c>
      <c r="I629" s="26"/>
      <c r="J629" s="25">
        <f t="shared" si="129"/>
        <v>0</v>
      </c>
    </row>
    <row r="630" spans="1:12" ht="20.399999999999999" x14ac:dyDescent="0.3">
      <c r="A630" s="21" t="s">
        <v>47</v>
      </c>
      <c r="B630" s="22" t="s">
        <v>17</v>
      </c>
      <c r="C630" s="22" t="s">
        <v>18</v>
      </c>
      <c r="D630" s="23" t="s">
        <v>48</v>
      </c>
      <c r="E630" s="24">
        <v>1</v>
      </c>
      <c r="F630" s="24">
        <v>2835</v>
      </c>
      <c r="G630" s="25">
        <f t="shared" si="128"/>
        <v>2835</v>
      </c>
      <c r="H630" s="24">
        <v>1</v>
      </c>
      <c r="I630" s="26"/>
      <c r="J630" s="25">
        <f t="shared" si="129"/>
        <v>0</v>
      </c>
    </row>
    <row r="631" spans="1:12" x14ac:dyDescent="0.3">
      <c r="A631" s="27"/>
      <c r="B631" s="27"/>
      <c r="C631" s="27"/>
      <c r="D631" s="28" t="s">
        <v>270</v>
      </c>
      <c r="E631" s="24">
        <v>1</v>
      </c>
      <c r="F631" s="29">
        <f>SUM(G620:G630)</f>
        <v>202750.02</v>
      </c>
      <c r="G631" s="29">
        <f t="shared" si="128"/>
        <v>202750.02</v>
      </c>
      <c r="H631" s="24">
        <v>1</v>
      </c>
      <c r="I631" s="29">
        <f>SUM(J620:J630)</f>
        <v>0</v>
      </c>
      <c r="J631" s="29">
        <f t="shared" si="129"/>
        <v>0</v>
      </c>
    </row>
    <row r="632" spans="1:12" ht="1.05" customHeight="1" x14ac:dyDescent="0.3">
      <c r="A632" s="30"/>
      <c r="B632" s="30"/>
      <c r="C632" s="30"/>
      <c r="D632" s="31"/>
      <c r="E632" s="30"/>
      <c r="F632" s="30"/>
      <c r="G632" s="30"/>
      <c r="H632" s="30"/>
      <c r="I632" s="32"/>
      <c r="J632" s="30"/>
    </row>
    <row r="633" spans="1:12" x14ac:dyDescent="0.3">
      <c r="A633" s="27"/>
      <c r="B633" s="27"/>
      <c r="C633" s="27"/>
      <c r="D633" s="28" t="s">
        <v>271</v>
      </c>
      <c r="E633" s="24">
        <v>1</v>
      </c>
      <c r="F633" s="29">
        <f>G613+G619</f>
        <v>209448.31</v>
      </c>
      <c r="G633" s="29">
        <f>ROUND(E633*F633,2)</f>
        <v>209448.31</v>
      </c>
      <c r="H633" s="24">
        <v>1</v>
      </c>
      <c r="I633" s="29">
        <f>J613+J619</f>
        <v>0</v>
      </c>
      <c r="J633" s="29">
        <f>ROUND(H633*I633,2)</f>
        <v>0</v>
      </c>
    </row>
    <row r="634" spans="1:12" ht="1.05" customHeight="1" x14ac:dyDescent="0.3">
      <c r="A634" s="30"/>
      <c r="B634" s="30"/>
      <c r="C634" s="30"/>
      <c r="D634" s="31"/>
      <c r="E634" s="30"/>
      <c r="F634" s="30"/>
      <c r="G634" s="30"/>
      <c r="H634" s="30"/>
      <c r="I634" s="32"/>
      <c r="J634" s="30"/>
    </row>
    <row r="635" spans="1:12" x14ac:dyDescent="0.3">
      <c r="A635" s="15" t="s">
        <v>272</v>
      </c>
      <c r="B635" s="15" t="s">
        <v>9</v>
      </c>
      <c r="C635" s="15" t="s">
        <v>10</v>
      </c>
      <c r="D635" s="16" t="s">
        <v>61</v>
      </c>
      <c r="E635" s="17">
        <f t="shared" ref="E635:J635" si="130">E650</f>
        <v>1</v>
      </c>
      <c r="F635" s="17">
        <f t="shared" si="130"/>
        <v>148987.84</v>
      </c>
      <c r="G635" s="17">
        <f t="shared" si="130"/>
        <v>148987.84</v>
      </c>
      <c r="H635" s="17">
        <f t="shared" si="130"/>
        <v>1</v>
      </c>
      <c r="I635" s="17">
        <f t="shared" si="130"/>
        <v>0</v>
      </c>
      <c r="J635" s="17">
        <f t="shared" si="130"/>
        <v>0</v>
      </c>
    </row>
    <row r="636" spans="1:12" ht="1.05" customHeight="1" x14ac:dyDescent="0.3">
      <c r="A636" s="30"/>
      <c r="B636" s="30"/>
      <c r="C636" s="30"/>
      <c r="D636" s="31"/>
      <c r="E636" s="30"/>
      <c r="F636" s="30"/>
      <c r="G636" s="30"/>
      <c r="H636" s="30"/>
      <c r="I636" s="32"/>
      <c r="J636" s="30"/>
    </row>
    <row r="637" spans="1:12" x14ac:dyDescent="0.3">
      <c r="A637" s="18" t="s">
        <v>275</v>
      </c>
      <c r="B637" s="18" t="s">
        <v>9</v>
      </c>
      <c r="C637" s="18" t="s">
        <v>10</v>
      </c>
      <c r="D637" s="19" t="s">
        <v>26</v>
      </c>
      <c r="E637" s="20">
        <f t="shared" ref="E637:J637" si="131">E648</f>
        <v>1</v>
      </c>
      <c r="F637" s="20">
        <f t="shared" si="131"/>
        <v>148987.84</v>
      </c>
      <c r="G637" s="20">
        <f t="shared" si="131"/>
        <v>148987.84</v>
      </c>
      <c r="H637" s="20">
        <f t="shared" si="131"/>
        <v>1</v>
      </c>
      <c r="I637" s="20">
        <f t="shared" si="131"/>
        <v>0</v>
      </c>
      <c r="J637" s="20">
        <f t="shared" si="131"/>
        <v>0</v>
      </c>
      <c r="L637" s="51">
        <f>G637</f>
        <v>148987.84</v>
      </c>
    </row>
    <row r="638" spans="1:12" ht="30.6" x14ac:dyDescent="0.3">
      <c r="A638" s="21" t="s">
        <v>27</v>
      </c>
      <c r="B638" s="22" t="s">
        <v>17</v>
      </c>
      <c r="C638" s="22" t="s">
        <v>18</v>
      </c>
      <c r="D638" s="23" t="s">
        <v>28</v>
      </c>
      <c r="E638" s="24">
        <v>2</v>
      </c>
      <c r="F638" s="24">
        <v>22545.99</v>
      </c>
      <c r="G638" s="25">
        <f t="shared" ref="G638:G648" si="132">ROUND(E638*F638,2)</f>
        <v>45091.98</v>
      </c>
      <c r="H638" s="24">
        <v>2</v>
      </c>
      <c r="I638" s="26"/>
      <c r="J638" s="25">
        <f t="shared" ref="J638:J648" si="133">ROUND(H638*I638,2)</f>
        <v>0</v>
      </c>
    </row>
    <row r="639" spans="1:12" ht="30.6" x14ac:dyDescent="0.3">
      <c r="A639" s="21" t="s">
        <v>29</v>
      </c>
      <c r="B639" s="22" t="s">
        <v>17</v>
      </c>
      <c r="C639" s="22" t="s">
        <v>18</v>
      </c>
      <c r="D639" s="23" t="s">
        <v>30</v>
      </c>
      <c r="E639" s="24">
        <v>3</v>
      </c>
      <c r="F639" s="24">
        <v>22133.25</v>
      </c>
      <c r="G639" s="25">
        <f t="shared" si="132"/>
        <v>66399.75</v>
      </c>
      <c r="H639" s="24">
        <v>3</v>
      </c>
      <c r="I639" s="26"/>
      <c r="J639" s="25">
        <f t="shared" si="133"/>
        <v>0</v>
      </c>
    </row>
    <row r="640" spans="1:12" ht="20.399999999999999" x14ac:dyDescent="0.3">
      <c r="A640" s="21" t="s">
        <v>31</v>
      </c>
      <c r="B640" s="22" t="s">
        <v>17</v>
      </c>
      <c r="C640" s="22" t="s">
        <v>18</v>
      </c>
      <c r="D640" s="23" t="s">
        <v>32</v>
      </c>
      <c r="E640" s="24">
        <v>1</v>
      </c>
      <c r="F640" s="24">
        <v>7362.75</v>
      </c>
      <c r="G640" s="25">
        <f t="shared" si="132"/>
        <v>7362.75</v>
      </c>
      <c r="H640" s="24">
        <v>1</v>
      </c>
      <c r="I640" s="26"/>
      <c r="J640" s="25">
        <f t="shared" si="133"/>
        <v>0</v>
      </c>
    </row>
    <row r="641" spans="1:13" ht="20.399999999999999" x14ac:dyDescent="0.3">
      <c r="A641" s="21" t="s">
        <v>33</v>
      </c>
      <c r="B641" s="22" t="s">
        <v>17</v>
      </c>
      <c r="C641" s="22" t="s">
        <v>18</v>
      </c>
      <c r="D641" s="23" t="s">
        <v>34</v>
      </c>
      <c r="E641" s="24">
        <v>1</v>
      </c>
      <c r="F641" s="24">
        <v>5541.86</v>
      </c>
      <c r="G641" s="25">
        <f t="shared" si="132"/>
        <v>5541.86</v>
      </c>
      <c r="H641" s="24">
        <v>1</v>
      </c>
      <c r="I641" s="26"/>
      <c r="J641" s="25">
        <f t="shared" si="133"/>
        <v>0</v>
      </c>
    </row>
    <row r="642" spans="1:13" ht="20.399999999999999" x14ac:dyDescent="0.3">
      <c r="A642" s="21" t="s">
        <v>35</v>
      </c>
      <c r="B642" s="22" t="s">
        <v>17</v>
      </c>
      <c r="C642" s="22" t="s">
        <v>18</v>
      </c>
      <c r="D642" s="23" t="s">
        <v>36</v>
      </c>
      <c r="E642" s="24">
        <v>6</v>
      </c>
      <c r="F642" s="24">
        <v>817.84</v>
      </c>
      <c r="G642" s="25">
        <f t="shared" si="132"/>
        <v>4907.04</v>
      </c>
      <c r="H642" s="24">
        <v>6</v>
      </c>
      <c r="I642" s="26"/>
      <c r="J642" s="25">
        <f t="shared" si="133"/>
        <v>0</v>
      </c>
    </row>
    <row r="643" spans="1:13" ht="20.399999999999999" x14ac:dyDescent="0.3">
      <c r="A643" s="21" t="s">
        <v>37</v>
      </c>
      <c r="B643" s="22" t="s">
        <v>17</v>
      </c>
      <c r="C643" s="22" t="s">
        <v>18</v>
      </c>
      <c r="D643" s="23" t="s">
        <v>38</v>
      </c>
      <c r="E643" s="24">
        <v>6</v>
      </c>
      <c r="F643" s="24">
        <v>200</v>
      </c>
      <c r="G643" s="25">
        <f t="shared" si="132"/>
        <v>1200</v>
      </c>
      <c r="H643" s="24">
        <v>6</v>
      </c>
      <c r="I643" s="26"/>
      <c r="J643" s="25">
        <f t="shared" si="133"/>
        <v>0</v>
      </c>
    </row>
    <row r="644" spans="1:13" ht="20.399999999999999" x14ac:dyDescent="0.3">
      <c r="A644" s="21" t="s">
        <v>39</v>
      </c>
      <c r="B644" s="22" t="s">
        <v>17</v>
      </c>
      <c r="C644" s="22" t="s">
        <v>18</v>
      </c>
      <c r="D644" s="23" t="s">
        <v>40</v>
      </c>
      <c r="E644" s="24">
        <v>1</v>
      </c>
      <c r="F644" s="24">
        <v>7060</v>
      </c>
      <c r="G644" s="25">
        <f t="shared" si="132"/>
        <v>7060</v>
      </c>
      <c r="H644" s="24">
        <v>1</v>
      </c>
      <c r="I644" s="26"/>
      <c r="J644" s="25">
        <f t="shared" si="133"/>
        <v>0</v>
      </c>
    </row>
    <row r="645" spans="1:13" ht="20.399999999999999" x14ac:dyDescent="0.3">
      <c r="A645" s="21" t="s">
        <v>41</v>
      </c>
      <c r="B645" s="22" t="s">
        <v>17</v>
      </c>
      <c r="C645" s="22" t="s">
        <v>18</v>
      </c>
      <c r="D645" s="23" t="s">
        <v>42</v>
      </c>
      <c r="E645" s="24">
        <v>4</v>
      </c>
      <c r="F645" s="24">
        <v>761.9</v>
      </c>
      <c r="G645" s="25">
        <f t="shared" si="132"/>
        <v>3047.6</v>
      </c>
      <c r="H645" s="24">
        <v>4</v>
      </c>
      <c r="I645" s="26"/>
      <c r="J645" s="25">
        <f t="shared" si="133"/>
        <v>0</v>
      </c>
    </row>
    <row r="646" spans="1:13" ht="20.399999999999999" x14ac:dyDescent="0.3">
      <c r="A646" s="21" t="s">
        <v>45</v>
      </c>
      <c r="B646" s="22" t="s">
        <v>17</v>
      </c>
      <c r="C646" s="22" t="s">
        <v>18</v>
      </c>
      <c r="D646" s="23" t="s">
        <v>46</v>
      </c>
      <c r="E646" s="24">
        <v>1</v>
      </c>
      <c r="F646" s="24">
        <v>5541.86</v>
      </c>
      <c r="G646" s="25">
        <f t="shared" si="132"/>
        <v>5541.86</v>
      </c>
      <c r="H646" s="24">
        <v>1</v>
      </c>
      <c r="I646" s="26"/>
      <c r="J646" s="25">
        <f t="shared" si="133"/>
        <v>0</v>
      </c>
    </row>
    <row r="647" spans="1:13" ht="20.399999999999999" x14ac:dyDescent="0.3">
      <c r="A647" s="21" t="s">
        <v>47</v>
      </c>
      <c r="B647" s="22" t="s">
        <v>17</v>
      </c>
      <c r="C647" s="22" t="s">
        <v>18</v>
      </c>
      <c r="D647" s="23" t="s">
        <v>48</v>
      </c>
      <c r="E647" s="24">
        <v>1</v>
      </c>
      <c r="F647" s="24">
        <v>2835</v>
      </c>
      <c r="G647" s="25">
        <f t="shared" si="132"/>
        <v>2835</v>
      </c>
      <c r="H647" s="24">
        <v>1</v>
      </c>
      <c r="I647" s="26"/>
      <c r="J647" s="25">
        <f t="shared" si="133"/>
        <v>0</v>
      </c>
    </row>
    <row r="648" spans="1:13" x14ac:dyDescent="0.3">
      <c r="A648" s="27"/>
      <c r="B648" s="27"/>
      <c r="C648" s="27"/>
      <c r="D648" s="28" t="s">
        <v>276</v>
      </c>
      <c r="E648" s="24">
        <v>1</v>
      </c>
      <c r="F648" s="29">
        <f>SUM(G638:G647)</f>
        <v>148987.84</v>
      </c>
      <c r="G648" s="29">
        <f t="shared" si="132"/>
        <v>148987.84</v>
      </c>
      <c r="H648" s="24">
        <v>1</v>
      </c>
      <c r="I648" s="29">
        <f>SUM(J638:J647)</f>
        <v>0</v>
      </c>
      <c r="J648" s="29">
        <f t="shared" si="133"/>
        <v>0</v>
      </c>
    </row>
    <row r="649" spans="1:13" ht="1.05" customHeight="1" x14ac:dyDescent="0.3">
      <c r="A649" s="30"/>
      <c r="B649" s="30"/>
      <c r="C649" s="30"/>
      <c r="D649" s="31"/>
      <c r="E649" s="30"/>
      <c r="F649" s="30"/>
      <c r="G649" s="30"/>
      <c r="H649" s="30"/>
      <c r="I649" s="32"/>
      <c r="J649" s="30"/>
    </row>
    <row r="650" spans="1:13" x14ac:dyDescent="0.3">
      <c r="A650" s="27"/>
      <c r="B650" s="27"/>
      <c r="C650" s="27"/>
      <c r="D650" s="28" t="s">
        <v>277</v>
      </c>
      <c r="E650" s="24">
        <v>1</v>
      </c>
      <c r="F650" s="29">
        <f>G637</f>
        <v>148987.84</v>
      </c>
      <c r="G650" s="29">
        <f>ROUND(E650*F650,2)</f>
        <v>148987.84</v>
      </c>
      <c r="H650" s="24">
        <v>1</v>
      </c>
      <c r="I650" s="29">
        <f>J637</f>
        <v>0</v>
      </c>
      <c r="J650" s="29">
        <f>ROUND(H650*I650,2)</f>
        <v>0</v>
      </c>
    </row>
    <row r="651" spans="1:13" ht="1.05" customHeight="1" x14ac:dyDescent="0.3">
      <c r="A651" s="30"/>
      <c r="B651" s="30"/>
      <c r="C651" s="30"/>
      <c r="D651" s="31"/>
      <c r="E651" s="30"/>
      <c r="F651" s="30"/>
      <c r="G651" s="30"/>
      <c r="H651" s="30"/>
      <c r="I651" s="32"/>
      <c r="J651" s="30"/>
    </row>
    <row r="652" spans="1:13" x14ac:dyDescent="0.3">
      <c r="A652" s="15" t="s">
        <v>278</v>
      </c>
      <c r="B652" s="15" t="s">
        <v>9</v>
      </c>
      <c r="C652" s="15" t="s">
        <v>10</v>
      </c>
      <c r="D652" s="16" t="s">
        <v>68</v>
      </c>
      <c r="E652" s="17">
        <f t="shared" ref="E652:J652" si="134">E670</f>
        <v>1</v>
      </c>
      <c r="F652" s="17">
        <f t="shared" si="134"/>
        <v>18536.78</v>
      </c>
      <c r="G652" s="17">
        <f t="shared" si="134"/>
        <v>18536.78</v>
      </c>
      <c r="H652" s="17">
        <f t="shared" si="134"/>
        <v>1</v>
      </c>
      <c r="I652" s="17">
        <f t="shared" si="134"/>
        <v>0</v>
      </c>
      <c r="J652" s="17">
        <f t="shared" si="134"/>
        <v>0</v>
      </c>
      <c r="M652" s="51">
        <f>G652</f>
        <v>18536.78</v>
      </c>
    </row>
    <row r="653" spans="1:13" x14ac:dyDescent="0.3">
      <c r="A653" s="21" t="s">
        <v>69</v>
      </c>
      <c r="B653" s="22" t="s">
        <v>17</v>
      </c>
      <c r="C653" s="22" t="s">
        <v>70</v>
      </c>
      <c r="D653" s="23" t="s">
        <v>71</v>
      </c>
      <c r="E653" s="24">
        <v>51.25</v>
      </c>
      <c r="F653" s="24">
        <v>24.38</v>
      </c>
      <c r="G653" s="25">
        <f t="shared" ref="G653:G670" si="135">ROUND(E653*F653,2)</f>
        <v>1249.48</v>
      </c>
      <c r="H653" s="24">
        <v>51.25</v>
      </c>
      <c r="I653" s="26"/>
      <c r="J653" s="25">
        <f t="shared" ref="J653:J670" si="136">ROUND(H653*I653,2)</f>
        <v>0</v>
      </c>
    </row>
    <row r="654" spans="1:13" ht="20.399999999999999" x14ac:dyDescent="0.3">
      <c r="A654" s="21" t="s">
        <v>72</v>
      </c>
      <c r="B654" s="22" t="s">
        <v>17</v>
      </c>
      <c r="C654" s="22" t="s">
        <v>18</v>
      </c>
      <c r="D654" s="23" t="s">
        <v>73</v>
      </c>
      <c r="E654" s="24">
        <v>3</v>
      </c>
      <c r="F654" s="24">
        <v>80</v>
      </c>
      <c r="G654" s="25">
        <f t="shared" si="135"/>
        <v>240</v>
      </c>
      <c r="H654" s="24">
        <v>3</v>
      </c>
      <c r="I654" s="26"/>
      <c r="J654" s="25">
        <f t="shared" si="136"/>
        <v>0</v>
      </c>
    </row>
    <row r="655" spans="1:13" ht="20.399999999999999" x14ac:dyDescent="0.3">
      <c r="A655" s="21" t="s">
        <v>74</v>
      </c>
      <c r="B655" s="22" t="s">
        <v>17</v>
      </c>
      <c r="C655" s="22" t="s">
        <v>18</v>
      </c>
      <c r="D655" s="23" t="s">
        <v>75</v>
      </c>
      <c r="E655" s="24">
        <v>3</v>
      </c>
      <c r="F655" s="24">
        <v>46</v>
      </c>
      <c r="G655" s="25">
        <f t="shared" si="135"/>
        <v>138</v>
      </c>
      <c r="H655" s="24">
        <v>3</v>
      </c>
      <c r="I655" s="26"/>
      <c r="J655" s="25">
        <f t="shared" si="136"/>
        <v>0</v>
      </c>
    </row>
    <row r="656" spans="1:13" x14ac:dyDescent="0.3">
      <c r="A656" s="21" t="s">
        <v>76</v>
      </c>
      <c r="B656" s="22" t="s">
        <v>17</v>
      </c>
      <c r="C656" s="22" t="s">
        <v>18</v>
      </c>
      <c r="D656" s="23" t="s">
        <v>77</v>
      </c>
      <c r="E656" s="24">
        <v>3</v>
      </c>
      <c r="F656" s="24">
        <v>21.52</v>
      </c>
      <c r="G656" s="25">
        <f t="shared" si="135"/>
        <v>64.56</v>
      </c>
      <c r="H656" s="24">
        <v>3</v>
      </c>
      <c r="I656" s="26"/>
      <c r="J656" s="25">
        <f t="shared" si="136"/>
        <v>0</v>
      </c>
    </row>
    <row r="657" spans="1:10" ht="20.399999999999999" x14ac:dyDescent="0.3">
      <c r="A657" s="21" t="s">
        <v>78</v>
      </c>
      <c r="B657" s="22" t="s">
        <v>17</v>
      </c>
      <c r="C657" s="22" t="s">
        <v>18</v>
      </c>
      <c r="D657" s="23" t="s">
        <v>79</v>
      </c>
      <c r="E657" s="24">
        <v>3</v>
      </c>
      <c r="F657" s="24">
        <v>125.41</v>
      </c>
      <c r="G657" s="25">
        <f t="shared" si="135"/>
        <v>376.23</v>
      </c>
      <c r="H657" s="24">
        <v>3</v>
      </c>
      <c r="I657" s="26"/>
      <c r="J657" s="25">
        <f t="shared" si="136"/>
        <v>0</v>
      </c>
    </row>
    <row r="658" spans="1:10" ht="20.399999999999999" x14ac:dyDescent="0.3">
      <c r="A658" s="21" t="s">
        <v>80</v>
      </c>
      <c r="B658" s="22" t="s">
        <v>17</v>
      </c>
      <c r="C658" s="22" t="s">
        <v>70</v>
      </c>
      <c r="D658" s="23" t="s">
        <v>81</v>
      </c>
      <c r="E658" s="24">
        <v>24</v>
      </c>
      <c r="F658" s="24">
        <v>12.03</v>
      </c>
      <c r="G658" s="25">
        <f t="shared" si="135"/>
        <v>288.72000000000003</v>
      </c>
      <c r="H658" s="24">
        <v>24</v>
      </c>
      <c r="I658" s="26"/>
      <c r="J658" s="25">
        <f t="shared" si="136"/>
        <v>0</v>
      </c>
    </row>
    <row r="659" spans="1:10" x14ac:dyDescent="0.3">
      <c r="A659" s="21" t="s">
        <v>82</v>
      </c>
      <c r="B659" s="22" t="s">
        <v>17</v>
      </c>
      <c r="C659" s="22" t="s">
        <v>83</v>
      </c>
      <c r="D659" s="23" t="s">
        <v>84</v>
      </c>
      <c r="E659" s="24">
        <v>12</v>
      </c>
      <c r="F659" s="24">
        <v>12.91</v>
      </c>
      <c r="G659" s="25">
        <f t="shared" si="135"/>
        <v>154.91999999999999</v>
      </c>
      <c r="H659" s="24">
        <v>12</v>
      </c>
      <c r="I659" s="26"/>
      <c r="J659" s="25">
        <f t="shared" si="136"/>
        <v>0</v>
      </c>
    </row>
    <row r="660" spans="1:10" ht="20.399999999999999" x14ac:dyDescent="0.3">
      <c r="A660" s="21" t="s">
        <v>85</v>
      </c>
      <c r="B660" s="22" t="s">
        <v>17</v>
      </c>
      <c r="C660" s="22" t="s">
        <v>18</v>
      </c>
      <c r="D660" s="23" t="s">
        <v>86</v>
      </c>
      <c r="E660" s="24">
        <v>36</v>
      </c>
      <c r="F660" s="24">
        <v>43.21</v>
      </c>
      <c r="G660" s="25">
        <f t="shared" si="135"/>
        <v>1555.56</v>
      </c>
      <c r="H660" s="24">
        <v>36</v>
      </c>
      <c r="I660" s="26"/>
      <c r="J660" s="25">
        <f t="shared" si="136"/>
        <v>0</v>
      </c>
    </row>
    <row r="661" spans="1:10" x14ac:dyDescent="0.3">
      <c r="A661" s="21" t="s">
        <v>87</v>
      </c>
      <c r="B661" s="22" t="s">
        <v>17</v>
      </c>
      <c r="C661" s="22" t="s">
        <v>83</v>
      </c>
      <c r="D661" s="23" t="s">
        <v>88</v>
      </c>
      <c r="E661" s="24">
        <v>56</v>
      </c>
      <c r="F661" s="24">
        <v>26.08</v>
      </c>
      <c r="G661" s="25">
        <f t="shared" si="135"/>
        <v>1460.48</v>
      </c>
      <c r="H661" s="24">
        <v>56</v>
      </c>
      <c r="I661" s="26"/>
      <c r="J661" s="25">
        <f t="shared" si="136"/>
        <v>0</v>
      </c>
    </row>
    <row r="662" spans="1:10" x14ac:dyDescent="0.3">
      <c r="A662" s="21" t="s">
        <v>89</v>
      </c>
      <c r="B662" s="22" t="s">
        <v>17</v>
      </c>
      <c r="C662" s="22" t="s">
        <v>83</v>
      </c>
      <c r="D662" s="23" t="s">
        <v>90</v>
      </c>
      <c r="E662" s="24">
        <v>20.5</v>
      </c>
      <c r="F662" s="24">
        <v>22.21</v>
      </c>
      <c r="G662" s="25">
        <f t="shared" si="135"/>
        <v>455.31</v>
      </c>
      <c r="H662" s="24">
        <v>20.5</v>
      </c>
      <c r="I662" s="26"/>
      <c r="J662" s="25">
        <f t="shared" si="136"/>
        <v>0</v>
      </c>
    </row>
    <row r="663" spans="1:10" ht="20.399999999999999" x14ac:dyDescent="0.3">
      <c r="A663" s="21" t="s">
        <v>91</v>
      </c>
      <c r="B663" s="22" t="s">
        <v>17</v>
      </c>
      <c r="C663" s="22" t="s">
        <v>83</v>
      </c>
      <c r="D663" s="23" t="s">
        <v>92</v>
      </c>
      <c r="E663" s="24">
        <v>205.6</v>
      </c>
      <c r="F663" s="24">
        <v>14.19</v>
      </c>
      <c r="G663" s="25">
        <f t="shared" si="135"/>
        <v>2917.46</v>
      </c>
      <c r="H663" s="24">
        <v>205.6</v>
      </c>
      <c r="I663" s="26"/>
      <c r="J663" s="25">
        <f t="shared" si="136"/>
        <v>0</v>
      </c>
    </row>
    <row r="664" spans="1:10" ht="20.399999999999999" x14ac:dyDescent="0.3">
      <c r="A664" s="21" t="s">
        <v>93</v>
      </c>
      <c r="B664" s="22" t="s">
        <v>17</v>
      </c>
      <c r="C664" s="22" t="s">
        <v>70</v>
      </c>
      <c r="D664" s="23" t="s">
        <v>94</v>
      </c>
      <c r="E664" s="24">
        <v>54.4</v>
      </c>
      <c r="F664" s="24">
        <v>32.090000000000003</v>
      </c>
      <c r="G664" s="25">
        <f t="shared" si="135"/>
        <v>1745.7</v>
      </c>
      <c r="H664" s="24">
        <v>54.4</v>
      </c>
      <c r="I664" s="26"/>
      <c r="J664" s="25">
        <f t="shared" si="136"/>
        <v>0</v>
      </c>
    </row>
    <row r="665" spans="1:10" x14ac:dyDescent="0.3">
      <c r="A665" s="21" t="s">
        <v>95</v>
      </c>
      <c r="B665" s="22" t="s">
        <v>17</v>
      </c>
      <c r="C665" s="22" t="s">
        <v>70</v>
      </c>
      <c r="D665" s="23" t="s">
        <v>96</v>
      </c>
      <c r="E665" s="24">
        <v>26.4</v>
      </c>
      <c r="F665" s="24">
        <v>68.56</v>
      </c>
      <c r="G665" s="25">
        <f t="shared" si="135"/>
        <v>1809.98</v>
      </c>
      <c r="H665" s="24">
        <v>26.4</v>
      </c>
      <c r="I665" s="26"/>
      <c r="J665" s="25">
        <f t="shared" si="136"/>
        <v>0</v>
      </c>
    </row>
    <row r="666" spans="1:10" ht="20.399999999999999" x14ac:dyDescent="0.3">
      <c r="A666" s="21" t="s">
        <v>97</v>
      </c>
      <c r="B666" s="22" t="s">
        <v>17</v>
      </c>
      <c r="C666" s="22" t="s">
        <v>70</v>
      </c>
      <c r="D666" s="23" t="s">
        <v>98</v>
      </c>
      <c r="E666" s="24">
        <v>50</v>
      </c>
      <c r="F666" s="24">
        <v>47.31</v>
      </c>
      <c r="G666" s="25">
        <f t="shared" si="135"/>
        <v>2365.5</v>
      </c>
      <c r="H666" s="24">
        <v>50</v>
      </c>
      <c r="I666" s="26"/>
      <c r="J666" s="25">
        <f t="shared" si="136"/>
        <v>0</v>
      </c>
    </row>
    <row r="667" spans="1:10" ht="20.399999999999999" x14ac:dyDescent="0.3">
      <c r="A667" s="21" t="s">
        <v>99</v>
      </c>
      <c r="B667" s="22" t="s">
        <v>17</v>
      </c>
      <c r="C667" s="22" t="s">
        <v>70</v>
      </c>
      <c r="D667" s="23" t="s">
        <v>100</v>
      </c>
      <c r="E667" s="24">
        <v>28</v>
      </c>
      <c r="F667" s="24">
        <v>46.96</v>
      </c>
      <c r="G667" s="25">
        <f t="shared" si="135"/>
        <v>1314.88</v>
      </c>
      <c r="H667" s="24">
        <v>28</v>
      </c>
      <c r="I667" s="26"/>
      <c r="J667" s="25">
        <f t="shared" si="136"/>
        <v>0</v>
      </c>
    </row>
    <row r="668" spans="1:10" ht="20.399999999999999" x14ac:dyDescent="0.3">
      <c r="A668" s="21" t="s">
        <v>101</v>
      </c>
      <c r="B668" s="22" t="s">
        <v>17</v>
      </c>
      <c r="C668" s="22" t="s">
        <v>102</v>
      </c>
      <c r="D668" s="23" t="s">
        <v>103</v>
      </c>
      <c r="E668" s="24">
        <v>3</v>
      </c>
      <c r="F668" s="24">
        <v>300</v>
      </c>
      <c r="G668" s="25">
        <f t="shared" si="135"/>
        <v>900</v>
      </c>
      <c r="H668" s="24">
        <v>3</v>
      </c>
      <c r="I668" s="26"/>
      <c r="J668" s="25">
        <f t="shared" si="136"/>
        <v>0</v>
      </c>
    </row>
    <row r="669" spans="1:10" x14ac:dyDescent="0.3">
      <c r="A669" s="21" t="s">
        <v>104</v>
      </c>
      <c r="B669" s="22" t="s">
        <v>17</v>
      </c>
      <c r="C669" s="22" t="s">
        <v>102</v>
      </c>
      <c r="D669" s="23" t="s">
        <v>105</v>
      </c>
      <c r="E669" s="24">
        <v>3</v>
      </c>
      <c r="F669" s="24">
        <v>500</v>
      </c>
      <c r="G669" s="25">
        <f t="shared" si="135"/>
        <v>1500</v>
      </c>
      <c r="H669" s="24">
        <v>3</v>
      </c>
      <c r="I669" s="26"/>
      <c r="J669" s="25">
        <f t="shared" si="136"/>
        <v>0</v>
      </c>
    </row>
    <row r="670" spans="1:10" x14ac:dyDescent="0.3">
      <c r="A670" s="27"/>
      <c r="B670" s="27"/>
      <c r="C670" s="27"/>
      <c r="D670" s="28" t="s">
        <v>279</v>
      </c>
      <c r="E670" s="24">
        <v>1</v>
      </c>
      <c r="F670" s="29">
        <f>SUM(G653:G669)</f>
        <v>18536.78</v>
      </c>
      <c r="G670" s="29">
        <f t="shared" si="135"/>
        <v>18536.78</v>
      </c>
      <c r="H670" s="24">
        <v>1</v>
      </c>
      <c r="I670" s="29">
        <f>SUM(J653:J669)</f>
        <v>0</v>
      </c>
      <c r="J670" s="29">
        <f t="shared" si="136"/>
        <v>0</v>
      </c>
    </row>
    <row r="671" spans="1:10" ht="1.05" customHeight="1" x14ac:dyDescent="0.3">
      <c r="A671" s="30"/>
      <c r="B671" s="30"/>
      <c r="C671" s="30"/>
      <c r="D671" s="31"/>
      <c r="E671" s="30"/>
      <c r="F671" s="30"/>
      <c r="G671" s="30"/>
      <c r="H671" s="30"/>
      <c r="I671" s="32"/>
      <c r="J671" s="30"/>
    </row>
    <row r="672" spans="1:10" x14ac:dyDescent="0.3">
      <c r="A672" s="27"/>
      <c r="B672" s="27"/>
      <c r="C672" s="27"/>
      <c r="D672" s="28" t="s">
        <v>280</v>
      </c>
      <c r="E672" s="33">
        <v>1</v>
      </c>
      <c r="F672" s="29">
        <f>G589+G612+G635+G652</f>
        <v>561746.35</v>
      </c>
      <c r="G672" s="29">
        <f>ROUND(E672*F672,2)</f>
        <v>561746.35</v>
      </c>
      <c r="H672" s="33">
        <v>1</v>
      </c>
      <c r="I672" s="29">
        <f>J589+J612+J635+J652</f>
        <v>0</v>
      </c>
      <c r="J672" s="29">
        <f>ROUND(H672*I672,2)</f>
        <v>0</v>
      </c>
    </row>
    <row r="673" spans="1:12" ht="1.05" customHeight="1" x14ac:dyDescent="0.3">
      <c r="A673" s="30"/>
      <c r="B673" s="30"/>
      <c r="C673" s="30"/>
      <c r="D673" s="31"/>
      <c r="E673" s="30"/>
      <c r="F673" s="30"/>
      <c r="G673" s="30"/>
      <c r="H673" s="30"/>
      <c r="I673" s="32"/>
      <c r="J673" s="30"/>
    </row>
    <row r="674" spans="1:12" x14ac:dyDescent="0.3">
      <c r="A674" s="11" t="s">
        <v>281</v>
      </c>
      <c r="B674" s="11" t="s">
        <v>9</v>
      </c>
      <c r="C674" s="11" t="s">
        <v>10</v>
      </c>
      <c r="D674" s="12" t="s">
        <v>282</v>
      </c>
      <c r="E674" s="13">
        <f t="shared" ref="E674:J674" si="137">E741</f>
        <v>1</v>
      </c>
      <c r="F674" s="14">
        <f t="shared" si="137"/>
        <v>480744.26</v>
      </c>
      <c r="G674" s="14">
        <f t="shared" si="137"/>
        <v>480744.26</v>
      </c>
      <c r="H674" s="13">
        <f t="shared" si="137"/>
        <v>1</v>
      </c>
      <c r="I674" s="14">
        <f t="shared" si="137"/>
        <v>0</v>
      </c>
      <c r="J674" s="14">
        <f t="shared" si="137"/>
        <v>0</v>
      </c>
    </row>
    <row r="675" spans="1:12" x14ac:dyDescent="0.3">
      <c r="A675" s="15" t="s">
        <v>283</v>
      </c>
      <c r="B675" s="15" t="s">
        <v>9</v>
      </c>
      <c r="C675" s="15" t="s">
        <v>10</v>
      </c>
      <c r="D675" s="16" t="s">
        <v>284</v>
      </c>
      <c r="E675" s="17">
        <f t="shared" ref="E675:J675" si="138">E696</f>
        <v>1</v>
      </c>
      <c r="F675" s="17">
        <f t="shared" si="138"/>
        <v>311433.96999999997</v>
      </c>
      <c r="G675" s="17">
        <f t="shared" si="138"/>
        <v>311433.96999999997</v>
      </c>
      <c r="H675" s="17">
        <f t="shared" si="138"/>
        <v>1</v>
      </c>
      <c r="I675" s="17">
        <f t="shared" si="138"/>
        <v>0</v>
      </c>
      <c r="J675" s="17">
        <f t="shared" si="138"/>
        <v>0</v>
      </c>
    </row>
    <row r="676" spans="1:12" x14ac:dyDescent="0.3">
      <c r="A676" s="18" t="s">
        <v>285</v>
      </c>
      <c r="B676" s="18" t="s">
        <v>9</v>
      </c>
      <c r="C676" s="18" t="s">
        <v>10</v>
      </c>
      <c r="D676" s="19" t="s">
        <v>15</v>
      </c>
      <c r="E676" s="20">
        <f t="shared" ref="E676:J676" si="139">E680</f>
        <v>1</v>
      </c>
      <c r="F676" s="20">
        <f t="shared" si="139"/>
        <v>7083.05</v>
      </c>
      <c r="G676" s="20">
        <f t="shared" si="139"/>
        <v>7083.05</v>
      </c>
      <c r="H676" s="20">
        <f t="shared" si="139"/>
        <v>1</v>
      </c>
      <c r="I676" s="20">
        <f t="shared" si="139"/>
        <v>0</v>
      </c>
      <c r="J676" s="20">
        <f t="shared" si="139"/>
        <v>0</v>
      </c>
      <c r="L676" s="51">
        <f>G676</f>
        <v>7083.05</v>
      </c>
    </row>
    <row r="677" spans="1:12" ht="30.6" x14ac:dyDescent="0.3">
      <c r="A677" s="21" t="s">
        <v>16</v>
      </c>
      <c r="B677" s="22" t="s">
        <v>17</v>
      </c>
      <c r="C677" s="22" t="s">
        <v>18</v>
      </c>
      <c r="D677" s="23" t="s">
        <v>19</v>
      </c>
      <c r="E677" s="24">
        <v>10</v>
      </c>
      <c r="F677" s="24">
        <v>192.38</v>
      </c>
      <c r="G677" s="25">
        <f>ROUND(E677*F677,2)</f>
        <v>1923.8</v>
      </c>
      <c r="H677" s="24">
        <v>10</v>
      </c>
      <c r="I677" s="26"/>
      <c r="J677" s="25">
        <f>ROUND(H677*I677,2)</f>
        <v>0</v>
      </c>
    </row>
    <row r="678" spans="1:12" ht="20.399999999999999" x14ac:dyDescent="0.3">
      <c r="A678" s="21" t="s">
        <v>20</v>
      </c>
      <c r="B678" s="22" t="s">
        <v>17</v>
      </c>
      <c r="C678" s="22" t="s">
        <v>18</v>
      </c>
      <c r="D678" s="23" t="s">
        <v>21</v>
      </c>
      <c r="E678" s="24">
        <v>1</v>
      </c>
      <c r="F678" s="24">
        <v>2961.9</v>
      </c>
      <c r="G678" s="25">
        <f>ROUND(E678*F678,2)</f>
        <v>2961.9</v>
      </c>
      <c r="H678" s="24">
        <v>1</v>
      </c>
      <c r="I678" s="26"/>
      <c r="J678" s="25">
        <f>ROUND(H678*I678,2)</f>
        <v>0</v>
      </c>
    </row>
    <row r="679" spans="1:12" x14ac:dyDescent="0.3">
      <c r="A679" s="21" t="s">
        <v>22</v>
      </c>
      <c r="B679" s="22" t="s">
        <v>17</v>
      </c>
      <c r="C679" s="22" t="s">
        <v>18</v>
      </c>
      <c r="D679" s="23" t="s">
        <v>23</v>
      </c>
      <c r="E679" s="24">
        <v>1</v>
      </c>
      <c r="F679" s="24">
        <v>2197.35</v>
      </c>
      <c r="G679" s="25">
        <f>ROUND(E679*F679,2)</f>
        <v>2197.35</v>
      </c>
      <c r="H679" s="24">
        <v>1</v>
      </c>
      <c r="I679" s="26"/>
      <c r="J679" s="25">
        <f>ROUND(H679*I679,2)</f>
        <v>0</v>
      </c>
    </row>
    <row r="680" spans="1:12" x14ac:dyDescent="0.3">
      <c r="A680" s="27"/>
      <c r="B680" s="27"/>
      <c r="C680" s="27"/>
      <c r="D680" s="28" t="s">
        <v>286</v>
      </c>
      <c r="E680" s="24">
        <v>1</v>
      </c>
      <c r="F680" s="29">
        <f>SUM(G677:G679)</f>
        <v>7083.05</v>
      </c>
      <c r="G680" s="29">
        <f>ROUND(E680*F680,2)</f>
        <v>7083.05</v>
      </c>
      <c r="H680" s="24">
        <v>1</v>
      </c>
      <c r="I680" s="29">
        <f>SUM(J677:J679)</f>
        <v>0</v>
      </c>
      <c r="J680" s="29">
        <f>ROUND(H680*I680,2)</f>
        <v>0</v>
      </c>
    </row>
    <row r="681" spans="1:12" ht="1.05" customHeight="1" x14ac:dyDescent="0.3">
      <c r="A681" s="30"/>
      <c r="B681" s="30"/>
      <c r="C681" s="30"/>
      <c r="D681" s="31"/>
      <c r="E681" s="30"/>
      <c r="F681" s="30"/>
      <c r="G681" s="30"/>
      <c r="H681" s="30"/>
      <c r="I681" s="32"/>
      <c r="J681" s="30"/>
    </row>
    <row r="682" spans="1:12" x14ac:dyDescent="0.3">
      <c r="A682" s="18" t="s">
        <v>287</v>
      </c>
      <c r="B682" s="18" t="s">
        <v>9</v>
      </c>
      <c r="C682" s="18" t="s">
        <v>10</v>
      </c>
      <c r="D682" s="19" t="s">
        <v>26</v>
      </c>
      <c r="E682" s="20">
        <f t="shared" ref="E682:J682" si="140">E694</f>
        <v>1</v>
      </c>
      <c r="F682" s="20">
        <f t="shared" si="140"/>
        <v>304350.92</v>
      </c>
      <c r="G682" s="20">
        <f t="shared" si="140"/>
        <v>304350.92</v>
      </c>
      <c r="H682" s="20">
        <f t="shared" si="140"/>
        <v>1</v>
      </c>
      <c r="I682" s="20">
        <f t="shared" si="140"/>
        <v>0</v>
      </c>
      <c r="J682" s="20">
        <f t="shared" si="140"/>
        <v>0</v>
      </c>
      <c r="L682" s="51">
        <f>G682</f>
        <v>304350.92</v>
      </c>
    </row>
    <row r="683" spans="1:12" ht="30.6" x14ac:dyDescent="0.3">
      <c r="A683" s="21" t="s">
        <v>27</v>
      </c>
      <c r="B683" s="22" t="s">
        <v>17</v>
      </c>
      <c r="C683" s="22" t="s">
        <v>18</v>
      </c>
      <c r="D683" s="23" t="s">
        <v>28</v>
      </c>
      <c r="E683" s="24">
        <v>3</v>
      </c>
      <c r="F683" s="24">
        <v>22545.99</v>
      </c>
      <c r="G683" s="25">
        <f t="shared" ref="G683:G694" si="141">ROUND(E683*F683,2)</f>
        <v>67637.97</v>
      </c>
      <c r="H683" s="24">
        <v>3</v>
      </c>
      <c r="I683" s="26"/>
      <c r="J683" s="25">
        <f t="shared" ref="J683:J694" si="142">ROUND(H683*I683,2)</f>
        <v>0</v>
      </c>
    </row>
    <row r="684" spans="1:12" ht="30.6" x14ac:dyDescent="0.3">
      <c r="A684" s="21" t="s">
        <v>29</v>
      </c>
      <c r="B684" s="22" t="s">
        <v>17</v>
      </c>
      <c r="C684" s="22" t="s">
        <v>18</v>
      </c>
      <c r="D684" s="23" t="s">
        <v>30</v>
      </c>
      <c r="E684" s="24">
        <v>8</v>
      </c>
      <c r="F684" s="24">
        <v>22133.25</v>
      </c>
      <c r="G684" s="25">
        <f t="shared" si="141"/>
        <v>177066</v>
      </c>
      <c r="H684" s="24">
        <v>8</v>
      </c>
      <c r="I684" s="26"/>
      <c r="J684" s="25">
        <f t="shared" si="142"/>
        <v>0</v>
      </c>
    </row>
    <row r="685" spans="1:12" ht="20.399999999999999" x14ac:dyDescent="0.3">
      <c r="A685" s="21" t="s">
        <v>31</v>
      </c>
      <c r="B685" s="22" t="s">
        <v>17</v>
      </c>
      <c r="C685" s="22" t="s">
        <v>18</v>
      </c>
      <c r="D685" s="23" t="s">
        <v>32</v>
      </c>
      <c r="E685" s="24">
        <v>1</v>
      </c>
      <c r="F685" s="24">
        <v>7362.75</v>
      </c>
      <c r="G685" s="25">
        <f t="shared" si="141"/>
        <v>7362.75</v>
      </c>
      <c r="H685" s="24">
        <v>1</v>
      </c>
      <c r="I685" s="26"/>
      <c r="J685" s="25">
        <f t="shared" si="142"/>
        <v>0</v>
      </c>
    </row>
    <row r="686" spans="1:12" ht="20.399999999999999" x14ac:dyDescent="0.3">
      <c r="A686" s="21" t="s">
        <v>33</v>
      </c>
      <c r="B686" s="22" t="s">
        <v>17</v>
      </c>
      <c r="C686" s="22" t="s">
        <v>18</v>
      </c>
      <c r="D686" s="23" t="s">
        <v>34</v>
      </c>
      <c r="E686" s="24">
        <v>1</v>
      </c>
      <c r="F686" s="24">
        <v>5541.86</v>
      </c>
      <c r="G686" s="25">
        <f t="shared" si="141"/>
        <v>5541.86</v>
      </c>
      <c r="H686" s="24">
        <v>1</v>
      </c>
      <c r="I686" s="26"/>
      <c r="J686" s="25">
        <f t="shared" si="142"/>
        <v>0</v>
      </c>
    </row>
    <row r="687" spans="1:12" ht="20.399999999999999" x14ac:dyDescent="0.3">
      <c r="A687" s="21" t="s">
        <v>35</v>
      </c>
      <c r="B687" s="22" t="s">
        <v>17</v>
      </c>
      <c r="C687" s="22" t="s">
        <v>18</v>
      </c>
      <c r="D687" s="23" t="s">
        <v>36</v>
      </c>
      <c r="E687" s="24">
        <v>12</v>
      </c>
      <c r="F687" s="24">
        <v>817.84</v>
      </c>
      <c r="G687" s="25">
        <f t="shared" si="141"/>
        <v>9814.08</v>
      </c>
      <c r="H687" s="24">
        <v>12</v>
      </c>
      <c r="I687" s="26"/>
      <c r="J687" s="25">
        <f t="shared" si="142"/>
        <v>0</v>
      </c>
    </row>
    <row r="688" spans="1:12" ht="20.399999999999999" x14ac:dyDescent="0.3">
      <c r="A688" s="21" t="s">
        <v>37</v>
      </c>
      <c r="B688" s="22" t="s">
        <v>17</v>
      </c>
      <c r="C688" s="22" t="s">
        <v>18</v>
      </c>
      <c r="D688" s="23" t="s">
        <v>38</v>
      </c>
      <c r="E688" s="24">
        <v>12</v>
      </c>
      <c r="F688" s="24">
        <v>200</v>
      </c>
      <c r="G688" s="25">
        <f t="shared" si="141"/>
        <v>2400</v>
      </c>
      <c r="H688" s="24">
        <v>12</v>
      </c>
      <c r="I688" s="26"/>
      <c r="J688" s="25">
        <f t="shared" si="142"/>
        <v>0</v>
      </c>
    </row>
    <row r="689" spans="1:12" ht="20.399999999999999" x14ac:dyDescent="0.3">
      <c r="A689" s="21" t="s">
        <v>39</v>
      </c>
      <c r="B689" s="22" t="s">
        <v>17</v>
      </c>
      <c r="C689" s="22" t="s">
        <v>18</v>
      </c>
      <c r="D689" s="23" t="s">
        <v>40</v>
      </c>
      <c r="E689" s="24">
        <v>3</v>
      </c>
      <c r="F689" s="24">
        <v>7060</v>
      </c>
      <c r="G689" s="25">
        <f t="shared" si="141"/>
        <v>21180</v>
      </c>
      <c r="H689" s="24">
        <v>3</v>
      </c>
      <c r="I689" s="26"/>
      <c r="J689" s="25">
        <f t="shared" si="142"/>
        <v>0</v>
      </c>
    </row>
    <row r="690" spans="1:12" ht="20.399999999999999" x14ac:dyDescent="0.3">
      <c r="A690" s="21" t="s">
        <v>41</v>
      </c>
      <c r="B690" s="22" t="s">
        <v>17</v>
      </c>
      <c r="C690" s="22" t="s">
        <v>18</v>
      </c>
      <c r="D690" s="23" t="s">
        <v>42</v>
      </c>
      <c r="E690" s="24">
        <v>6</v>
      </c>
      <c r="F690" s="24">
        <v>761.9</v>
      </c>
      <c r="G690" s="25">
        <f t="shared" si="141"/>
        <v>4571.3999999999996</v>
      </c>
      <c r="H690" s="24">
        <v>6</v>
      </c>
      <c r="I690" s="26"/>
      <c r="J690" s="25">
        <f t="shared" si="142"/>
        <v>0</v>
      </c>
    </row>
    <row r="691" spans="1:12" ht="20.399999999999999" x14ac:dyDescent="0.3">
      <c r="A691" s="21" t="s">
        <v>43</v>
      </c>
      <c r="B691" s="22" t="s">
        <v>17</v>
      </c>
      <c r="C691" s="22" t="s">
        <v>18</v>
      </c>
      <c r="D691" s="23" t="s">
        <v>44</v>
      </c>
      <c r="E691" s="24">
        <v>1</v>
      </c>
      <c r="F691" s="24">
        <v>400</v>
      </c>
      <c r="G691" s="25">
        <f t="shared" si="141"/>
        <v>400</v>
      </c>
      <c r="H691" s="24">
        <v>1</v>
      </c>
      <c r="I691" s="26"/>
      <c r="J691" s="25">
        <f t="shared" si="142"/>
        <v>0</v>
      </c>
    </row>
    <row r="692" spans="1:12" ht="20.399999999999999" x14ac:dyDescent="0.3">
      <c r="A692" s="21" t="s">
        <v>45</v>
      </c>
      <c r="B692" s="22" t="s">
        <v>17</v>
      </c>
      <c r="C692" s="22" t="s">
        <v>18</v>
      </c>
      <c r="D692" s="23" t="s">
        <v>46</v>
      </c>
      <c r="E692" s="24">
        <v>1</v>
      </c>
      <c r="F692" s="24">
        <v>5541.86</v>
      </c>
      <c r="G692" s="25">
        <f t="shared" si="141"/>
        <v>5541.86</v>
      </c>
      <c r="H692" s="24">
        <v>1</v>
      </c>
      <c r="I692" s="26"/>
      <c r="J692" s="25">
        <f t="shared" si="142"/>
        <v>0</v>
      </c>
    </row>
    <row r="693" spans="1:12" ht="20.399999999999999" x14ac:dyDescent="0.3">
      <c r="A693" s="21" t="s">
        <v>47</v>
      </c>
      <c r="B693" s="22" t="s">
        <v>17</v>
      </c>
      <c r="C693" s="22" t="s">
        <v>18</v>
      </c>
      <c r="D693" s="23" t="s">
        <v>48</v>
      </c>
      <c r="E693" s="24">
        <v>1</v>
      </c>
      <c r="F693" s="24">
        <v>2835</v>
      </c>
      <c r="G693" s="25">
        <f t="shared" si="141"/>
        <v>2835</v>
      </c>
      <c r="H693" s="24">
        <v>1</v>
      </c>
      <c r="I693" s="26"/>
      <c r="J693" s="25">
        <f t="shared" si="142"/>
        <v>0</v>
      </c>
    </row>
    <row r="694" spans="1:12" x14ac:dyDescent="0.3">
      <c r="A694" s="27"/>
      <c r="B694" s="27"/>
      <c r="C694" s="27"/>
      <c r="D694" s="28" t="s">
        <v>288</v>
      </c>
      <c r="E694" s="24">
        <v>1</v>
      </c>
      <c r="F694" s="29">
        <f>SUM(G683:G693)</f>
        <v>304350.92</v>
      </c>
      <c r="G694" s="29">
        <f t="shared" si="141"/>
        <v>304350.92</v>
      </c>
      <c r="H694" s="24">
        <v>1</v>
      </c>
      <c r="I694" s="29">
        <f>SUM(J683:J693)</f>
        <v>0</v>
      </c>
      <c r="J694" s="29">
        <f t="shared" si="142"/>
        <v>0</v>
      </c>
    </row>
    <row r="695" spans="1:12" ht="1.05" customHeight="1" x14ac:dyDescent="0.3">
      <c r="A695" s="30"/>
      <c r="B695" s="30"/>
      <c r="C695" s="30"/>
      <c r="D695" s="31"/>
      <c r="E695" s="30"/>
      <c r="F695" s="30"/>
      <c r="G695" s="30"/>
      <c r="H695" s="30"/>
      <c r="I695" s="32"/>
      <c r="J695" s="30"/>
    </row>
    <row r="696" spans="1:12" x14ac:dyDescent="0.3">
      <c r="A696" s="27"/>
      <c r="B696" s="27"/>
      <c r="C696" s="27"/>
      <c r="D696" s="28" t="s">
        <v>289</v>
      </c>
      <c r="E696" s="24">
        <v>1</v>
      </c>
      <c r="F696" s="29">
        <f>G676+G682</f>
        <v>311433.96999999997</v>
      </c>
      <c r="G696" s="29">
        <f>ROUND(E696*F696,2)</f>
        <v>311433.96999999997</v>
      </c>
      <c r="H696" s="24">
        <v>1</v>
      </c>
      <c r="I696" s="29">
        <f>J676+J682</f>
        <v>0</v>
      </c>
      <c r="J696" s="29">
        <f>ROUND(H696*I696,2)</f>
        <v>0</v>
      </c>
    </row>
    <row r="697" spans="1:12" ht="1.05" customHeight="1" x14ac:dyDescent="0.3">
      <c r="A697" s="30"/>
      <c r="B697" s="30"/>
      <c r="C697" s="30"/>
      <c r="D697" s="31"/>
      <c r="E697" s="30"/>
      <c r="F697" s="30"/>
      <c r="G697" s="30"/>
      <c r="H697" s="30"/>
      <c r="I697" s="32"/>
      <c r="J697" s="30"/>
    </row>
    <row r="698" spans="1:12" x14ac:dyDescent="0.3">
      <c r="A698" s="15" t="s">
        <v>290</v>
      </c>
      <c r="B698" s="15" t="s">
        <v>9</v>
      </c>
      <c r="C698" s="15" t="s">
        <v>10</v>
      </c>
      <c r="D698" s="16" t="s">
        <v>291</v>
      </c>
      <c r="E698" s="17">
        <f t="shared" ref="E698:J698" si="143">E719</f>
        <v>1</v>
      </c>
      <c r="F698" s="17">
        <f t="shared" si="143"/>
        <v>154562.32999999999</v>
      </c>
      <c r="G698" s="17">
        <f t="shared" si="143"/>
        <v>154562.32999999999</v>
      </c>
      <c r="H698" s="17">
        <f t="shared" si="143"/>
        <v>1</v>
      </c>
      <c r="I698" s="17">
        <f t="shared" si="143"/>
        <v>0</v>
      </c>
      <c r="J698" s="17">
        <f t="shared" si="143"/>
        <v>0</v>
      </c>
    </row>
    <row r="699" spans="1:12" x14ac:dyDescent="0.3">
      <c r="A699" s="18" t="s">
        <v>292</v>
      </c>
      <c r="B699" s="18" t="s">
        <v>9</v>
      </c>
      <c r="C699" s="18" t="s">
        <v>10</v>
      </c>
      <c r="D699" s="19" t="s">
        <v>15</v>
      </c>
      <c r="E699" s="20">
        <f t="shared" ref="E699:J699" si="144">E703</f>
        <v>1</v>
      </c>
      <c r="F699" s="20">
        <f t="shared" si="144"/>
        <v>6698.29</v>
      </c>
      <c r="G699" s="20">
        <f t="shared" si="144"/>
        <v>6698.29</v>
      </c>
      <c r="H699" s="20">
        <f t="shared" si="144"/>
        <v>1</v>
      </c>
      <c r="I699" s="20">
        <f t="shared" si="144"/>
        <v>0</v>
      </c>
      <c r="J699" s="20">
        <f t="shared" si="144"/>
        <v>0</v>
      </c>
      <c r="L699" s="51">
        <f>G699</f>
        <v>6698.29</v>
      </c>
    </row>
    <row r="700" spans="1:12" ht="30.6" x14ac:dyDescent="0.3">
      <c r="A700" s="21" t="s">
        <v>16</v>
      </c>
      <c r="B700" s="22" t="s">
        <v>17</v>
      </c>
      <c r="C700" s="22" t="s">
        <v>18</v>
      </c>
      <c r="D700" s="23" t="s">
        <v>19</v>
      </c>
      <c r="E700" s="24">
        <v>8</v>
      </c>
      <c r="F700" s="24">
        <v>192.38</v>
      </c>
      <c r="G700" s="25">
        <f>ROUND(E700*F700,2)</f>
        <v>1539.04</v>
      </c>
      <c r="H700" s="24">
        <v>8</v>
      </c>
      <c r="I700" s="26"/>
      <c r="J700" s="25">
        <f>ROUND(H700*I700,2)</f>
        <v>0</v>
      </c>
    </row>
    <row r="701" spans="1:12" ht="20.399999999999999" x14ac:dyDescent="0.3">
      <c r="A701" s="21" t="s">
        <v>20</v>
      </c>
      <c r="B701" s="22" t="s">
        <v>17</v>
      </c>
      <c r="C701" s="22" t="s">
        <v>18</v>
      </c>
      <c r="D701" s="23" t="s">
        <v>21</v>
      </c>
      <c r="E701" s="24">
        <v>1</v>
      </c>
      <c r="F701" s="24">
        <v>2961.9</v>
      </c>
      <c r="G701" s="25">
        <f>ROUND(E701*F701,2)</f>
        <v>2961.9</v>
      </c>
      <c r="H701" s="24">
        <v>1</v>
      </c>
      <c r="I701" s="26"/>
      <c r="J701" s="25">
        <f>ROUND(H701*I701,2)</f>
        <v>0</v>
      </c>
    </row>
    <row r="702" spans="1:12" x14ac:dyDescent="0.3">
      <c r="A702" s="21" t="s">
        <v>22</v>
      </c>
      <c r="B702" s="22" t="s">
        <v>17</v>
      </c>
      <c r="C702" s="22" t="s">
        <v>18</v>
      </c>
      <c r="D702" s="23" t="s">
        <v>23</v>
      </c>
      <c r="E702" s="24">
        <v>1</v>
      </c>
      <c r="F702" s="24">
        <v>2197.35</v>
      </c>
      <c r="G702" s="25">
        <f>ROUND(E702*F702,2)</f>
        <v>2197.35</v>
      </c>
      <c r="H702" s="24">
        <v>1</v>
      </c>
      <c r="I702" s="26"/>
      <c r="J702" s="25">
        <f>ROUND(H702*I702,2)</f>
        <v>0</v>
      </c>
    </row>
    <row r="703" spans="1:12" x14ac:dyDescent="0.3">
      <c r="A703" s="27"/>
      <c r="B703" s="27"/>
      <c r="C703" s="27"/>
      <c r="D703" s="28" t="s">
        <v>293</v>
      </c>
      <c r="E703" s="24">
        <v>1</v>
      </c>
      <c r="F703" s="29">
        <f>SUM(G700:G702)</f>
        <v>6698.29</v>
      </c>
      <c r="G703" s="29">
        <f>ROUND(E703*F703,2)</f>
        <v>6698.29</v>
      </c>
      <c r="H703" s="24">
        <v>1</v>
      </c>
      <c r="I703" s="29">
        <f>SUM(J700:J702)</f>
        <v>0</v>
      </c>
      <c r="J703" s="29">
        <f>ROUND(H703*I703,2)</f>
        <v>0</v>
      </c>
    </row>
    <row r="704" spans="1:12" ht="1.05" customHeight="1" x14ac:dyDescent="0.3">
      <c r="A704" s="30"/>
      <c r="B704" s="30"/>
      <c r="C704" s="30"/>
      <c r="D704" s="31"/>
      <c r="E704" s="30"/>
      <c r="F704" s="30"/>
      <c r="G704" s="30"/>
      <c r="H704" s="30"/>
      <c r="I704" s="32"/>
      <c r="J704" s="30"/>
    </row>
    <row r="705" spans="1:12" x14ac:dyDescent="0.3">
      <c r="A705" s="18" t="s">
        <v>294</v>
      </c>
      <c r="B705" s="18" t="s">
        <v>9</v>
      </c>
      <c r="C705" s="18" t="s">
        <v>10</v>
      </c>
      <c r="D705" s="19" t="s">
        <v>26</v>
      </c>
      <c r="E705" s="20">
        <f t="shared" ref="E705:J705" si="145">E717</f>
        <v>1</v>
      </c>
      <c r="F705" s="20">
        <f t="shared" si="145"/>
        <v>147864.04</v>
      </c>
      <c r="G705" s="20">
        <f t="shared" si="145"/>
        <v>147864.04</v>
      </c>
      <c r="H705" s="20">
        <f t="shared" si="145"/>
        <v>1</v>
      </c>
      <c r="I705" s="20">
        <f t="shared" si="145"/>
        <v>0</v>
      </c>
      <c r="J705" s="20">
        <f t="shared" si="145"/>
        <v>0</v>
      </c>
      <c r="L705" s="51">
        <f>G705</f>
        <v>147864.04</v>
      </c>
    </row>
    <row r="706" spans="1:12" ht="30.6" x14ac:dyDescent="0.3">
      <c r="A706" s="21" t="s">
        <v>27</v>
      </c>
      <c r="B706" s="22" t="s">
        <v>17</v>
      </c>
      <c r="C706" s="22" t="s">
        <v>18</v>
      </c>
      <c r="D706" s="23" t="s">
        <v>28</v>
      </c>
      <c r="E706" s="24">
        <v>2</v>
      </c>
      <c r="F706" s="24">
        <v>22545.99</v>
      </c>
      <c r="G706" s="25">
        <f t="shared" ref="G706:G717" si="146">ROUND(E706*F706,2)</f>
        <v>45091.98</v>
      </c>
      <c r="H706" s="24">
        <v>2</v>
      </c>
      <c r="I706" s="26"/>
      <c r="J706" s="25">
        <f t="shared" ref="J706:J717" si="147">ROUND(H706*I706,2)</f>
        <v>0</v>
      </c>
    </row>
    <row r="707" spans="1:12" ht="30.6" x14ac:dyDescent="0.3">
      <c r="A707" s="21" t="s">
        <v>29</v>
      </c>
      <c r="B707" s="22" t="s">
        <v>17</v>
      </c>
      <c r="C707" s="22" t="s">
        <v>18</v>
      </c>
      <c r="D707" s="23" t="s">
        <v>30</v>
      </c>
      <c r="E707" s="24">
        <v>3</v>
      </c>
      <c r="F707" s="24">
        <v>22133.25</v>
      </c>
      <c r="G707" s="25">
        <f t="shared" si="146"/>
        <v>66399.75</v>
      </c>
      <c r="H707" s="24">
        <v>3</v>
      </c>
      <c r="I707" s="26"/>
      <c r="J707" s="25">
        <f t="shared" si="147"/>
        <v>0</v>
      </c>
    </row>
    <row r="708" spans="1:12" ht="20.399999999999999" x14ac:dyDescent="0.3">
      <c r="A708" s="21" t="s">
        <v>31</v>
      </c>
      <c r="B708" s="22" t="s">
        <v>17</v>
      </c>
      <c r="C708" s="22" t="s">
        <v>18</v>
      </c>
      <c r="D708" s="23" t="s">
        <v>32</v>
      </c>
      <c r="E708" s="24">
        <v>1</v>
      </c>
      <c r="F708" s="24">
        <v>7362.75</v>
      </c>
      <c r="G708" s="25">
        <f t="shared" si="146"/>
        <v>7362.75</v>
      </c>
      <c r="H708" s="24">
        <v>1</v>
      </c>
      <c r="I708" s="26"/>
      <c r="J708" s="25">
        <f t="shared" si="147"/>
        <v>0</v>
      </c>
    </row>
    <row r="709" spans="1:12" ht="20.399999999999999" x14ac:dyDescent="0.3">
      <c r="A709" s="21" t="s">
        <v>33</v>
      </c>
      <c r="B709" s="22" t="s">
        <v>17</v>
      </c>
      <c r="C709" s="22" t="s">
        <v>18</v>
      </c>
      <c r="D709" s="23" t="s">
        <v>34</v>
      </c>
      <c r="E709" s="24">
        <v>1</v>
      </c>
      <c r="F709" s="24">
        <v>5541.86</v>
      </c>
      <c r="G709" s="25">
        <f t="shared" si="146"/>
        <v>5541.86</v>
      </c>
      <c r="H709" s="24">
        <v>1</v>
      </c>
      <c r="I709" s="26"/>
      <c r="J709" s="25">
        <f t="shared" si="147"/>
        <v>0</v>
      </c>
    </row>
    <row r="710" spans="1:12" ht="20.399999999999999" x14ac:dyDescent="0.3">
      <c r="A710" s="21" t="s">
        <v>35</v>
      </c>
      <c r="B710" s="22" t="s">
        <v>17</v>
      </c>
      <c r="C710" s="22" t="s">
        <v>18</v>
      </c>
      <c r="D710" s="23" t="s">
        <v>36</v>
      </c>
      <c r="E710" s="24">
        <v>6</v>
      </c>
      <c r="F710" s="24">
        <v>817.84</v>
      </c>
      <c r="G710" s="25">
        <f t="shared" si="146"/>
        <v>4907.04</v>
      </c>
      <c r="H710" s="24">
        <v>6</v>
      </c>
      <c r="I710" s="26"/>
      <c r="J710" s="25">
        <f t="shared" si="147"/>
        <v>0</v>
      </c>
    </row>
    <row r="711" spans="1:12" ht="20.399999999999999" x14ac:dyDescent="0.3">
      <c r="A711" s="21" t="s">
        <v>37</v>
      </c>
      <c r="B711" s="22" t="s">
        <v>17</v>
      </c>
      <c r="C711" s="22" t="s">
        <v>18</v>
      </c>
      <c r="D711" s="23" t="s">
        <v>38</v>
      </c>
      <c r="E711" s="24">
        <v>6</v>
      </c>
      <c r="F711" s="24">
        <v>200</v>
      </c>
      <c r="G711" s="25">
        <f t="shared" si="146"/>
        <v>1200</v>
      </c>
      <c r="H711" s="24">
        <v>6</v>
      </c>
      <c r="I711" s="26"/>
      <c r="J711" s="25">
        <f t="shared" si="147"/>
        <v>0</v>
      </c>
    </row>
    <row r="712" spans="1:12" ht="20.399999999999999" x14ac:dyDescent="0.3">
      <c r="A712" s="21" t="s">
        <v>39</v>
      </c>
      <c r="B712" s="22" t="s">
        <v>17</v>
      </c>
      <c r="C712" s="22" t="s">
        <v>18</v>
      </c>
      <c r="D712" s="23" t="s">
        <v>40</v>
      </c>
      <c r="E712" s="24">
        <v>1</v>
      </c>
      <c r="F712" s="24">
        <v>7060</v>
      </c>
      <c r="G712" s="25">
        <f t="shared" si="146"/>
        <v>7060</v>
      </c>
      <c r="H712" s="24">
        <v>1</v>
      </c>
      <c r="I712" s="26"/>
      <c r="J712" s="25">
        <f t="shared" si="147"/>
        <v>0</v>
      </c>
    </row>
    <row r="713" spans="1:12" ht="20.399999999999999" x14ac:dyDescent="0.3">
      <c r="A713" s="21" t="s">
        <v>41</v>
      </c>
      <c r="B713" s="22" t="s">
        <v>17</v>
      </c>
      <c r="C713" s="22" t="s">
        <v>18</v>
      </c>
      <c r="D713" s="23" t="s">
        <v>42</v>
      </c>
      <c r="E713" s="24">
        <v>2</v>
      </c>
      <c r="F713" s="24">
        <v>761.9</v>
      </c>
      <c r="G713" s="25">
        <f t="shared" si="146"/>
        <v>1523.8</v>
      </c>
      <c r="H713" s="24">
        <v>2</v>
      </c>
      <c r="I713" s="26"/>
      <c r="J713" s="25">
        <f t="shared" si="147"/>
        <v>0</v>
      </c>
    </row>
    <row r="714" spans="1:12" ht="20.399999999999999" x14ac:dyDescent="0.3">
      <c r="A714" s="21" t="s">
        <v>43</v>
      </c>
      <c r="B714" s="22" t="s">
        <v>17</v>
      </c>
      <c r="C714" s="22" t="s">
        <v>18</v>
      </c>
      <c r="D714" s="23" t="s">
        <v>44</v>
      </c>
      <c r="E714" s="24">
        <v>1</v>
      </c>
      <c r="F714" s="24">
        <v>400</v>
      </c>
      <c r="G714" s="25">
        <f t="shared" si="146"/>
        <v>400</v>
      </c>
      <c r="H714" s="24">
        <v>1</v>
      </c>
      <c r="I714" s="26"/>
      <c r="J714" s="25">
        <f t="shared" si="147"/>
        <v>0</v>
      </c>
    </row>
    <row r="715" spans="1:12" ht="20.399999999999999" x14ac:dyDescent="0.3">
      <c r="A715" s="21" t="s">
        <v>45</v>
      </c>
      <c r="B715" s="22" t="s">
        <v>17</v>
      </c>
      <c r="C715" s="22" t="s">
        <v>18</v>
      </c>
      <c r="D715" s="23" t="s">
        <v>46</v>
      </c>
      <c r="E715" s="24">
        <v>1</v>
      </c>
      <c r="F715" s="24">
        <v>5541.86</v>
      </c>
      <c r="G715" s="25">
        <f t="shared" si="146"/>
        <v>5541.86</v>
      </c>
      <c r="H715" s="24">
        <v>1</v>
      </c>
      <c r="I715" s="26"/>
      <c r="J715" s="25">
        <f t="shared" si="147"/>
        <v>0</v>
      </c>
    </row>
    <row r="716" spans="1:12" ht="20.399999999999999" x14ac:dyDescent="0.3">
      <c r="A716" s="21" t="s">
        <v>47</v>
      </c>
      <c r="B716" s="22" t="s">
        <v>17</v>
      </c>
      <c r="C716" s="22" t="s">
        <v>18</v>
      </c>
      <c r="D716" s="23" t="s">
        <v>48</v>
      </c>
      <c r="E716" s="24">
        <v>1</v>
      </c>
      <c r="F716" s="24">
        <v>2835</v>
      </c>
      <c r="G716" s="25">
        <f t="shared" si="146"/>
        <v>2835</v>
      </c>
      <c r="H716" s="24">
        <v>1</v>
      </c>
      <c r="I716" s="26"/>
      <c r="J716" s="25">
        <f t="shared" si="147"/>
        <v>0</v>
      </c>
    </row>
    <row r="717" spans="1:12" x14ac:dyDescent="0.3">
      <c r="A717" s="27"/>
      <c r="B717" s="27"/>
      <c r="C717" s="27"/>
      <c r="D717" s="28" t="s">
        <v>295</v>
      </c>
      <c r="E717" s="24">
        <v>1</v>
      </c>
      <c r="F717" s="29">
        <f>SUM(G706:G716)</f>
        <v>147864.04</v>
      </c>
      <c r="G717" s="29">
        <f t="shared" si="146"/>
        <v>147864.04</v>
      </c>
      <c r="H717" s="24">
        <v>1</v>
      </c>
      <c r="I717" s="29">
        <f>SUM(J706:J716)</f>
        <v>0</v>
      </c>
      <c r="J717" s="29">
        <f t="shared" si="147"/>
        <v>0</v>
      </c>
    </row>
    <row r="718" spans="1:12" ht="1.05" customHeight="1" x14ac:dyDescent="0.3">
      <c r="A718" s="30"/>
      <c r="B718" s="30"/>
      <c r="C718" s="30"/>
      <c r="D718" s="31"/>
      <c r="E718" s="30"/>
      <c r="F718" s="30"/>
      <c r="G718" s="30"/>
      <c r="H718" s="30"/>
      <c r="I718" s="32"/>
      <c r="J718" s="30"/>
    </row>
    <row r="719" spans="1:12" x14ac:dyDescent="0.3">
      <c r="A719" s="27"/>
      <c r="B719" s="27"/>
      <c r="C719" s="27"/>
      <c r="D719" s="28" t="s">
        <v>296</v>
      </c>
      <c r="E719" s="24">
        <v>1</v>
      </c>
      <c r="F719" s="29">
        <f>G699+G705</f>
        <v>154562.32999999999</v>
      </c>
      <c r="G719" s="29">
        <f>ROUND(E719*F719,2)</f>
        <v>154562.32999999999</v>
      </c>
      <c r="H719" s="24">
        <v>1</v>
      </c>
      <c r="I719" s="29">
        <f>J699+J705</f>
        <v>0</v>
      </c>
      <c r="J719" s="29">
        <f>ROUND(H719*I719,2)</f>
        <v>0</v>
      </c>
    </row>
    <row r="720" spans="1:12" ht="1.05" customHeight="1" x14ac:dyDescent="0.3">
      <c r="A720" s="30"/>
      <c r="B720" s="30"/>
      <c r="C720" s="30"/>
      <c r="D720" s="31"/>
      <c r="E720" s="30"/>
      <c r="F720" s="30"/>
      <c r="G720" s="30"/>
      <c r="H720" s="30"/>
      <c r="I720" s="32"/>
      <c r="J720" s="30"/>
    </row>
    <row r="721" spans="1:13" x14ac:dyDescent="0.3">
      <c r="A721" s="15" t="s">
        <v>297</v>
      </c>
      <c r="B721" s="15" t="s">
        <v>9</v>
      </c>
      <c r="C721" s="15" t="s">
        <v>10</v>
      </c>
      <c r="D721" s="16" t="s">
        <v>68</v>
      </c>
      <c r="E721" s="17">
        <f t="shared" ref="E721:J721" si="148">E739</f>
        <v>1</v>
      </c>
      <c r="F721" s="17">
        <f t="shared" si="148"/>
        <v>14747.96</v>
      </c>
      <c r="G721" s="17">
        <f t="shared" si="148"/>
        <v>14747.96</v>
      </c>
      <c r="H721" s="17">
        <f t="shared" si="148"/>
        <v>1</v>
      </c>
      <c r="I721" s="17">
        <f t="shared" si="148"/>
        <v>0</v>
      </c>
      <c r="J721" s="17">
        <f t="shared" si="148"/>
        <v>0</v>
      </c>
      <c r="M721" s="51">
        <f>G721</f>
        <v>14747.96</v>
      </c>
    </row>
    <row r="722" spans="1:13" x14ac:dyDescent="0.3">
      <c r="A722" s="21" t="s">
        <v>69</v>
      </c>
      <c r="B722" s="22" t="s">
        <v>17</v>
      </c>
      <c r="C722" s="22" t="s">
        <v>70</v>
      </c>
      <c r="D722" s="23" t="s">
        <v>71</v>
      </c>
      <c r="E722" s="24">
        <v>52.5</v>
      </c>
      <c r="F722" s="24">
        <v>24.38</v>
      </c>
      <c r="G722" s="25">
        <f t="shared" ref="G722:G739" si="149">ROUND(E722*F722,2)</f>
        <v>1279.95</v>
      </c>
      <c r="H722" s="24">
        <v>52.5</v>
      </c>
      <c r="I722" s="26"/>
      <c r="J722" s="25">
        <f t="shared" ref="J722:J739" si="150">ROUND(H722*I722,2)</f>
        <v>0</v>
      </c>
    </row>
    <row r="723" spans="1:13" ht="20.399999999999999" x14ac:dyDescent="0.3">
      <c r="A723" s="21" t="s">
        <v>72</v>
      </c>
      <c r="B723" s="22" t="s">
        <v>17</v>
      </c>
      <c r="C723" s="22" t="s">
        <v>18</v>
      </c>
      <c r="D723" s="23" t="s">
        <v>73</v>
      </c>
      <c r="E723" s="24">
        <v>2</v>
      </c>
      <c r="F723" s="24">
        <v>80</v>
      </c>
      <c r="G723" s="25">
        <f t="shared" si="149"/>
        <v>160</v>
      </c>
      <c r="H723" s="24">
        <v>2</v>
      </c>
      <c r="I723" s="26"/>
      <c r="J723" s="25">
        <f t="shared" si="150"/>
        <v>0</v>
      </c>
    </row>
    <row r="724" spans="1:13" ht="20.399999999999999" x14ac:dyDescent="0.3">
      <c r="A724" s="21" t="s">
        <v>74</v>
      </c>
      <c r="B724" s="22" t="s">
        <v>17</v>
      </c>
      <c r="C724" s="22" t="s">
        <v>18</v>
      </c>
      <c r="D724" s="23" t="s">
        <v>75</v>
      </c>
      <c r="E724" s="24">
        <v>2</v>
      </c>
      <c r="F724" s="24">
        <v>46</v>
      </c>
      <c r="G724" s="25">
        <f t="shared" si="149"/>
        <v>92</v>
      </c>
      <c r="H724" s="24">
        <v>2</v>
      </c>
      <c r="I724" s="26"/>
      <c r="J724" s="25">
        <f t="shared" si="150"/>
        <v>0</v>
      </c>
    </row>
    <row r="725" spans="1:13" x14ac:dyDescent="0.3">
      <c r="A725" s="21" t="s">
        <v>76</v>
      </c>
      <c r="B725" s="22" t="s">
        <v>17</v>
      </c>
      <c r="C725" s="22" t="s">
        <v>18</v>
      </c>
      <c r="D725" s="23" t="s">
        <v>77</v>
      </c>
      <c r="E725" s="24">
        <v>2</v>
      </c>
      <c r="F725" s="24">
        <v>21.52</v>
      </c>
      <c r="G725" s="25">
        <f t="shared" si="149"/>
        <v>43.04</v>
      </c>
      <c r="H725" s="24">
        <v>2</v>
      </c>
      <c r="I725" s="26"/>
      <c r="J725" s="25">
        <f t="shared" si="150"/>
        <v>0</v>
      </c>
    </row>
    <row r="726" spans="1:13" ht="20.399999999999999" x14ac:dyDescent="0.3">
      <c r="A726" s="21" t="s">
        <v>78</v>
      </c>
      <c r="B726" s="22" t="s">
        <v>17</v>
      </c>
      <c r="C726" s="22" t="s">
        <v>18</v>
      </c>
      <c r="D726" s="23" t="s">
        <v>79</v>
      </c>
      <c r="E726" s="24">
        <v>2</v>
      </c>
      <c r="F726" s="24">
        <v>125.41</v>
      </c>
      <c r="G726" s="25">
        <f t="shared" si="149"/>
        <v>250.82</v>
      </c>
      <c r="H726" s="24">
        <v>2</v>
      </c>
      <c r="I726" s="26"/>
      <c r="J726" s="25">
        <f t="shared" si="150"/>
        <v>0</v>
      </c>
    </row>
    <row r="727" spans="1:13" ht="20.399999999999999" x14ac:dyDescent="0.3">
      <c r="A727" s="21" t="s">
        <v>80</v>
      </c>
      <c r="B727" s="22" t="s">
        <v>17</v>
      </c>
      <c r="C727" s="22" t="s">
        <v>70</v>
      </c>
      <c r="D727" s="23" t="s">
        <v>81</v>
      </c>
      <c r="E727" s="24">
        <v>16</v>
      </c>
      <c r="F727" s="24">
        <v>12.03</v>
      </c>
      <c r="G727" s="25">
        <f t="shared" si="149"/>
        <v>192.48</v>
      </c>
      <c r="H727" s="24">
        <v>16</v>
      </c>
      <c r="I727" s="26"/>
      <c r="J727" s="25">
        <f t="shared" si="150"/>
        <v>0</v>
      </c>
    </row>
    <row r="728" spans="1:13" x14ac:dyDescent="0.3">
      <c r="A728" s="21" t="s">
        <v>82</v>
      </c>
      <c r="B728" s="22" t="s">
        <v>17</v>
      </c>
      <c r="C728" s="22" t="s">
        <v>83</v>
      </c>
      <c r="D728" s="23" t="s">
        <v>84</v>
      </c>
      <c r="E728" s="24">
        <v>8</v>
      </c>
      <c r="F728" s="24">
        <v>12.91</v>
      </c>
      <c r="G728" s="25">
        <f t="shared" si="149"/>
        <v>103.28</v>
      </c>
      <c r="H728" s="24">
        <v>8</v>
      </c>
      <c r="I728" s="26"/>
      <c r="J728" s="25">
        <f t="shared" si="150"/>
        <v>0</v>
      </c>
    </row>
    <row r="729" spans="1:13" ht="20.399999999999999" x14ac:dyDescent="0.3">
      <c r="A729" s="21" t="s">
        <v>85</v>
      </c>
      <c r="B729" s="22" t="s">
        <v>17</v>
      </c>
      <c r="C729" s="22" t="s">
        <v>18</v>
      </c>
      <c r="D729" s="23" t="s">
        <v>86</v>
      </c>
      <c r="E729" s="24">
        <v>26</v>
      </c>
      <c r="F729" s="24">
        <v>43.21</v>
      </c>
      <c r="G729" s="25">
        <f t="shared" si="149"/>
        <v>1123.46</v>
      </c>
      <c r="H729" s="24">
        <v>26</v>
      </c>
      <c r="I729" s="26"/>
      <c r="J729" s="25">
        <f t="shared" si="150"/>
        <v>0</v>
      </c>
    </row>
    <row r="730" spans="1:13" x14ac:dyDescent="0.3">
      <c r="A730" s="21" t="s">
        <v>87</v>
      </c>
      <c r="B730" s="22" t="s">
        <v>17</v>
      </c>
      <c r="C730" s="22" t="s">
        <v>83</v>
      </c>
      <c r="D730" s="23" t="s">
        <v>88</v>
      </c>
      <c r="E730" s="24">
        <v>52</v>
      </c>
      <c r="F730" s="24">
        <v>26.08</v>
      </c>
      <c r="G730" s="25">
        <f t="shared" si="149"/>
        <v>1356.16</v>
      </c>
      <c r="H730" s="24">
        <v>52</v>
      </c>
      <c r="I730" s="26"/>
      <c r="J730" s="25">
        <f t="shared" si="150"/>
        <v>0</v>
      </c>
    </row>
    <row r="731" spans="1:13" x14ac:dyDescent="0.3">
      <c r="A731" s="21" t="s">
        <v>89</v>
      </c>
      <c r="B731" s="22" t="s">
        <v>17</v>
      </c>
      <c r="C731" s="22" t="s">
        <v>83</v>
      </c>
      <c r="D731" s="23" t="s">
        <v>90</v>
      </c>
      <c r="E731" s="24">
        <v>21</v>
      </c>
      <c r="F731" s="24">
        <v>22.21</v>
      </c>
      <c r="G731" s="25">
        <f t="shared" si="149"/>
        <v>466.41</v>
      </c>
      <c r="H731" s="24">
        <v>21</v>
      </c>
      <c r="I731" s="26"/>
      <c r="J731" s="25">
        <f t="shared" si="150"/>
        <v>0</v>
      </c>
    </row>
    <row r="732" spans="1:13" ht="20.399999999999999" x14ac:dyDescent="0.3">
      <c r="A732" s="21" t="s">
        <v>91</v>
      </c>
      <c r="B732" s="22" t="s">
        <v>17</v>
      </c>
      <c r="C732" s="22" t="s">
        <v>83</v>
      </c>
      <c r="D732" s="23" t="s">
        <v>92</v>
      </c>
      <c r="E732" s="24">
        <v>166.4</v>
      </c>
      <c r="F732" s="24">
        <v>14.19</v>
      </c>
      <c r="G732" s="25">
        <f t="shared" si="149"/>
        <v>2361.2199999999998</v>
      </c>
      <c r="H732" s="24">
        <v>166.4</v>
      </c>
      <c r="I732" s="26"/>
      <c r="J732" s="25">
        <f t="shared" si="150"/>
        <v>0</v>
      </c>
    </row>
    <row r="733" spans="1:13" ht="20.399999999999999" x14ac:dyDescent="0.3">
      <c r="A733" s="21" t="s">
        <v>93</v>
      </c>
      <c r="B733" s="22" t="s">
        <v>17</v>
      </c>
      <c r="C733" s="22" t="s">
        <v>70</v>
      </c>
      <c r="D733" s="23" t="s">
        <v>94</v>
      </c>
      <c r="E733" s="24">
        <v>43.6</v>
      </c>
      <c r="F733" s="24">
        <v>32.090000000000003</v>
      </c>
      <c r="G733" s="25">
        <f t="shared" si="149"/>
        <v>1399.12</v>
      </c>
      <c r="H733" s="24">
        <v>43.6</v>
      </c>
      <c r="I733" s="26"/>
      <c r="J733" s="25">
        <f t="shared" si="150"/>
        <v>0</v>
      </c>
    </row>
    <row r="734" spans="1:13" x14ac:dyDescent="0.3">
      <c r="A734" s="21" t="s">
        <v>95</v>
      </c>
      <c r="B734" s="22" t="s">
        <v>17</v>
      </c>
      <c r="C734" s="22" t="s">
        <v>70</v>
      </c>
      <c r="D734" s="23" t="s">
        <v>96</v>
      </c>
      <c r="E734" s="24">
        <v>17.600000000000001</v>
      </c>
      <c r="F734" s="24">
        <v>68.56</v>
      </c>
      <c r="G734" s="25">
        <f t="shared" si="149"/>
        <v>1206.6600000000001</v>
      </c>
      <c r="H734" s="24">
        <v>17.600000000000001</v>
      </c>
      <c r="I734" s="26"/>
      <c r="J734" s="25">
        <f t="shared" si="150"/>
        <v>0</v>
      </c>
    </row>
    <row r="735" spans="1:13" ht="20.399999999999999" x14ac:dyDescent="0.3">
      <c r="A735" s="21" t="s">
        <v>97</v>
      </c>
      <c r="B735" s="22" t="s">
        <v>17</v>
      </c>
      <c r="C735" s="22" t="s">
        <v>70</v>
      </c>
      <c r="D735" s="23" t="s">
        <v>98</v>
      </c>
      <c r="E735" s="24">
        <v>40</v>
      </c>
      <c r="F735" s="24">
        <v>47.31</v>
      </c>
      <c r="G735" s="25">
        <f t="shared" si="149"/>
        <v>1892.4</v>
      </c>
      <c r="H735" s="24">
        <v>40</v>
      </c>
      <c r="I735" s="26"/>
      <c r="J735" s="25">
        <f t="shared" si="150"/>
        <v>0</v>
      </c>
    </row>
    <row r="736" spans="1:13" ht="20.399999999999999" x14ac:dyDescent="0.3">
      <c r="A736" s="21" t="s">
        <v>99</v>
      </c>
      <c r="B736" s="22" t="s">
        <v>17</v>
      </c>
      <c r="C736" s="22" t="s">
        <v>70</v>
      </c>
      <c r="D736" s="23" t="s">
        <v>100</v>
      </c>
      <c r="E736" s="24">
        <v>26</v>
      </c>
      <c r="F736" s="24">
        <v>46.96</v>
      </c>
      <c r="G736" s="25">
        <f t="shared" si="149"/>
        <v>1220.96</v>
      </c>
      <c r="H736" s="24">
        <v>26</v>
      </c>
      <c r="I736" s="26"/>
      <c r="J736" s="25">
        <f t="shared" si="150"/>
        <v>0</v>
      </c>
    </row>
    <row r="737" spans="1:12" ht="20.399999999999999" x14ac:dyDescent="0.3">
      <c r="A737" s="21" t="s">
        <v>101</v>
      </c>
      <c r="B737" s="22" t="s">
        <v>17</v>
      </c>
      <c r="C737" s="22" t="s">
        <v>102</v>
      </c>
      <c r="D737" s="23" t="s">
        <v>103</v>
      </c>
      <c r="E737" s="24">
        <v>2</v>
      </c>
      <c r="F737" s="24">
        <v>300</v>
      </c>
      <c r="G737" s="25">
        <f t="shared" si="149"/>
        <v>600</v>
      </c>
      <c r="H737" s="24">
        <v>2</v>
      </c>
      <c r="I737" s="26"/>
      <c r="J737" s="25">
        <f t="shared" si="150"/>
        <v>0</v>
      </c>
    </row>
    <row r="738" spans="1:12" x14ac:dyDescent="0.3">
      <c r="A738" s="21" t="s">
        <v>104</v>
      </c>
      <c r="B738" s="22" t="s">
        <v>17</v>
      </c>
      <c r="C738" s="22" t="s">
        <v>102</v>
      </c>
      <c r="D738" s="23" t="s">
        <v>105</v>
      </c>
      <c r="E738" s="24">
        <v>2</v>
      </c>
      <c r="F738" s="24">
        <v>500</v>
      </c>
      <c r="G738" s="25">
        <f t="shared" si="149"/>
        <v>1000</v>
      </c>
      <c r="H738" s="24">
        <v>2</v>
      </c>
      <c r="I738" s="26"/>
      <c r="J738" s="25">
        <f t="shared" si="150"/>
        <v>0</v>
      </c>
    </row>
    <row r="739" spans="1:12" x14ac:dyDescent="0.3">
      <c r="A739" s="27"/>
      <c r="B739" s="27"/>
      <c r="C739" s="27"/>
      <c r="D739" s="28" t="s">
        <v>298</v>
      </c>
      <c r="E739" s="24">
        <v>1</v>
      </c>
      <c r="F739" s="29">
        <f>SUM(G722:G738)</f>
        <v>14747.96</v>
      </c>
      <c r="G739" s="29">
        <f t="shared" si="149"/>
        <v>14747.96</v>
      </c>
      <c r="H739" s="24">
        <v>1</v>
      </c>
      <c r="I739" s="29">
        <f>SUM(J722:J738)</f>
        <v>0</v>
      </c>
      <c r="J739" s="29">
        <f t="shared" si="150"/>
        <v>0</v>
      </c>
    </row>
    <row r="740" spans="1:12" ht="1.05" customHeight="1" x14ac:dyDescent="0.3">
      <c r="A740" s="30"/>
      <c r="B740" s="30"/>
      <c r="C740" s="30"/>
      <c r="D740" s="31"/>
      <c r="E740" s="30"/>
      <c r="F740" s="30"/>
      <c r="G740" s="30"/>
      <c r="H740" s="30"/>
      <c r="I740" s="32"/>
      <c r="J740" s="30"/>
    </row>
    <row r="741" spans="1:12" x14ac:dyDescent="0.3">
      <c r="A741" s="27"/>
      <c r="B741" s="27"/>
      <c r="C741" s="27"/>
      <c r="D741" s="28" t="s">
        <v>299</v>
      </c>
      <c r="E741" s="33">
        <v>1</v>
      </c>
      <c r="F741" s="29">
        <f>G675+G698+G721</f>
        <v>480744.26</v>
      </c>
      <c r="G741" s="29">
        <f>ROUND(E741*F741,2)</f>
        <v>480744.26</v>
      </c>
      <c r="H741" s="33">
        <v>1</v>
      </c>
      <c r="I741" s="29">
        <f>J675+J698+J721</f>
        <v>0</v>
      </c>
      <c r="J741" s="29">
        <f>ROUND(H741*I741,2)</f>
        <v>0</v>
      </c>
    </row>
    <row r="742" spans="1:12" ht="1.05" customHeight="1" x14ac:dyDescent="0.3">
      <c r="A742" s="30"/>
      <c r="B742" s="30"/>
      <c r="C742" s="30"/>
      <c r="D742" s="31"/>
      <c r="E742" s="30"/>
      <c r="F742" s="30"/>
      <c r="G742" s="30"/>
      <c r="H742" s="30"/>
      <c r="I742" s="32"/>
      <c r="J742" s="30"/>
    </row>
    <row r="743" spans="1:12" x14ac:dyDescent="0.3">
      <c r="A743" s="11" t="s">
        <v>300</v>
      </c>
      <c r="B743" s="11" t="s">
        <v>9</v>
      </c>
      <c r="C743" s="11" t="s">
        <v>10</v>
      </c>
      <c r="D743" s="12" t="s">
        <v>301</v>
      </c>
      <c r="E743" s="13">
        <f t="shared" ref="E743:J743" si="151">E798</f>
        <v>1</v>
      </c>
      <c r="F743" s="14">
        <f t="shared" si="151"/>
        <v>206319.6</v>
      </c>
      <c r="G743" s="14">
        <f t="shared" si="151"/>
        <v>206319.6</v>
      </c>
      <c r="H743" s="13">
        <f t="shared" si="151"/>
        <v>1</v>
      </c>
      <c r="I743" s="14">
        <f t="shared" si="151"/>
        <v>0</v>
      </c>
      <c r="J743" s="14">
        <f t="shared" si="151"/>
        <v>0</v>
      </c>
    </row>
    <row r="744" spans="1:12" x14ac:dyDescent="0.3">
      <c r="A744" s="15" t="s">
        <v>302</v>
      </c>
      <c r="B744" s="15" t="s">
        <v>9</v>
      </c>
      <c r="C744" s="15" t="s">
        <v>10</v>
      </c>
      <c r="D744" s="16" t="s">
        <v>136</v>
      </c>
      <c r="E744" s="17">
        <f t="shared" ref="E744:J744" si="152">E765</f>
        <v>1</v>
      </c>
      <c r="F744" s="17">
        <f t="shared" si="152"/>
        <v>184581.04</v>
      </c>
      <c r="G744" s="17">
        <f t="shared" si="152"/>
        <v>184581.04</v>
      </c>
      <c r="H744" s="17">
        <f t="shared" si="152"/>
        <v>1</v>
      </c>
      <c r="I744" s="17">
        <f t="shared" si="152"/>
        <v>0</v>
      </c>
      <c r="J744" s="17">
        <f t="shared" si="152"/>
        <v>0</v>
      </c>
    </row>
    <row r="745" spans="1:12" x14ac:dyDescent="0.3">
      <c r="A745" s="18" t="s">
        <v>303</v>
      </c>
      <c r="B745" s="18" t="s">
        <v>9</v>
      </c>
      <c r="C745" s="18" t="s">
        <v>10</v>
      </c>
      <c r="D745" s="19" t="s">
        <v>15</v>
      </c>
      <c r="E745" s="20">
        <f t="shared" ref="E745:J745" si="153">E749</f>
        <v>1</v>
      </c>
      <c r="F745" s="20">
        <f t="shared" si="153"/>
        <v>6505.91</v>
      </c>
      <c r="G745" s="20">
        <f t="shared" si="153"/>
        <v>6505.91</v>
      </c>
      <c r="H745" s="20">
        <f t="shared" si="153"/>
        <v>1</v>
      </c>
      <c r="I745" s="20">
        <f t="shared" si="153"/>
        <v>0</v>
      </c>
      <c r="J745" s="20">
        <f t="shared" si="153"/>
        <v>0</v>
      </c>
      <c r="L745" s="51">
        <f>G745</f>
        <v>6505.91</v>
      </c>
    </row>
    <row r="746" spans="1:12" ht="30.6" x14ac:dyDescent="0.3">
      <c r="A746" s="21" t="s">
        <v>16</v>
      </c>
      <c r="B746" s="22" t="s">
        <v>17</v>
      </c>
      <c r="C746" s="22" t="s">
        <v>18</v>
      </c>
      <c r="D746" s="23" t="s">
        <v>19</v>
      </c>
      <c r="E746" s="24">
        <v>7</v>
      </c>
      <c r="F746" s="24">
        <v>192.38</v>
      </c>
      <c r="G746" s="25">
        <f>ROUND(E746*F746,2)</f>
        <v>1346.66</v>
      </c>
      <c r="H746" s="24">
        <v>7</v>
      </c>
      <c r="I746" s="26"/>
      <c r="J746" s="25">
        <f>ROUND(H746*I746,2)</f>
        <v>0</v>
      </c>
    </row>
    <row r="747" spans="1:12" ht="20.399999999999999" x14ac:dyDescent="0.3">
      <c r="A747" s="21" t="s">
        <v>20</v>
      </c>
      <c r="B747" s="22" t="s">
        <v>17</v>
      </c>
      <c r="C747" s="22" t="s">
        <v>18</v>
      </c>
      <c r="D747" s="23" t="s">
        <v>21</v>
      </c>
      <c r="E747" s="24">
        <v>1</v>
      </c>
      <c r="F747" s="24">
        <v>2961.9</v>
      </c>
      <c r="G747" s="25">
        <f>ROUND(E747*F747,2)</f>
        <v>2961.9</v>
      </c>
      <c r="H747" s="24">
        <v>1</v>
      </c>
      <c r="I747" s="26"/>
      <c r="J747" s="25">
        <f>ROUND(H747*I747,2)</f>
        <v>0</v>
      </c>
    </row>
    <row r="748" spans="1:12" x14ac:dyDescent="0.3">
      <c r="A748" s="21" t="s">
        <v>22</v>
      </c>
      <c r="B748" s="22" t="s">
        <v>17</v>
      </c>
      <c r="C748" s="22" t="s">
        <v>18</v>
      </c>
      <c r="D748" s="23" t="s">
        <v>23</v>
      </c>
      <c r="E748" s="24">
        <v>1</v>
      </c>
      <c r="F748" s="24">
        <v>2197.35</v>
      </c>
      <c r="G748" s="25">
        <f>ROUND(E748*F748,2)</f>
        <v>2197.35</v>
      </c>
      <c r="H748" s="24">
        <v>1</v>
      </c>
      <c r="I748" s="26"/>
      <c r="J748" s="25">
        <f>ROUND(H748*I748,2)</f>
        <v>0</v>
      </c>
    </row>
    <row r="749" spans="1:12" x14ac:dyDescent="0.3">
      <c r="A749" s="27"/>
      <c r="B749" s="27"/>
      <c r="C749" s="27"/>
      <c r="D749" s="28" t="s">
        <v>304</v>
      </c>
      <c r="E749" s="24">
        <v>1</v>
      </c>
      <c r="F749" s="29">
        <f>SUM(G746:G748)</f>
        <v>6505.91</v>
      </c>
      <c r="G749" s="29">
        <f>ROUND(E749*F749,2)</f>
        <v>6505.91</v>
      </c>
      <c r="H749" s="24">
        <v>1</v>
      </c>
      <c r="I749" s="29">
        <f>SUM(J746:J748)</f>
        <v>0</v>
      </c>
      <c r="J749" s="29">
        <f>ROUND(H749*I749,2)</f>
        <v>0</v>
      </c>
    </row>
    <row r="750" spans="1:12" ht="1.05" customHeight="1" x14ac:dyDescent="0.3">
      <c r="A750" s="30"/>
      <c r="B750" s="30"/>
      <c r="C750" s="30"/>
      <c r="D750" s="31"/>
      <c r="E750" s="30"/>
      <c r="F750" s="30"/>
      <c r="G750" s="30"/>
      <c r="H750" s="30"/>
      <c r="I750" s="32"/>
      <c r="J750" s="30"/>
    </row>
    <row r="751" spans="1:12" x14ac:dyDescent="0.3">
      <c r="A751" s="18" t="s">
        <v>305</v>
      </c>
      <c r="B751" s="18" t="s">
        <v>9</v>
      </c>
      <c r="C751" s="18" t="s">
        <v>10</v>
      </c>
      <c r="D751" s="19" t="s">
        <v>26</v>
      </c>
      <c r="E751" s="20">
        <f t="shared" ref="E751:J751" si="154">E763</f>
        <v>1</v>
      </c>
      <c r="F751" s="20">
        <f t="shared" si="154"/>
        <v>178075.13</v>
      </c>
      <c r="G751" s="20">
        <f t="shared" si="154"/>
        <v>178075.13</v>
      </c>
      <c r="H751" s="20">
        <f t="shared" si="154"/>
        <v>1</v>
      </c>
      <c r="I751" s="20">
        <f t="shared" si="154"/>
        <v>0</v>
      </c>
      <c r="J751" s="20">
        <f t="shared" si="154"/>
        <v>0</v>
      </c>
      <c r="L751" s="51">
        <f>G751</f>
        <v>178075.13</v>
      </c>
    </row>
    <row r="752" spans="1:12" ht="30.6" x14ac:dyDescent="0.3">
      <c r="A752" s="21" t="s">
        <v>27</v>
      </c>
      <c r="B752" s="22" t="s">
        <v>17</v>
      </c>
      <c r="C752" s="22" t="s">
        <v>18</v>
      </c>
      <c r="D752" s="23" t="s">
        <v>28</v>
      </c>
      <c r="E752" s="24">
        <v>2</v>
      </c>
      <c r="F752" s="24">
        <v>22545.99</v>
      </c>
      <c r="G752" s="25">
        <f t="shared" ref="G752:G763" si="155">ROUND(E752*F752,2)</f>
        <v>45091.98</v>
      </c>
      <c r="H752" s="24">
        <v>2</v>
      </c>
      <c r="I752" s="26"/>
      <c r="J752" s="25">
        <f t="shared" ref="J752:J763" si="156">ROUND(H752*I752,2)</f>
        <v>0</v>
      </c>
    </row>
    <row r="753" spans="1:13" ht="30.6" x14ac:dyDescent="0.3">
      <c r="A753" s="21" t="s">
        <v>29</v>
      </c>
      <c r="B753" s="22" t="s">
        <v>17</v>
      </c>
      <c r="C753" s="22" t="s">
        <v>18</v>
      </c>
      <c r="D753" s="23" t="s">
        <v>30</v>
      </c>
      <c r="E753" s="24">
        <v>4</v>
      </c>
      <c r="F753" s="24">
        <v>22133.25</v>
      </c>
      <c r="G753" s="25">
        <f t="shared" si="155"/>
        <v>88533</v>
      </c>
      <c r="H753" s="24">
        <v>4</v>
      </c>
      <c r="I753" s="26"/>
      <c r="J753" s="25">
        <f t="shared" si="156"/>
        <v>0</v>
      </c>
    </row>
    <row r="754" spans="1:13" ht="20.399999999999999" x14ac:dyDescent="0.3">
      <c r="A754" s="21" t="s">
        <v>31</v>
      </c>
      <c r="B754" s="22" t="s">
        <v>17</v>
      </c>
      <c r="C754" s="22" t="s">
        <v>18</v>
      </c>
      <c r="D754" s="23" t="s">
        <v>32</v>
      </c>
      <c r="E754" s="24">
        <v>1</v>
      </c>
      <c r="F754" s="24">
        <v>7362.75</v>
      </c>
      <c r="G754" s="25">
        <f t="shared" si="155"/>
        <v>7362.75</v>
      </c>
      <c r="H754" s="24">
        <v>1</v>
      </c>
      <c r="I754" s="26"/>
      <c r="J754" s="25">
        <f t="shared" si="156"/>
        <v>0</v>
      </c>
    </row>
    <row r="755" spans="1:13" ht="20.399999999999999" x14ac:dyDescent="0.3">
      <c r="A755" s="21" t="s">
        <v>33</v>
      </c>
      <c r="B755" s="22" t="s">
        <v>17</v>
      </c>
      <c r="C755" s="22" t="s">
        <v>18</v>
      </c>
      <c r="D755" s="23" t="s">
        <v>34</v>
      </c>
      <c r="E755" s="24">
        <v>1</v>
      </c>
      <c r="F755" s="24">
        <v>5541.86</v>
      </c>
      <c r="G755" s="25">
        <f t="shared" si="155"/>
        <v>5541.86</v>
      </c>
      <c r="H755" s="24">
        <v>1</v>
      </c>
      <c r="I755" s="26"/>
      <c r="J755" s="25">
        <f t="shared" si="156"/>
        <v>0</v>
      </c>
    </row>
    <row r="756" spans="1:13" ht="20.399999999999999" x14ac:dyDescent="0.3">
      <c r="A756" s="21" t="s">
        <v>35</v>
      </c>
      <c r="B756" s="22" t="s">
        <v>17</v>
      </c>
      <c r="C756" s="22" t="s">
        <v>18</v>
      </c>
      <c r="D756" s="23" t="s">
        <v>36</v>
      </c>
      <c r="E756" s="24">
        <v>7</v>
      </c>
      <c r="F756" s="24">
        <v>817.84</v>
      </c>
      <c r="G756" s="25">
        <f t="shared" si="155"/>
        <v>5724.88</v>
      </c>
      <c r="H756" s="24">
        <v>7</v>
      </c>
      <c r="I756" s="26"/>
      <c r="J756" s="25">
        <f t="shared" si="156"/>
        <v>0</v>
      </c>
    </row>
    <row r="757" spans="1:13" ht="20.399999999999999" x14ac:dyDescent="0.3">
      <c r="A757" s="21" t="s">
        <v>37</v>
      </c>
      <c r="B757" s="22" t="s">
        <v>17</v>
      </c>
      <c r="C757" s="22" t="s">
        <v>18</v>
      </c>
      <c r="D757" s="23" t="s">
        <v>38</v>
      </c>
      <c r="E757" s="24">
        <v>7</v>
      </c>
      <c r="F757" s="24">
        <v>200</v>
      </c>
      <c r="G757" s="25">
        <f t="shared" si="155"/>
        <v>1400</v>
      </c>
      <c r="H757" s="24">
        <v>7</v>
      </c>
      <c r="I757" s="26"/>
      <c r="J757" s="25">
        <f t="shared" si="156"/>
        <v>0</v>
      </c>
    </row>
    <row r="758" spans="1:13" ht="20.399999999999999" x14ac:dyDescent="0.3">
      <c r="A758" s="21" t="s">
        <v>39</v>
      </c>
      <c r="B758" s="22" t="s">
        <v>17</v>
      </c>
      <c r="C758" s="22" t="s">
        <v>18</v>
      </c>
      <c r="D758" s="23" t="s">
        <v>40</v>
      </c>
      <c r="E758" s="24">
        <v>2</v>
      </c>
      <c r="F758" s="24">
        <v>7060</v>
      </c>
      <c r="G758" s="25">
        <f t="shared" si="155"/>
        <v>14120</v>
      </c>
      <c r="H758" s="24">
        <v>2</v>
      </c>
      <c r="I758" s="26"/>
      <c r="J758" s="25">
        <f t="shared" si="156"/>
        <v>0</v>
      </c>
    </row>
    <row r="759" spans="1:13" ht="20.399999999999999" x14ac:dyDescent="0.3">
      <c r="A759" s="21" t="s">
        <v>41</v>
      </c>
      <c r="B759" s="22" t="s">
        <v>17</v>
      </c>
      <c r="C759" s="22" t="s">
        <v>18</v>
      </c>
      <c r="D759" s="23" t="s">
        <v>42</v>
      </c>
      <c r="E759" s="24">
        <v>2</v>
      </c>
      <c r="F759" s="24">
        <v>761.9</v>
      </c>
      <c r="G759" s="25">
        <f t="shared" si="155"/>
        <v>1523.8</v>
      </c>
      <c r="H759" s="24">
        <v>2</v>
      </c>
      <c r="I759" s="26"/>
      <c r="J759" s="25">
        <f t="shared" si="156"/>
        <v>0</v>
      </c>
    </row>
    <row r="760" spans="1:13" ht="20.399999999999999" x14ac:dyDescent="0.3">
      <c r="A760" s="21" t="s">
        <v>43</v>
      </c>
      <c r="B760" s="22" t="s">
        <v>17</v>
      </c>
      <c r="C760" s="22" t="s">
        <v>18</v>
      </c>
      <c r="D760" s="23" t="s">
        <v>44</v>
      </c>
      <c r="E760" s="24">
        <v>1</v>
      </c>
      <c r="F760" s="24">
        <v>400</v>
      </c>
      <c r="G760" s="25">
        <f t="shared" si="155"/>
        <v>400</v>
      </c>
      <c r="H760" s="24">
        <v>1</v>
      </c>
      <c r="I760" s="26"/>
      <c r="J760" s="25">
        <f t="shared" si="156"/>
        <v>0</v>
      </c>
    </row>
    <row r="761" spans="1:13" ht="20.399999999999999" x14ac:dyDescent="0.3">
      <c r="A761" s="21" t="s">
        <v>45</v>
      </c>
      <c r="B761" s="22" t="s">
        <v>17</v>
      </c>
      <c r="C761" s="22" t="s">
        <v>18</v>
      </c>
      <c r="D761" s="23" t="s">
        <v>46</v>
      </c>
      <c r="E761" s="24">
        <v>1</v>
      </c>
      <c r="F761" s="24">
        <v>5541.86</v>
      </c>
      <c r="G761" s="25">
        <f t="shared" si="155"/>
        <v>5541.86</v>
      </c>
      <c r="H761" s="24">
        <v>1</v>
      </c>
      <c r="I761" s="26"/>
      <c r="J761" s="25">
        <f t="shared" si="156"/>
        <v>0</v>
      </c>
    </row>
    <row r="762" spans="1:13" ht="20.399999999999999" x14ac:dyDescent="0.3">
      <c r="A762" s="21" t="s">
        <v>47</v>
      </c>
      <c r="B762" s="22" t="s">
        <v>17</v>
      </c>
      <c r="C762" s="22" t="s">
        <v>18</v>
      </c>
      <c r="D762" s="23" t="s">
        <v>48</v>
      </c>
      <c r="E762" s="24">
        <v>1</v>
      </c>
      <c r="F762" s="24">
        <v>2835</v>
      </c>
      <c r="G762" s="25">
        <f t="shared" si="155"/>
        <v>2835</v>
      </c>
      <c r="H762" s="24">
        <v>1</v>
      </c>
      <c r="I762" s="26"/>
      <c r="J762" s="25">
        <f t="shared" si="156"/>
        <v>0</v>
      </c>
    </row>
    <row r="763" spans="1:13" x14ac:dyDescent="0.3">
      <c r="A763" s="27"/>
      <c r="B763" s="27"/>
      <c r="C763" s="27"/>
      <c r="D763" s="28" t="s">
        <v>306</v>
      </c>
      <c r="E763" s="24">
        <v>1</v>
      </c>
      <c r="F763" s="29">
        <f>SUM(G752:G762)</f>
        <v>178075.13</v>
      </c>
      <c r="G763" s="29">
        <f t="shared" si="155"/>
        <v>178075.13</v>
      </c>
      <c r="H763" s="24">
        <v>1</v>
      </c>
      <c r="I763" s="29">
        <f>SUM(J752:J762)</f>
        <v>0</v>
      </c>
      <c r="J763" s="29">
        <f t="shared" si="156"/>
        <v>0</v>
      </c>
    </row>
    <row r="764" spans="1:13" ht="1.05" customHeight="1" x14ac:dyDescent="0.3">
      <c r="A764" s="30"/>
      <c r="B764" s="30"/>
      <c r="C764" s="30"/>
      <c r="D764" s="31"/>
      <c r="E764" s="30"/>
      <c r="F764" s="30"/>
      <c r="G764" s="30"/>
      <c r="H764" s="30"/>
      <c r="I764" s="32"/>
      <c r="J764" s="30"/>
    </row>
    <row r="765" spans="1:13" x14ac:dyDescent="0.3">
      <c r="A765" s="27"/>
      <c r="B765" s="27"/>
      <c r="C765" s="27"/>
      <c r="D765" s="28" t="s">
        <v>307</v>
      </c>
      <c r="E765" s="24">
        <v>1</v>
      </c>
      <c r="F765" s="29">
        <f>G745+G751</f>
        <v>184581.04</v>
      </c>
      <c r="G765" s="29">
        <f>ROUND(E765*F765,2)</f>
        <v>184581.04</v>
      </c>
      <c r="H765" s="24">
        <v>1</v>
      </c>
      <c r="I765" s="29">
        <f>J745+J751</f>
        <v>0</v>
      </c>
      <c r="J765" s="29">
        <f>ROUND(H765*I765,2)</f>
        <v>0</v>
      </c>
    </row>
    <row r="766" spans="1:13" ht="1.05" customHeight="1" x14ac:dyDescent="0.3">
      <c r="A766" s="30"/>
      <c r="B766" s="30"/>
      <c r="C766" s="30"/>
      <c r="D766" s="31"/>
      <c r="E766" s="30"/>
      <c r="F766" s="30"/>
      <c r="G766" s="30"/>
      <c r="H766" s="30"/>
      <c r="I766" s="32"/>
      <c r="J766" s="30"/>
    </row>
    <row r="767" spans="1:13" x14ac:dyDescent="0.3">
      <c r="A767" s="15" t="s">
        <v>308</v>
      </c>
      <c r="B767" s="15" t="s">
        <v>9</v>
      </c>
      <c r="C767" s="15" t="s">
        <v>10</v>
      </c>
      <c r="D767" s="16" t="s">
        <v>309</v>
      </c>
      <c r="E767" s="17">
        <f t="shared" ref="E767:J767" si="157">E776</f>
        <v>1</v>
      </c>
      <c r="F767" s="17">
        <f t="shared" si="157"/>
        <v>15492.3</v>
      </c>
      <c r="G767" s="17">
        <f t="shared" si="157"/>
        <v>15492.3</v>
      </c>
      <c r="H767" s="17">
        <f t="shared" si="157"/>
        <v>1</v>
      </c>
      <c r="I767" s="17">
        <f t="shared" si="157"/>
        <v>0</v>
      </c>
      <c r="J767" s="17">
        <f t="shared" si="157"/>
        <v>0</v>
      </c>
      <c r="L767" s="51">
        <f>G767</f>
        <v>15492.3</v>
      </c>
      <c r="M767" s="51"/>
    </row>
    <row r="768" spans="1:13" x14ac:dyDescent="0.3">
      <c r="A768" s="21" t="s">
        <v>310</v>
      </c>
      <c r="B768" s="22" t="s">
        <v>17</v>
      </c>
      <c r="C768" s="22" t="s">
        <v>18</v>
      </c>
      <c r="D768" s="23" t="s">
        <v>311</v>
      </c>
      <c r="E768" s="24">
        <v>1</v>
      </c>
      <c r="F768" s="24">
        <v>3806</v>
      </c>
      <c r="G768" s="25">
        <f t="shared" ref="G768:G776" si="158">ROUND(E768*F768,2)</f>
        <v>3806</v>
      </c>
      <c r="H768" s="24">
        <v>1</v>
      </c>
      <c r="I768" s="26"/>
      <c r="J768" s="25">
        <f t="shared" ref="J768:J776" si="159">ROUND(H768*I768,2)</f>
        <v>0</v>
      </c>
    </row>
    <row r="769" spans="1:13" x14ac:dyDescent="0.3">
      <c r="A769" s="21" t="s">
        <v>312</v>
      </c>
      <c r="B769" s="22" t="s">
        <v>17</v>
      </c>
      <c r="C769" s="22" t="s">
        <v>18</v>
      </c>
      <c r="D769" s="23" t="s">
        <v>313</v>
      </c>
      <c r="E769" s="24">
        <v>1</v>
      </c>
      <c r="F769" s="24">
        <v>3738.4</v>
      </c>
      <c r="G769" s="25">
        <f t="shared" si="158"/>
        <v>3738.4</v>
      </c>
      <c r="H769" s="24">
        <v>1</v>
      </c>
      <c r="I769" s="26"/>
      <c r="J769" s="25">
        <f t="shared" si="159"/>
        <v>0</v>
      </c>
    </row>
    <row r="770" spans="1:13" x14ac:dyDescent="0.3">
      <c r="A770" s="21" t="s">
        <v>314</v>
      </c>
      <c r="B770" s="22" t="s">
        <v>17</v>
      </c>
      <c r="C770" s="22" t="s">
        <v>83</v>
      </c>
      <c r="D770" s="23" t="s">
        <v>315</v>
      </c>
      <c r="E770" s="24">
        <v>50</v>
      </c>
      <c r="F770" s="24">
        <v>2.6</v>
      </c>
      <c r="G770" s="25">
        <f t="shared" si="158"/>
        <v>130</v>
      </c>
      <c r="H770" s="24">
        <v>50</v>
      </c>
      <c r="I770" s="26"/>
      <c r="J770" s="25">
        <f t="shared" si="159"/>
        <v>0</v>
      </c>
    </row>
    <row r="771" spans="1:13" x14ac:dyDescent="0.3">
      <c r="A771" s="21" t="s">
        <v>316</v>
      </c>
      <c r="B771" s="22" t="s">
        <v>17</v>
      </c>
      <c r="C771" s="22" t="s">
        <v>83</v>
      </c>
      <c r="D771" s="23" t="s">
        <v>317</v>
      </c>
      <c r="E771" s="24">
        <v>120</v>
      </c>
      <c r="F771" s="24">
        <v>3.6</v>
      </c>
      <c r="G771" s="25">
        <f t="shared" si="158"/>
        <v>432</v>
      </c>
      <c r="H771" s="24">
        <v>120</v>
      </c>
      <c r="I771" s="26"/>
      <c r="J771" s="25">
        <f t="shared" si="159"/>
        <v>0</v>
      </c>
    </row>
    <row r="772" spans="1:13" x14ac:dyDescent="0.3">
      <c r="A772" s="21" t="s">
        <v>318</v>
      </c>
      <c r="B772" s="22" t="s">
        <v>17</v>
      </c>
      <c r="C772" s="22" t="s">
        <v>83</v>
      </c>
      <c r="D772" s="23" t="s">
        <v>319</v>
      </c>
      <c r="E772" s="24">
        <v>30</v>
      </c>
      <c r="F772" s="24">
        <v>4.83</v>
      </c>
      <c r="G772" s="25">
        <f t="shared" si="158"/>
        <v>144.9</v>
      </c>
      <c r="H772" s="24">
        <v>30</v>
      </c>
      <c r="I772" s="26"/>
      <c r="J772" s="25">
        <f t="shared" si="159"/>
        <v>0</v>
      </c>
    </row>
    <row r="773" spans="1:13" x14ac:dyDescent="0.3">
      <c r="A773" s="21" t="s">
        <v>320</v>
      </c>
      <c r="B773" s="22" t="s">
        <v>17</v>
      </c>
      <c r="C773" s="22" t="s">
        <v>18</v>
      </c>
      <c r="D773" s="23" t="s">
        <v>321</v>
      </c>
      <c r="E773" s="24">
        <v>1</v>
      </c>
      <c r="F773" s="24">
        <v>2183.5</v>
      </c>
      <c r="G773" s="25">
        <f t="shared" si="158"/>
        <v>2183.5</v>
      </c>
      <c r="H773" s="24">
        <v>1</v>
      </c>
      <c r="I773" s="26"/>
      <c r="J773" s="25">
        <f t="shared" si="159"/>
        <v>0</v>
      </c>
    </row>
    <row r="774" spans="1:13" ht="20.399999999999999" x14ac:dyDescent="0.3">
      <c r="A774" s="21" t="s">
        <v>322</v>
      </c>
      <c r="B774" s="22" t="s">
        <v>17</v>
      </c>
      <c r="C774" s="22" t="s">
        <v>18</v>
      </c>
      <c r="D774" s="23" t="s">
        <v>323</v>
      </c>
      <c r="E774" s="24">
        <v>1</v>
      </c>
      <c r="F774" s="24">
        <v>3106</v>
      </c>
      <c r="G774" s="25">
        <f t="shared" si="158"/>
        <v>3106</v>
      </c>
      <c r="H774" s="24">
        <v>1</v>
      </c>
      <c r="I774" s="26"/>
      <c r="J774" s="25">
        <f t="shared" si="159"/>
        <v>0</v>
      </c>
    </row>
    <row r="775" spans="1:13" x14ac:dyDescent="0.3">
      <c r="A775" s="21" t="s">
        <v>324</v>
      </c>
      <c r="B775" s="22" t="s">
        <v>17</v>
      </c>
      <c r="C775" s="22" t="s">
        <v>18</v>
      </c>
      <c r="D775" s="23" t="s">
        <v>325</v>
      </c>
      <c r="E775" s="24">
        <v>1</v>
      </c>
      <c r="F775" s="24">
        <v>1951.5</v>
      </c>
      <c r="G775" s="25">
        <f t="shared" si="158"/>
        <v>1951.5</v>
      </c>
      <c r="H775" s="24">
        <v>1</v>
      </c>
      <c r="I775" s="26"/>
      <c r="J775" s="25">
        <f t="shared" si="159"/>
        <v>0</v>
      </c>
    </row>
    <row r="776" spans="1:13" x14ac:dyDescent="0.3">
      <c r="A776" s="27"/>
      <c r="B776" s="27"/>
      <c r="C776" s="27"/>
      <c r="D776" s="28" t="s">
        <v>326</v>
      </c>
      <c r="E776" s="24">
        <v>1</v>
      </c>
      <c r="F776" s="29">
        <f>SUM(G768:G775)</f>
        <v>15492.3</v>
      </c>
      <c r="G776" s="29">
        <f t="shared" si="158"/>
        <v>15492.3</v>
      </c>
      <c r="H776" s="24">
        <v>1</v>
      </c>
      <c r="I776" s="29">
        <f>SUM(J768:J775)</f>
        <v>0</v>
      </c>
      <c r="J776" s="29">
        <f t="shared" si="159"/>
        <v>0</v>
      </c>
    </row>
    <row r="777" spans="1:13" ht="1.05" customHeight="1" x14ac:dyDescent="0.3">
      <c r="A777" s="30"/>
      <c r="B777" s="30"/>
      <c r="C777" s="30"/>
      <c r="D777" s="31"/>
      <c r="E777" s="30"/>
      <c r="F777" s="30"/>
      <c r="G777" s="30"/>
      <c r="H777" s="30"/>
      <c r="I777" s="32"/>
      <c r="J777" s="30"/>
    </row>
    <row r="778" spans="1:13" x14ac:dyDescent="0.3">
      <c r="A778" s="15" t="s">
        <v>327</v>
      </c>
      <c r="B778" s="15" t="s">
        <v>9</v>
      </c>
      <c r="C778" s="15" t="s">
        <v>10</v>
      </c>
      <c r="D778" s="16" t="s">
        <v>68</v>
      </c>
      <c r="E778" s="17">
        <f t="shared" ref="E778:J778" si="160">E796</f>
        <v>1</v>
      </c>
      <c r="F778" s="17">
        <f t="shared" si="160"/>
        <v>6246.26</v>
      </c>
      <c r="G778" s="17">
        <f t="shared" si="160"/>
        <v>6246.26</v>
      </c>
      <c r="H778" s="17">
        <f t="shared" si="160"/>
        <v>1</v>
      </c>
      <c r="I778" s="17">
        <f t="shared" si="160"/>
        <v>0</v>
      </c>
      <c r="J778" s="17">
        <f t="shared" si="160"/>
        <v>0</v>
      </c>
      <c r="M778" s="51">
        <f>G778</f>
        <v>6246.26</v>
      </c>
    </row>
    <row r="779" spans="1:13" x14ac:dyDescent="0.3">
      <c r="A779" s="21" t="s">
        <v>69</v>
      </c>
      <c r="B779" s="22" t="s">
        <v>17</v>
      </c>
      <c r="C779" s="22" t="s">
        <v>70</v>
      </c>
      <c r="D779" s="23" t="s">
        <v>71</v>
      </c>
      <c r="E779" s="24">
        <v>16.25</v>
      </c>
      <c r="F779" s="24">
        <v>24.38</v>
      </c>
      <c r="G779" s="25">
        <f t="shared" ref="G779:G796" si="161">ROUND(E779*F779,2)</f>
        <v>396.18</v>
      </c>
      <c r="H779" s="24">
        <v>16.25</v>
      </c>
      <c r="I779" s="26"/>
      <c r="J779" s="25">
        <f t="shared" ref="J779:J796" si="162">ROUND(H779*I779,2)</f>
        <v>0</v>
      </c>
    </row>
    <row r="780" spans="1:13" ht="20.399999999999999" x14ac:dyDescent="0.3">
      <c r="A780" s="21" t="s">
        <v>72</v>
      </c>
      <c r="B780" s="22" t="s">
        <v>17</v>
      </c>
      <c r="C780" s="22" t="s">
        <v>18</v>
      </c>
      <c r="D780" s="23" t="s">
        <v>73</v>
      </c>
      <c r="E780" s="24">
        <v>1</v>
      </c>
      <c r="F780" s="24">
        <v>80</v>
      </c>
      <c r="G780" s="25">
        <f t="shared" si="161"/>
        <v>80</v>
      </c>
      <c r="H780" s="24">
        <v>1</v>
      </c>
      <c r="I780" s="26"/>
      <c r="J780" s="25">
        <f t="shared" si="162"/>
        <v>0</v>
      </c>
    </row>
    <row r="781" spans="1:13" ht="20.399999999999999" x14ac:dyDescent="0.3">
      <c r="A781" s="21" t="s">
        <v>74</v>
      </c>
      <c r="B781" s="22" t="s">
        <v>17</v>
      </c>
      <c r="C781" s="22" t="s">
        <v>18</v>
      </c>
      <c r="D781" s="23" t="s">
        <v>75</v>
      </c>
      <c r="E781" s="24">
        <v>1</v>
      </c>
      <c r="F781" s="24">
        <v>46</v>
      </c>
      <c r="G781" s="25">
        <f t="shared" si="161"/>
        <v>46</v>
      </c>
      <c r="H781" s="24">
        <v>1</v>
      </c>
      <c r="I781" s="26"/>
      <c r="J781" s="25">
        <f t="shared" si="162"/>
        <v>0</v>
      </c>
    </row>
    <row r="782" spans="1:13" x14ac:dyDescent="0.3">
      <c r="A782" s="21" t="s">
        <v>76</v>
      </c>
      <c r="B782" s="22" t="s">
        <v>17</v>
      </c>
      <c r="C782" s="22" t="s">
        <v>18</v>
      </c>
      <c r="D782" s="23" t="s">
        <v>77</v>
      </c>
      <c r="E782" s="24">
        <v>1</v>
      </c>
      <c r="F782" s="24">
        <v>21.52</v>
      </c>
      <c r="G782" s="25">
        <f t="shared" si="161"/>
        <v>21.52</v>
      </c>
      <c r="H782" s="24">
        <v>1</v>
      </c>
      <c r="I782" s="26"/>
      <c r="J782" s="25">
        <f t="shared" si="162"/>
        <v>0</v>
      </c>
    </row>
    <row r="783" spans="1:13" ht="20.399999999999999" x14ac:dyDescent="0.3">
      <c r="A783" s="21" t="s">
        <v>78</v>
      </c>
      <c r="B783" s="22" t="s">
        <v>17</v>
      </c>
      <c r="C783" s="22" t="s">
        <v>18</v>
      </c>
      <c r="D783" s="23" t="s">
        <v>79</v>
      </c>
      <c r="E783" s="24">
        <v>1</v>
      </c>
      <c r="F783" s="24">
        <v>125.41</v>
      </c>
      <c r="G783" s="25">
        <f t="shared" si="161"/>
        <v>125.41</v>
      </c>
      <c r="H783" s="24">
        <v>1</v>
      </c>
      <c r="I783" s="26"/>
      <c r="J783" s="25">
        <f t="shared" si="162"/>
        <v>0</v>
      </c>
    </row>
    <row r="784" spans="1:13" ht="20.399999999999999" x14ac:dyDescent="0.3">
      <c r="A784" s="21" t="s">
        <v>80</v>
      </c>
      <c r="B784" s="22" t="s">
        <v>17</v>
      </c>
      <c r="C784" s="22" t="s">
        <v>70</v>
      </c>
      <c r="D784" s="23" t="s">
        <v>81</v>
      </c>
      <c r="E784" s="24">
        <v>8</v>
      </c>
      <c r="F784" s="24">
        <v>12.03</v>
      </c>
      <c r="G784" s="25">
        <f t="shared" si="161"/>
        <v>96.24</v>
      </c>
      <c r="H784" s="24">
        <v>8</v>
      </c>
      <c r="I784" s="26"/>
      <c r="J784" s="25">
        <f t="shared" si="162"/>
        <v>0</v>
      </c>
    </row>
    <row r="785" spans="1:10" x14ac:dyDescent="0.3">
      <c r="A785" s="21" t="s">
        <v>82</v>
      </c>
      <c r="B785" s="22" t="s">
        <v>17</v>
      </c>
      <c r="C785" s="22" t="s">
        <v>83</v>
      </c>
      <c r="D785" s="23" t="s">
        <v>84</v>
      </c>
      <c r="E785" s="24">
        <v>4</v>
      </c>
      <c r="F785" s="24">
        <v>12.91</v>
      </c>
      <c r="G785" s="25">
        <f t="shared" si="161"/>
        <v>51.64</v>
      </c>
      <c r="H785" s="24">
        <v>4</v>
      </c>
      <c r="I785" s="26"/>
      <c r="J785" s="25">
        <f t="shared" si="162"/>
        <v>0</v>
      </c>
    </row>
    <row r="786" spans="1:10" ht="20.399999999999999" x14ac:dyDescent="0.3">
      <c r="A786" s="21" t="s">
        <v>85</v>
      </c>
      <c r="B786" s="22" t="s">
        <v>17</v>
      </c>
      <c r="C786" s="22" t="s">
        <v>18</v>
      </c>
      <c r="D786" s="23" t="s">
        <v>86</v>
      </c>
      <c r="E786" s="24">
        <v>12</v>
      </c>
      <c r="F786" s="24">
        <v>43.21</v>
      </c>
      <c r="G786" s="25">
        <f t="shared" si="161"/>
        <v>518.52</v>
      </c>
      <c r="H786" s="24">
        <v>12</v>
      </c>
      <c r="I786" s="26"/>
      <c r="J786" s="25">
        <f t="shared" si="162"/>
        <v>0</v>
      </c>
    </row>
    <row r="787" spans="1:10" x14ac:dyDescent="0.3">
      <c r="A787" s="21" t="s">
        <v>87</v>
      </c>
      <c r="B787" s="22" t="s">
        <v>17</v>
      </c>
      <c r="C787" s="22" t="s">
        <v>83</v>
      </c>
      <c r="D787" s="23" t="s">
        <v>88</v>
      </c>
      <c r="E787" s="24">
        <v>18</v>
      </c>
      <c r="F787" s="24">
        <v>26.08</v>
      </c>
      <c r="G787" s="25">
        <f t="shared" si="161"/>
        <v>469.44</v>
      </c>
      <c r="H787" s="24">
        <v>18</v>
      </c>
      <c r="I787" s="26"/>
      <c r="J787" s="25">
        <f t="shared" si="162"/>
        <v>0</v>
      </c>
    </row>
    <row r="788" spans="1:10" x14ac:dyDescent="0.3">
      <c r="A788" s="21" t="s">
        <v>89</v>
      </c>
      <c r="B788" s="22" t="s">
        <v>17</v>
      </c>
      <c r="C788" s="22" t="s">
        <v>83</v>
      </c>
      <c r="D788" s="23" t="s">
        <v>90</v>
      </c>
      <c r="E788" s="24">
        <v>6.5</v>
      </c>
      <c r="F788" s="24">
        <v>22.21</v>
      </c>
      <c r="G788" s="25">
        <f t="shared" si="161"/>
        <v>144.37</v>
      </c>
      <c r="H788" s="24">
        <v>6.5</v>
      </c>
      <c r="I788" s="26"/>
      <c r="J788" s="25">
        <f t="shared" si="162"/>
        <v>0</v>
      </c>
    </row>
    <row r="789" spans="1:10" ht="20.399999999999999" x14ac:dyDescent="0.3">
      <c r="A789" s="21" t="s">
        <v>91</v>
      </c>
      <c r="B789" s="22" t="s">
        <v>17</v>
      </c>
      <c r="C789" s="22" t="s">
        <v>83</v>
      </c>
      <c r="D789" s="23" t="s">
        <v>92</v>
      </c>
      <c r="E789" s="24">
        <v>67.2</v>
      </c>
      <c r="F789" s="24">
        <v>14.19</v>
      </c>
      <c r="G789" s="25">
        <f t="shared" si="161"/>
        <v>953.57</v>
      </c>
      <c r="H789" s="24">
        <v>67.2</v>
      </c>
      <c r="I789" s="26"/>
      <c r="J789" s="25">
        <f t="shared" si="162"/>
        <v>0</v>
      </c>
    </row>
    <row r="790" spans="1:10" ht="20.399999999999999" x14ac:dyDescent="0.3">
      <c r="A790" s="21" t="s">
        <v>93</v>
      </c>
      <c r="B790" s="22" t="s">
        <v>17</v>
      </c>
      <c r="C790" s="22" t="s">
        <v>70</v>
      </c>
      <c r="D790" s="23" t="s">
        <v>94</v>
      </c>
      <c r="E790" s="24">
        <v>17.8</v>
      </c>
      <c r="F790" s="24">
        <v>32.090000000000003</v>
      </c>
      <c r="G790" s="25">
        <f t="shared" si="161"/>
        <v>571.20000000000005</v>
      </c>
      <c r="H790" s="24">
        <v>17.8</v>
      </c>
      <c r="I790" s="26"/>
      <c r="J790" s="25">
        <f t="shared" si="162"/>
        <v>0</v>
      </c>
    </row>
    <row r="791" spans="1:10" x14ac:dyDescent="0.3">
      <c r="A791" s="21" t="s">
        <v>95</v>
      </c>
      <c r="B791" s="22" t="s">
        <v>17</v>
      </c>
      <c r="C791" s="22" t="s">
        <v>70</v>
      </c>
      <c r="D791" s="23" t="s">
        <v>96</v>
      </c>
      <c r="E791" s="24">
        <v>8.8000000000000007</v>
      </c>
      <c r="F791" s="24">
        <v>68.56</v>
      </c>
      <c r="G791" s="25">
        <f t="shared" si="161"/>
        <v>603.33000000000004</v>
      </c>
      <c r="H791" s="24">
        <v>8.8000000000000007</v>
      </c>
      <c r="I791" s="26"/>
      <c r="J791" s="25">
        <f t="shared" si="162"/>
        <v>0</v>
      </c>
    </row>
    <row r="792" spans="1:10" ht="20.399999999999999" x14ac:dyDescent="0.3">
      <c r="A792" s="21" t="s">
        <v>97</v>
      </c>
      <c r="B792" s="22" t="s">
        <v>17</v>
      </c>
      <c r="C792" s="22" t="s">
        <v>70</v>
      </c>
      <c r="D792" s="23" t="s">
        <v>98</v>
      </c>
      <c r="E792" s="24">
        <v>20</v>
      </c>
      <c r="F792" s="24">
        <v>47.31</v>
      </c>
      <c r="G792" s="25">
        <f t="shared" si="161"/>
        <v>946.2</v>
      </c>
      <c r="H792" s="24">
        <v>20</v>
      </c>
      <c r="I792" s="26"/>
      <c r="J792" s="25">
        <f t="shared" si="162"/>
        <v>0</v>
      </c>
    </row>
    <row r="793" spans="1:10" ht="20.399999999999999" x14ac:dyDescent="0.3">
      <c r="A793" s="21" t="s">
        <v>99</v>
      </c>
      <c r="B793" s="22" t="s">
        <v>17</v>
      </c>
      <c r="C793" s="22" t="s">
        <v>70</v>
      </c>
      <c r="D793" s="23" t="s">
        <v>100</v>
      </c>
      <c r="E793" s="24">
        <v>9</v>
      </c>
      <c r="F793" s="24">
        <v>46.96</v>
      </c>
      <c r="G793" s="25">
        <f t="shared" si="161"/>
        <v>422.64</v>
      </c>
      <c r="H793" s="24">
        <v>9</v>
      </c>
      <c r="I793" s="26"/>
      <c r="J793" s="25">
        <f t="shared" si="162"/>
        <v>0</v>
      </c>
    </row>
    <row r="794" spans="1:10" ht="20.399999999999999" x14ac:dyDescent="0.3">
      <c r="A794" s="21" t="s">
        <v>101</v>
      </c>
      <c r="B794" s="22" t="s">
        <v>17</v>
      </c>
      <c r="C794" s="22" t="s">
        <v>102</v>
      </c>
      <c r="D794" s="23" t="s">
        <v>103</v>
      </c>
      <c r="E794" s="24">
        <v>1</v>
      </c>
      <c r="F794" s="24">
        <v>300</v>
      </c>
      <c r="G794" s="25">
        <f t="shared" si="161"/>
        <v>300</v>
      </c>
      <c r="H794" s="24">
        <v>1</v>
      </c>
      <c r="I794" s="26"/>
      <c r="J794" s="25">
        <f t="shared" si="162"/>
        <v>0</v>
      </c>
    </row>
    <row r="795" spans="1:10" x14ac:dyDescent="0.3">
      <c r="A795" s="21" t="s">
        <v>104</v>
      </c>
      <c r="B795" s="22" t="s">
        <v>17</v>
      </c>
      <c r="C795" s="22" t="s">
        <v>102</v>
      </c>
      <c r="D795" s="23" t="s">
        <v>105</v>
      </c>
      <c r="E795" s="24">
        <v>1</v>
      </c>
      <c r="F795" s="24">
        <v>500</v>
      </c>
      <c r="G795" s="25">
        <f t="shared" si="161"/>
        <v>500</v>
      </c>
      <c r="H795" s="24">
        <v>1</v>
      </c>
      <c r="I795" s="26"/>
      <c r="J795" s="25">
        <f t="shared" si="162"/>
        <v>0</v>
      </c>
    </row>
    <row r="796" spans="1:10" x14ac:dyDescent="0.3">
      <c r="A796" s="27"/>
      <c r="B796" s="27"/>
      <c r="C796" s="27"/>
      <c r="D796" s="28" t="s">
        <v>328</v>
      </c>
      <c r="E796" s="24">
        <v>1</v>
      </c>
      <c r="F796" s="29">
        <f>SUM(G779:G795)</f>
        <v>6246.26</v>
      </c>
      <c r="G796" s="29">
        <f t="shared" si="161"/>
        <v>6246.26</v>
      </c>
      <c r="H796" s="24">
        <v>1</v>
      </c>
      <c r="I796" s="29">
        <f>SUM(J779:J795)</f>
        <v>0</v>
      </c>
      <c r="J796" s="29">
        <f t="shared" si="162"/>
        <v>0</v>
      </c>
    </row>
    <row r="797" spans="1:10" ht="1.05" customHeight="1" x14ac:dyDescent="0.3">
      <c r="A797" s="30"/>
      <c r="B797" s="30"/>
      <c r="C797" s="30"/>
      <c r="D797" s="31"/>
      <c r="E797" s="30"/>
      <c r="F797" s="30"/>
      <c r="G797" s="30"/>
      <c r="H797" s="30"/>
      <c r="I797" s="32"/>
      <c r="J797" s="30"/>
    </row>
    <row r="798" spans="1:10" x14ac:dyDescent="0.3">
      <c r="A798" s="27"/>
      <c r="B798" s="27"/>
      <c r="C798" s="27"/>
      <c r="D798" s="28" t="s">
        <v>329</v>
      </c>
      <c r="E798" s="33">
        <v>1</v>
      </c>
      <c r="F798" s="29">
        <f>G744+G767+G778</f>
        <v>206319.6</v>
      </c>
      <c r="G798" s="29">
        <f>ROUND(E798*F798,2)</f>
        <v>206319.6</v>
      </c>
      <c r="H798" s="33">
        <v>1</v>
      </c>
      <c r="I798" s="29">
        <f>J744+J767+J778</f>
        <v>0</v>
      </c>
      <c r="J798" s="29">
        <f>ROUND(H798*I798,2)</f>
        <v>0</v>
      </c>
    </row>
    <row r="799" spans="1:10" ht="1.05" customHeight="1" x14ac:dyDescent="0.3">
      <c r="A799" s="30"/>
      <c r="B799" s="30"/>
      <c r="C799" s="30"/>
      <c r="D799" s="31"/>
      <c r="E799" s="30"/>
      <c r="F799" s="30"/>
      <c r="G799" s="30"/>
      <c r="H799" s="30"/>
      <c r="I799" s="32"/>
      <c r="J799" s="30"/>
    </row>
    <row r="800" spans="1:10" x14ac:dyDescent="0.3">
      <c r="A800" s="11" t="s">
        <v>330</v>
      </c>
      <c r="B800" s="11" t="s">
        <v>9</v>
      </c>
      <c r="C800" s="11" t="s">
        <v>10</v>
      </c>
      <c r="D800" s="12" t="s">
        <v>331</v>
      </c>
      <c r="E800" s="13">
        <f t="shared" ref="E800:J800" si="163">E867</f>
        <v>1</v>
      </c>
      <c r="F800" s="14">
        <f t="shared" si="163"/>
        <v>450049.45</v>
      </c>
      <c r="G800" s="14">
        <f t="shared" si="163"/>
        <v>450049.45</v>
      </c>
      <c r="H800" s="13">
        <f t="shared" si="163"/>
        <v>1</v>
      </c>
      <c r="I800" s="14">
        <f t="shared" si="163"/>
        <v>0</v>
      </c>
      <c r="J800" s="14">
        <f t="shared" si="163"/>
        <v>0</v>
      </c>
    </row>
    <row r="801" spans="1:12" x14ac:dyDescent="0.3">
      <c r="A801" s="15" t="s">
        <v>332</v>
      </c>
      <c r="B801" s="15" t="s">
        <v>9</v>
      </c>
      <c r="C801" s="15" t="s">
        <v>10</v>
      </c>
      <c r="D801" s="16" t="s">
        <v>333</v>
      </c>
      <c r="E801" s="17">
        <f t="shared" ref="E801:J801" si="164">E822</f>
        <v>1</v>
      </c>
      <c r="F801" s="17">
        <f t="shared" si="164"/>
        <v>331894.24</v>
      </c>
      <c r="G801" s="17">
        <f t="shared" si="164"/>
        <v>331894.24</v>
      </c>
      <c r="H801" s="17">
        <f t="shared" si="164"/>
        <v>1</v>
      </c>
      <c r="I801" s="17">
        <f t="shared" si="164"/>
        <v>0</v>
      </c>
      <c r="J801" s="17">
        <f t="shared" si="164"/>
        <v>0</v>
      </c>
    </row>
    <row r="802" spans="1:12" x14ac:dyDescent="0.3">
      <c r="A802" s="18" t="s">
        <v>334</v>
      </c>
      <c r="B802" s="18" t="s">
        <v>9</v>
      </c>
      <c r="C802" s="18" t="s">
        <v>10</v>
      </c>
      <c r="D802" s="19" t="s">
        <v>15</v>
      </c>
      <c r="E802" s="20">
        <f t="shared" ref="E802:J802" si="165">E806</f>
        <v>1</v>
      </c>
      <c r="F802" s="20">
        <f t="shared" si="165"/>
        <v>7852.57</v>
      </c>
      <c r="G802" s="20">
        <f t="shared" si="165"/>
        <v>7852.57</v>
      </c>
      <c r="H802" s="20">
        <f t="shared" si="165"/>
        <v>1</v>
      </c>
      <c r="I802" s="20">
        <f t="shared" si="165"/>
        <v>0</v>
      </c>
      <c r="J802" s="20">
        <f t="shared" si="165"/>
        <v>0</v>
      </c>
      <c r="L802" s="51">
        <f>G802</f>
        <v>7852.57</v>
      </c>
    </row>
    <row r="803" spans="1:12" ht="30.6" x14ac:dyDescent="0.3">
      <c r="A803" s="21" t="s">
        <v>16</v>
      </c>
      <c r="B803" s="22" t="s">
        <v>17</v>
      </c>
      <c r="C803" s="22" t="s">
        <v>18</v>
      </c>
      <c r="D803" s="23" t="s">
        <v>19</v>
      </c>
      <c r="E803" s="24">
        <v>14</v>
      </c>
      <c r="F803" s="24">
        <v>192.38</v>
      </c>
      <c r="G803" s="25">
        <f>ROUND(E803*F803,2)</f>
        <v>2693.32</v>
      </c>
      <c r="H803" s="24">
        <v>14</v>
      </c>
      <c r="I803" s="26"/>
      <c r="J803" s="25">
        <f>ROUND(H803*I803,2)</f>
        <v>0</v>
      </c>
    </row>
    <row r="804" spans="1:12" ht="20.399999999999999" x14ac:dyDescent="0.3">
      <c r="A804" s="21" t="s">
        <v>20</v>
      </c>
      <c r="B804" s="22" t="s">
        <v>17</v>
      </c>
      <c r="C804" s="22" t="s">
        <v>18</v>
      </c>
      <c r="D804" s="23" t="s">
        <v>21</v>
      </c>
      <c r="E804" s="24">
        <v>1</v>
      </c>
      <c r="F804" s="24">
        <v>2961.9</v>
      </c>
      <c r="G804" s="25">
        <f>ROUND(E804*F804,2)</f>
        <v>2961.9</v>
      </c>
      <c r="H804" s="24">
        <v>1</v>
      </c>
      <c r="I804" s="26"/>
      <c r="J804" s="25">
        <f>ROUND(H804*I804,2)</f>
        <v>0</v>
      </c>
    </row>
    <row r="805" spans="1:12" x14ac:dyDescent="0.3">
      <c r="A805" s="21" t="s">
        <v>22</v>
      </c>
      <c r="B805" s="22" t="s">
        <v>17</v>
      </c>
      <c r="C805" s="22" t="s">
        <v>18</v>
      </c>
      <c r="D805" s="23" t="s">
        <v>23</v>
      </c>
      <c r="E805" s="24">
        <v>1</v>
      </c>
      <c r="F805" s="24">
        <v>2197.35</v>
      </c>
      <c r="G805" s="25">
        <f>ROUND(E805*F805,2)</f>
        <v>2197.35</v>
      </c>
      <c r="H805" s="24">
        <v>1</v>
      </c>
      <c r="I805" s="26"/>
      <c r="J805" s="25">
        <f>ROUND(H805*I805,2)</f>
        <v>0</v>
      </c>
    </row>
    <row r="806" spans="1:12" x14ac:dyDescent="0.3">
      <c r="A806" s="27"/>
      <c r="B806" s="27"/>
      <c r="C806" s="27"/>
      <c r="D806" s="28" t="s">
        <v>335</v>
      </c>
      <c r="E806" s="24">
        <v>1</v>
      </c>
      <c r="F806" s="29">
        <f>SUM(G803:G805)</f>
        <v>7852.57</v>
      </c>
      <c r="G806" s="29">
        <f>ROUND(E806*F806,2)</f>
        <v>7852.57</v>
      </c>
      <c r="H806" s="24">
        <v>1</v>
      </c>
      <c r="I806" s="29">
        <f>SUM(J803:J805)</f>
        <v>0</v>
      </c>
      <c r="J806" s="29">
        <f>ROUND(H806*I806,2)</f>
        <v>0</v>
      </c>
    </row>
    <row r="807" spans="1:12" ht="1.05" customHeight="1" x14ac:dyDescent="0.3">
      <c r="A807" s="30"/>
      <c r="B807" s="30"/>
      <c r="C807" s="30"/>
      <c r="D807" s="31"/>
      <c r="E807" s="30"/>
      <c r="F807" s="30"/>
      <c r="G807" s="30"/>
      <c r="H807" s="30"/>
      <c r="I807" s="32"/>
      <c r="J807" s="30"/>
    </row>
    <row r="808" spans="1:12" x14ac:dyDescent="0.3">
      <c r="A808" s="18" t="s">
        <v>336</v>
      </c>
      <c r="B808" s="18" t="s">
        <v>9</v>
      </c>
      <c r="C808" s="18" t="s">
        <v>10</v>
      </c>
      <c r="D808" s="19" t="s">
        <v>26</v>
      </c>
      <c r="E808" s="20">
        <f t="shared" ref="E808:J808" si="166">E820</f>
        <v>1</v>
      </c>
      <c r="F808" s="20">
        <f t="shared" si="166"/>
        <v>324041.67</v>
      </c>
      <c r="G808" s="20">
        <f t="shared" si="166"/>
        <v>324041.67</v>
      </c>
      <c r="H808" s="20">
        <f t="shared" si="166"/>
        <v>1</v>
      </c>
      <c r="I808" s="20">
        <f t="shared" si="166"/>
        <v>0</v>
      </c>
      <c r="J808" s="20">
        <f t="shared" si="166"/>
        <v>0</v>
      </c>
      <c r="L808" s="51">
        <f>G808</f>
        <v>324041.67</v>
      </c>
    </row>
    <row r="809" spans="1:12" ht="30.6" x14ac:dyDescent="0.3">
      <c r="A809" s="21" t="s">
        <v>27</v>
      </c>
      <c r="B809" s="22" t="s">
        <v>17</v>
      </c>
      <c r="C809" s="22" t="s">
        <v>18</v>
      </c>
      <c r="D809" s="23" t="s">
        <v>28</v>
      </c>
      <c r="E809" s="24">
        <v>2</v>
      </c>
      <c r="F809" s="24">
        <v>22545.99</v>
      </c>
      <c r="G809" s="25">
        <f t="shared" ref="G809:G820" si="167">ROUND(E809*F809,2)</f>
        <v>45091.98</v>
      </c>
      <c r="H809" s="24">
        <v>2</v>
      </c>
      <c r="I809" s="26"/>
      <c r="J809" s="25">
        <f t="shared" ref="J809:J820" si="168">ROUND(H809*I809,2)</f>
        <v>0</v>
      </c>
    </row>
    <row r="810" spans="1:12" ht="30.6" x14ac:dyDescent="0.3">
      <c r="A810" s="21" t="s">
        <v>29</v>
      </c>
      <c r="B810" s="22" t="s">
        <v>17</v>
      </c>
      <c r="C810" s="22" t="s">
        <v>18</v>
      </c>
      <c r="D810" s="23" t="s">
        <v>30</v>
      </c>
      <c r="E810" s="24">
        <v>10</v>
      </c>
      <c r="F810" s="24">
        <v>22133.25</v>
      </c>
      <c r="G810" s="25">
        <f t="shared" si="167"/>
        <v>221332.5</v>
      </c>
      <c r="H810" s="24">
        <v>10</v>
      </c>
      <c r="I810" s="26"/>
      <c r="J810" s="25">
        <f t="shared" si="168"/>
        <v>0</v>
      </c>
    </row>
    <row r="811" spans="1:12" ht="20.399999999999999" x14ac:dyDescent="0.3">
      <c r="A811" s="21" t="s">
        <v>31</v>
      </c>
      <c r="B811" s="22" t="s">
        <v>17</v>
      </c>
      <c r="C811" s="22" t="s">
        <v>18</v>
      </c>
      <c r="D811" s="23" t="s">
        <v>32</v>
      </c>
      <c r="E811" s="24">
        <v>1</v>
      </c>
      <c r="F811" s="24">
        <v>7362.75</v>
      </c>
      <c r="G811" s="25">
        <f t="shared" si="167"/>
        <v>7362.75</v>
      </c>
      <c r="H811" s="24">
        <v>1</v>
      </c>
      <c r="I811" s="26"/>
      <c r="J811" s="25">
        <f t="shared" si="168"/>
        <v>0</v>
      </c>
    </row>
    <row r="812" spans="1:12" ht="20.399999999999999" x14ac:dyDescent="0.3">
      <c r="A812" s="21" t="s">
        <v>33</v>
      </c>
      <c r="B812" s="22" t="s">
        <v>17</v>
      </c>
      <c r="C812" s="22" t="s">
        <v>18</v>
      </c>
      <c r="D812" s="23" t="s">
        <v>34</v>
      </c>
      <c r="E812" s="24">
        <v>1</v>
      </c>
      <c r="F812" s="24">
        <v>5541.86</v>
      </c>
      <c r="G812" s="25">
        <f t="shared" si="167"/>
        <v>5541.86</v>
      </c>
      <c r="H812" s="24">
        <v>1</v>
      </c>
      <c r="I812" s="26"/>
      <c r="J812" s="25">
        <f t="shared" si="168"/>
        <v>0</v>
      </c>
    </row>
    <row r="813" spans="1:12" ht="20.399999999999999" x14ac:dyDescent="0.3">
      <c r="A813" s="21" t="s">
        <v>35</v>
      </c>
      <c r="B813" s="22" t="s">
        <v>17</v>
      </c>
      <c r="C813" s="22" t="s">
        <v>18</v>
      </c>
      <c r="D813" s="23" t="s">
        <v>36</v>
      </c>
      <c r="E813" s="24">
        <v>13</v>
      </c>
      <c r="F813" s="24">
        <v>817.84</v>
      </c>
      <c r="G813" s="25">
        <f t="shared" si="167"/>
        <v>10631.92</v>
      </c>
      <c r="H813" s="24">
        <v>13</v>
      </c>
      <c r="I813" s="26"/>
      <c r="J813" s="25">
        <f t="shared" si="168"/>
        <v>0</v>
      </c>
    </row>
    <row r="814" spans="1:12" ht="20.399999999999999" x14ac:dyDescent="0.3">
      <c r="A814" s="21" t="s">
        <v>37</v>
      </c>
      <c r="B814" s="22" t="s">
        <v>17</v>
      </c>
      <c r="C814" s="22" t="s">
        <v>18</v>
      </c>
      <c r="D814" s="23" t="s">
        <v>38</v>
      </c>
      <c r="E814" s="24">
        <v>13</v>
      </c>
      <c r="F814" s="24">
        <v>200</v>
      </c>
      <c r="G814" s="25">
        <f t="shared" si="167"/>
        <v>2600</v>
      </c>
      <c r="H814" s="24">
        <v>13</v>
      </c>
      <c r="I814" s="26"/>
      <c r="J814" s="25">
        <f t="shared" si="168"/>
        <v>0</v>
      </c>
    </row>
    <row r="815" spans="1:12" ht="20.399999999999999" x14ac:dyDescent="0.3">
      <c r="A815" s="21" t="s">
        <v>39</v>
      </c>
      <c r="B815" s="22" t="s">
        <v>17</v>
      </c>
      <c r="C815" s="22" t="s">
        <v>18</v>
      </c>
      <c r="D815" s="23" t="s">
        <v>40</v>
      </c>
      <c r="E815" s="24">
        <v>3</v>
      </c>
      <c r="F815" s="24">
        <v>7060</v>
      </c>
      <c r="G815" s="25">
        <f t="shared" si="167"/>
        <v>21180</v>
      </c>
      <c r="H815" s="24">
        <v>3</v>
      </c>
      <c r="I815" s="26"/>
      <c r="J815" s="25">
        <f t="shared" si="168"/>
        <v>0</v>
      </c>
    </row>
    <row r="816" spans="1:12" ht="20.399999999999999" x14ac:dyDescent="0.3">
      <c r="A816" s="21" t="s">
        <v>41</v>
      </c>
      <c r="B816" s="22" t="s">
        <v>17</v>
      </c>
      <c r="C816" s="22" t="s">
        <v>18</v>
      </c>
      <c r="D816" s="23" t="s">
        <v>42</v>
      </c>
      <c r="E816" s="24">
        <v>2</v>
      </c>
      <c r="F816" s="24">
        <v>761.9</v>
      </c>
      <c r="G816" s="25">
        <f t="shared" si="167"/>
        <v>1523.8</v>
      </c>
      <c r="H816" s="24">
        <v>2</v>
      </c>
      <c r="I816" s="26"/>
      <c r="J816" s="25">
        <f t="shared" si="168"/>
        <v>0</v>
      </c>
    </row>
    <row r="817" spans="1:12" ht="20.399999999999999" x14ac:dyDescent="0.3">
      <c r="A817" s="21" t="s">
        <v>43</v>
      </c>
      <c r="B817" s="22" t="s">
        <v>17</v>
      </c>
      <c r="C817" s="22" t="s">
        <v>18</v>
      </c>
      <c r="D817" s="23" t="s">
        <v>44</v>
      </c>
      <c r="E817" s="24">
        <v>1</v>
      </c>
      <c r="F817" s="24">
        <v>400</v>
      </c>
      <c r="G817" s="25">
        <f t="shared" si="167"/>
        <v>400</v>
      </c>
      <c r="H817" s="24">
        <v>1</v>
      </c>
      <c r="I817" s="26"/>
      <c r="J817" s="25">
        <f t="shared" si="168"/>
        <v>0</v>
      </c>
    </row>
    <row r="818" spans="1:12" ht="20.399999999999999" x14ac:dyDescent="0.3">
      <c r="A818" s="21" t="s">
        <v>45</v>
      </c>
      <c r="B818" s="22" t="s">
        <v>17</v>
      </c>
      <c r="C818" s="22" t="s">
        <v>18</v>
      </c>
      <c r="D818" s="23" t="s">
        <v>46</v>
      </c>
      <c r="E818" s="24">
        <v>1</v>
      </c>
      <c r="F818" s="24">
        <v>5541.86</v>
      </c>
      <c r="G818" s="25">
        <f t="shared" si="167"/>
        <v>5541.86</v>
      </c>
      <c r="H818" s="24">
        <v>1</v>
      </c>
      <c r="I818" s="26"/>
      <c r="J818" s="25">
        <f t="shared" si="168"/>
        <v>0</v>
      </c>
    </row>
    <row r="819" spans="1:12" ht="20.399999999999999" x14ac:dyDescent="0.3">
      <c r="A819" s="21" t="s">
        <v>47</v>
      </c>
      <c r="B819" s="22" t="s">
        <v>17</v>
      </c>
      <c r="C819" s="22" t="s">
        <v>18</v>
      </c>
      <c r="D819" s="23" t="s">
        <v>48</v>
      </c>
      <c r="E819" s="24">
        <v>1</v>
      </c>
      <c r="F819" s="24">
        <v>2835</v>
      </c>
      <c r="G819" s="25">
        <f t="shared" si="167"/>
        <v>2835</v>
      </c>
      <c r="H819" s="24">
        <v>1</v>
      </c>
      <c r="I819" s="26"/>
      <c r="J819" s="25">
        <f t="shared" si="168"/>
        <v>0</v>
      </c>
    </row>
    <row r="820" spans="1:12" x14ac:dyDescent="0.3">
      <c r="A820" s="27"/>
      <c r="B820" s="27"/>
      <c r="C820" s="27"/>
      <c r="D820" s="28" t="s">
        <v>337</v>
      </c>
      <c r="E820" s="24">
        <v>1</v>
      </c>
      <c r="F820" s="29">
        <f>SUM(G809:G819)</f>
        <v>324041.67</v>
      </c>
      <c r="G820" s="29">
        <f t="shared" si="167"/>
        <v>324041.67</v>
      </c>
      <c r="H820" s="24">
        <v>1</v>
      </c>
      <c r="I820" s="29">
        <f>SUM(J809:J819)</f>
        <v>0</v>
      </c>
      <c r="J820" s="29">
        <f t="shared" si="168"/>
        <v>0</v>
      </c>
    </row>
    <row r="821" spans="1:12" ht="1.05" customHeight="1" x14ac:dyDescent="0.3">
      <c r="A821" s="30"/>
      <c r="B821" s="30"/>
      <c r="C821" s="30"/>
      <c r="D821" s="31"/>
      <c r="E821" s="30"/>
      <c r="F821" s="30"/>
      <c r="G821" s="30"/>
      <c r="H821" s="30"/>
      <c r="I821" s="32"/>
      <c r="J821" s="30"/>
    </row>
    <row r="822" spans="1:12" x14ac:dyDescent="0.3">
      <c r="A822" s="27"/>
      <c r="B822" s="27"/>
      <c r="C822" s="27"/>
      <c r="D822" s="28" t="s">
        <v>338</v>
      </c>
      <c r="E822" s="24">
        <v>1</v>
      </c>
      <c r="F822" s="29">
        <f>G802+G808</f>
        <v>331894.24</v>
      </c>
      <c r="G822" s="29">
        <f>ROUND(E822*F822,2)</f>
        <v>331894.24</v>
      </c>
      <c r="H822" s="24">
        <v>1</v>
      </c>
      <c r="I822" s="29">
        <f>J802+J808</f>
        <v>0</v>
      </c>
      <c r="J822" s="29">
        <f>ROUND(H822*I822,2)</f>
        <v>0</v>
      </c>
    </row>
    <row r="823" spans="1:12" ht="1.05" customHeight="1" x14ac:dyDescent="0.3">
      <c r="A823" s="30"/>
      <c r="B823" s="30"/>
      <c r="C823" s="30"/>
      <c r="D823" s="31"/>
      <c r="E823" s="30"/>
      <c r="F823" s="30"/>
      <c r="G823" s="30"/>
      <c r="H823" s="30"/>
      <c r="I823" s="32"/>
      <c r="J823" s="30"/>
    </row>
    <row r="824" spans="1:12" x14ac:dyDescent="0.3">
      <c r="A824" s="15" t="s">
        <v>339</v>
      </c>
      <c r="B824" s="15" t="s">
        <v>9</v>
      </c>
      <c r="C824" s="15" t="s">
        <v>10</v>
      </c>
      <c r="D824" s="16" t="s">
        <v>340</v>
      </c>
      <c r="E824" s="17">
        <f t="shared" ref="E824:J824" si="169">E845</f>
        <v>1</v>
      </c>
      <c r="F824" s="17">
        <f t="shared" si="169"/>
        <v>108067.77</v>
      </c>
      <c r="G824" s="17">
        <f t="shared" si="169"/>
        <v>108067.77</v>
      </c>
      <c r="H824" s="17">
        <f t="shared" si="169"/>
        <v>1</v>
      </c>
      <c r="I824" s="17">
        <f t="shared" si="169"/>
        <v>0</v>
      </c>
      <c r="J824" s="17">
        <f t="shared" si="169"/>
        <v>0</v>
      </c>
    </row>
    <row r="825" spans="1:12" x14ac:dyDescent="0.3">
      <c r="A825" s="18" t="s">
        <v>341</v>
      </c>
      <c r="B825" s="18" t="s">
        <v>9</v>
      </c>
      <c r="C825" s="18" t="s">
        <v>10</v>
      </c>
      <c r="D825" s="19" t="s">
        <v>15</v>
      </c>
      <c r="E825" s="20">
        <f t="shared" ref="E825:J825" si="170">E829</f>
        <v>1</v>
      </c>
      <c r="F825" s="20">
        <f t="shared" si="170"/>
        <v>6505.91</v>
      </c>
      <c r="G825" s="20">
        <f t="shared" si="170"/>
        <v>6505.91</v>
      </c>
      <c r="H825" s="20">
        <f t="shared" si="170"/>
        <v>1</v>
      </c>
      <c r="I825" s="20">
        <f t="shared" si="170"/>
        <v>0</v>
      </c>
      <c r="J825" s="20">
        <f t="shared" si="170"/>
        <v>0</v>
      </c>
      <c r="L825" s="51">
        <f>G825</f>
        <v>6505.91</v>
      </c>
    </row>
    <row r="826" spans="1:12" ht="30.6" x14ac:dyDescent="0.3">
      <c r="A826" s="21" t="s">
        <v>16</v>
      </c>
      <c r="B826" s="22" t="s">
        <v>17</v>
      </c>
      <c r="C826" s="22" t="s">
        <v>18</v>
      </c>
      <c r="D826" s="23" t="s">
        <v>19</v>
      </c>
      <c r="E826" s="24">
        <v>7</v>
      </c>
      <c r="F826" s="24">
        <v>192.38</v>
      </c>
      <c r="G826" s="25">
        <f>ROUND(E826*F826,2)</f>
        <v>1346.66</v>
      </c>
      <c r="H826" s="24">
        <v>7</v>
      </c>
      <c r="I826" s="26"/>
      <c r="J826" s="25">
        <f>ROUND(H826*I826,2)</f>
        <v>0</v>
      </c>
    </row>
    <row r="827" spans="1:12" ht="20.399999999999999" x14ac:dyDescent="0.3">
      <c r="A827" s="21" t="s">
        <v>20</v>
      </c>
      <c r="B827" s="22" t="s">
        <v>17</v>
      </c>
      <c r="C827" s="22" t="s">
        <v>18</v>
      </c>
      <c r="D827" s="23" t="s">
        <v>21</v>
      </c>
      <c r="E827" s="24">
        <v>1</v>
      </c>
      <c r="F827" s="24">
        <v>2961.9</v>
      </c>
      <c r="G827" s="25">
        <f>ROUND(E827*F827,2)</f>
        <v>2961.9</v>
      </c>
      <c r="H827" s="24">
        <v>1</v>
      </c>
      <c r="I827" s="26"/>
      <c r="J827" s="25">
        <f>ROUND(H827*I827,2)</f>
        <v>0</v>
      </c>
    </row>
    <row r="828" spans="1:12" x14ac:dyDescent="0.3">
      <c r="A828" s="21" t="s">
        <v>22</v>
      </c>
      <c r="B828" s="22" t="s">
        <v>17</v>
      </c>
      <c r="C828" s="22" t="s">
        <v>18</v>
      </c>
      <c r="D828" s="23" t="s">
        <v>23</v>
      </c>
      <c r="E828" s="24">
        <v>1</v>
      </c>
      <c r="F828" s="24">
        <v>2197.35</v>
      </c>
      <c r="G828" s="25">
        <f>ROUND(E828*F828,2)</f>
        <v>2197.35</v>
      </c>
      <c r="H828" s="24">
        <v>1</v>
      </c>
      <c r="I828" s="26"/>
      <c r="J828" s="25">
        <f>ROUND(H828*I828,2)</f>
        <v>0</v>
      </c>
    </row>
    <row r="829" spans="1:12" x14ac:dyDescent="0.3">
      <c r="A829" s="27"/>
      <c r="B829" s="27"/>
      <c r="C829" s="27"/>
      <c r="D829" s="28" t="s">
        <v>342</v>
      </c>
      <c r="E829" s="24">
        <v>1</v>
      </c>
      <c r="F829" s="29">
        <f>SUM(G826:G828)</f>
        <v>6505.91</v>
      </c>
      <c r="G829" s="29">
        <f>ROUND(E829*F829,2)</f>
        <v>6505.91</v>
      </c>
      <c r="H829" s="24">
        <v>1</v>
      </c>
      <c r="I829" s="29">
        <f>SUM(J826:J828)</f>
        <v>0</v>
      </c>
      <c r="J829" s="29">
        <f>ROUND(H829*I829,2)</f>
        <v>0</v>
      </c>
    </row>
    <row r="830" spans="1:12" ht="1.05" customHeight="1" x14ac:dyDescent="0.3">
      <c r="A830" s="30"/>
      <c r="B830" s="30"/>
      <c r="C830" s="30"/>
      <c r="D830" s="31"/>
      <c r="E830" s="30"/>
      <c r="F830" s="30"/>
      <c r="G830" s="30"/>
      <c r="H830" s="30"/>
      <c r="I830" s="32"/>
      <c r="J830" s="30"/>
    </row>
    <row r="831" spans="1:12" x14ac:dyDescent="0.3">
      <c r="A831" s="18" t="s">
        <v>343</v>
      </c>
      <c r="B831" s="18" t="s">
        <v>9</v>
      </c>
      <c r="C831" s="18" t="s">
        <v>10</v>
      </c>
      <c r="D831" s="19" t="s">
        <v>26</v>
      </c>
      <c r="E831" s="20">
        <f t="shared" ref="E831:J831" si="171">E843</f>
        <v>1</v>
      </c>
      <c r="F831" s="20">
        <f t="shared" si="171"/>
        <v>101561.86</v>
      </c>
      <c r="G831" s="20">
        <f t="shared" si="171"/>
        <v>101561.86</v>
      </c>
      <c r="H831" s="20">
        <f t="shared" si="171"/>
        <v>1</v>
      </c>
      <c r="I831" s="20">
        <f t="shared" si="171"/>
        <v>0</v>
      </c>
      <c r="J831" s="20">
        <f t="shared" si="171"/>
        <v>0</v>
      </c>
      <c r="L831" s="51">
        <f>G831</f>
        <v>101561.86</v>
      </c>
    </row>
    <row r="832" spans="1:12" ht="30.6" x14ac:dyDescent="0.3">
      <c r="A832" s="21" t="s">
        <v>27</v>
      </c>
      <c r="B832" s="22" t="s">
        <v>17</v>
      </c>
      <c r="C832" s="22" t="s">
        <v>18</v>
      </c>
      <c r="D832" s="23" t="s">
        <v>28</v>
      </c>
      <c r="E832" s="24">
        <v>2</v>
      </c>
      <c r="F832" s="24">
        <v>22545.99</v>
      </c>
      <c r="G832" s="25">
        <f t="shared" ref="G832:G843" si="172">ROUND(E832*F832,2)</f>
        <v>45091.98</v>
      </c>
      <c r="H832" s="24">
        <v>2</v>
      </c>
      <c r="I832" s="26"/>
      <c r="J832" s="25">
        <f t="shared" ref="J832:J843" si="173">ROUND(H832*I832,2)</f>
        <v>0</v>
      </c>
    </row>
    <row r="833" spans="1:13" ht="30.6" x14ac:dyDescent="0.3">
      <c r="A833" s="21" t="s">
        <v>29</v>
      </c>
      <c r="B833" s="22" t="s">
        <v>17</v>
      </c>
      <c r="C833" s="22" t="s">
        <v>18</v>
      </c>
      <c r="D833" s="23" t="s">
        <v>30</v>
      </c>
      <c r="E833" s="24">
        <v>1</v>
      </c>
      <c r="F833" s="24">
        <v>22133.25</v>
      </c>
      <c r="G833" s="25">
        <f t="shared" si="172"/>
        <v>22133.25</v>
      </c>
      <c r="H833" s="24">
        <v>1</v>
      </c>
      <c r="I833" s="26"/>
      <c r="J833" s="25">
        <f t="shared" si="173"/>
        <v>0</v>
      </c>
    </row>
    <row r="834" spans="1:13" ht="20.399999999999999" x14ac:dyDescent="0.3">
      <c r="A834" s="21" t="s">
        <v>31</v>
      </c>
      <c r="B834" s="22" t="s">
        <v>17</v>
      </c>
      <c r="C834" s="22" t="s">
        <v>18</v>
      </c>
      <c r="D834" s="23" t="s">
        <v>32</v>
      </c>
      <c r="E834" s="24">
        <v>1</v>
      </c>
      <c r="F834" s="24">
        <v>7362.75</v>
      </c>
      <c r="G834" s="25">
        <f t="shared" si="172"/>
        <v>7362.75</v>
      </c>
      <c r="H834" s="24">
        <v>1</v>
      </c>
      <c r="I834" s="26"/>
      <c r="J834" s="25">
        <f t="shared" si="173"/>
        <v>0</v>
      </c>
    </row>
    <row r="835" spans="1:13" ht="20.399999999999999" x14ac:dyDescent="0.3">
      <c r="A835" s="21" t="s">
        <v>33</v>
      </c>
      <c r="B835" s="22" t="s">
        <v>17</v>
      </c>
      <c r="C835" s="22" t="s">
        <v>18</v>
      </c>
      <c r="D835" s="23" t="s">
        <v>34</v>
      </c>
      <c r="E835" s="24">
        <v>1</v>
      </c>
      <c r="F835" s="24">
        <v>5541.86</v>
      </c>
      <c r="G835" s="25">
        <f t="shared" si="172"/>
        <v>5541.86</v>
      </c>
      <c r="H835" s="24">
        <v>1</v>
      </c>
      <c r="I835" s="26"/>
      <c r="J835" s="25">
        <f t="shared" si="173"/>
        <v>0</v>
      </c>
    </row>
    <row r="836" spans="1:13" ht="20.399999999999999" x14ac:dyDescent="0.3">
      <c r="A836" s="21" t="s">
        <v>35</v>
      </c>
      <c r="B836" s="22" t="s">
        <v>17</v>
      </c>
      <c r="C836" s="22" t="s">
        <v>18</v>
      </c>
      <c r="D836" s="23" t="s">
        <v>36</v>
      </c>
      <c r="E836" s="24">
        <v>4</v>
      </c>
      <c r="F836" s="24">
        <v>817.84</v>
      </c>
      <c r="G836" s="25">
        <f t="shared" si="172"/>
        <v>3271.36</v>
      </c>
      <c r="H836" s="24">
        <v>4</v>
      </c>
      <c r="I836" s="26"/>
      <c r="J836" s="25">
        <f t="shared" si="173"/>
        <v>0</v>
      </c>
    </row>
    <row r="837" spans="1:13" ht="20.399999999999999" x14ac:dyDescent="0.3">
      <c r="A837" s="21" t="s">
        <v>37</v>
      </c>
      <c r="B837" s="22" t="s">
        <v>17</v>
      </c>
      <c r="C837" s="22" t="s">
        <v>18</v>
      </c>
      <c r="D837" s="23" t="s">
        <v>38</v>
      </c>
      <c r="E837" s="24">
        <v>4</v>
      </c>
      <c r="F837" s="24">
        <v>200</v>
      </c>
      <c r="G837" s="25">
        <f t="shared" si="172"/>
        <v>800</v>
      </c>
      <c r="H837" s="24">
        <v>4</v>
      </c>
      <c r="I837" s="26"/>
      <c r="J837" s="25">
        <f t="shared" si="173"/>
        <v>0</v>
      </c>
    </row>
    <row r="838" spans="1:13" ht="20.399999999999999" x14ac:dyDescent="0.3">
      <c r="A838" s="21" t="s">
        <v>39</v>
      </c>
      <c r="B838" s="22" t="s">
        <v>17</v>
      </c>
      <c r="C838" s="22" t="s">
        <v>18</v>
      </c>
      <c r="D838" s="23" t="s">
        <v>40</v>
      </c>
      <c r="E838" s="24">
        <v>1</v>
      </c>
      <c r="F838" s="24">
        <v>7060</v>
      </c>
      <c r="G838" s="25">
        <f t="shared" si="172"/>
        <v>7060</v>
      </c>
      <c r="H838" s="24">
        <v>1</v>
      </c>
      <c r="I838" s="26"/>
      <c r="J838" s="25">
        <f t="shared" si="173"/>
        <v>0</v>
      </c>
    </row>
    <row r="839" spans="1:13" ht="20.399999999999999" x14ac:dyDescent="0.3">
      <c r="A839" s="21" t="s">
        <v>41</v>
      </c>
      <c r="B839" s="22" t="s">
        <v>17</v>
      </c>
      <c r="C839" s="22" t="s">
        <v>18</v>
      </c>
      <c r="D839" s="23" t="s">
        <v>42</v>
      </c>
      <c r="E839" s="24">
        <v>2</v>
      </c>
      <c r="F839" s="24">
        <v>761.9</v>
      </c>
      <c r="G839" s="25">
        <f t="shared" si="172"/>
        <v>1523.8</v>
      </c>
      <c r="H839" s="24">
        <v>2</v>
      </c>
      <c r="I839" s="26"/>
      <c r="J839" s="25">
        <f t="shared" si="173"/>
        <v>0</v>
      </c>
    </row>
    <row r="840" spans="1:13" ht="20.399999999999999" x14ac:dyDescent="0.3">
      <c r="A840" s="21" t="s">
        <v>43</v>
      </c>
      <c r="B840" s="22" t="s">
        <v>17</v>
      </c>
      <c r="C840" s="22" t="s">
        <v>18</v>
      </c>
      <c r="D840" s="23" t="s">
        <v>44</v>
      </c>
      <c r="E840" s="24">
        <v>1</v>
      </c>
      <c r="F840" s="24">
        <v>400</v>
      </c>
      <c r="G840" s="25">
        <f t="shared" si="172"/>
        <v>400</v>
      </c>
      <c r="H840" s="24">
        <v>1</v>
      </c>
      <c r="I840" s="26"/>
      <c r="J840" s="25">
        <f t="shared" si="173"/>
        <v>0</v>
      </c>
    </row>
    <row r="841" spans="1:13" ht="20.399999999999999" x14ac:dyDescent="0.3">
      <c r="A841" s="21" t="s">
        <v>45</v>
      </c>
      <c r="B841" s="22" t="s">
        <v>17</v>
      </c>
      <c r="C841" s="22" t="s">
        <v>18</v>
      </c>
      <c r="D841" s="23" t="s">
        <v>46</v>
      </c>
      <c r="E841" s="24">
        <v>1</v>
      </c>
      <c r="F841" s="24">
        <v>5541.86</v>
      </c>
      <c r="G841" s="25">
        <f t="shared" si="172"/>
        <v>5541.86</v>
      </c>
      <c r="H841" s="24">
        <v>1</v>
      </c>
      <c r="I841" s="26"/>
      <c r="J841" s="25">
        <f t="shared" si="173"/>
        <v>0</v>
      </c>
    </row>
    <row r="842" spans="1:13" ht="20.399999999999999" x14ac:dyDescent="0.3">
      <c r="A842" s="21" t="s">
        <v>47</v>
      </c>
      <c r="B842" s="22" t="s">
        <v>17</v>
      </c>
      <c r="C842" s="22" t="s">
        <v>18</v>
      </c>
      <c r="D842" s="23" t="s">
        <v>48</v>
      </c>
      <c r="E842" s="24">
        <v>1</v>
      </c>
      <c r="F842" s="24">
        <v>2835</v>
      </c>
      <c r="G842" s="25">
        <f t="shared" si="172"/>
        <v>2835</v>
      </c>
      <c r="H842" s="24">
        <v>1</v>
      </c>
      <c r="I842" s="26"/>
      <c r="J842" s="25">
        <f t="shared" si="173"/>
        <v>0</v>
      </c>
    </row>
    <row r="843" spans="1:13" x14ac:dyDescent="0.3">
      <c r="A843" s="27"/>
      <c r="B843" s="27"/>
      <c r="C843" s="27"/>
      <c r="D843" s="28" t="s">
        <v>344</v>
      </c>
      <c r="E843" s="24">
        <v>1</v>
      </c>
      <c r="F843" s="29">
        <f>SUM(G832:G842)</f>
        <v>101561.86</v>
      </c>
      <c r="G843" s="29">
        <f t="shared" si="172"/>
        <v>101561.86</v>
      </c>
      <c r="H843" s="24">
        <v>1</v>
      </c>
      <c r="I843" s="29">
        <f>SUM(J832:J842)</f>
        <v>0</v>
      </c>
      <c r="J843" s="29">
        <f t="shared" si="173"/>
        <v>0</v>
      </c>
    </row>
    <row r="844" spans="1:13" ht="1.05" customHeight="1" x14ac:dyDescent="0.3">
      <c r="A844" s="30"/>
      <c r="B844" s="30"/>
      <c r="C844" s="30"/>
      <c r="D844" s="31"/>
      <c r="E844" s="30"/>
      <c r="F844" s="30"/>
      <c r="G844" s="30"/>
      <c r="H844" s="30"/>
      <c r="I844" s="32"/>
      <c r="J844" s="30"/>
    </row>
    <row r="845" spans="1:13" x14ac:dyDescent="0.3">
      <c r="A845" s="27"/>
      <c r="B845" s="27"/>
      <c r="C845" s="27"/>
      <c r="D845" s="28" t="s">
        <v>345</v>
      </c>
      <c r="E845" s="24">
        <v>1</v>
      </c>
      <c r="F845" s="29">
        <f>G825+G831</f>
        <v>108067.77</v>
      </c>
      <c r="G845" s="29">
        <f>ROUND(E845*F845,2)</f>
        <v>108067.77</v>
      </c>
      <c r="H845" s="24">
        <v>1</v>
      </c>
      <c r="I845" s="29">
        <f>J825+J831</f>
        <v>0</v>
      </c>
      <c r="J845" s="29">
        <f>ROUND(H845*I845,2)</f>
        <v>0</v>
      </c>
    </row>
    <row r="846" spans="1:13" ht="1.05" customHeight="1" x14ac:dyDescent="0.3">
      <c r="A846" s="30"/>
      <c r="B846" s="30"/>
      <c r="C846" s="30"/>
      <c r="D846" s="31"/>
      <c r="E846" s="30"/>
      <c r="F846" s="30"/>
      <c r="G846" s="30"/>
      <c r="H846" s="30"/>
      <c r="I846" s="32"/>
      <c r="J846" s="30"/>
    </row>
    <row r="847" spans="1:13" x14ac:dyDescent="0.3">
      <c r="A847" s="15" t="s">
        <v>346</v>
      </c>
      <c r="B847" s="15" t="s">
        <v>9</v>
      </c>
      <c r="C847" s="15" t="s">
        <v>10</v>
      </c>
      <c r="D847" s="16" t="s">
        <v>68</v>
      </c>
      <c r="E847" s="17">
        <f t="shared" ref="E847:J847" si="174">E865</f>
        <v>1</v>
      </c>
      <c r="F847" s="17">
        <f t="shared" si="174"/>
        <v>10087.44</v>
      </c>
      <c r="G847" s="17">
        <f t="shared" si="174"/>
        <v>10087.44</v>
      </c>
      <c r="H847" s="17">
        <f t="shared" si="174"/>
        <v>1</v>
      </c>
      <c r="I847" s="17">
        <f t="shared" si="174"/>
        <v>0</v>
      </c>
      <c r="J847" s="17">
        <f t="shared" si="174"/>
        <v>0</v>
      </c>
      <c r="M847" s="51">
        <f>G847</f>
        <v>10087.44</v>
      </c>
    </row>
    <row r="848" spans="1:13" x14ac:dyDescent="0.3">
      <c r="A848" s="21" t="s">
        <v>69</v>
      </c>
      <c r="B848" s="22" t="s">
        <v>17</v>
      </c>
      <c r="C848" s="22" t="s">
        <v>70</v>
      </c>
      <c r="D848" s="23" t="s">
        <v>71</v>
      </c>
      <c r="E848" s="24">
        <v>38.75</v>
      </c>
      <c r="F848" s="24">
        <v>24.38</v>
      </c>
      <c r="G848" s="25">
        <f t="shared" ref="G848:G865" si="175">ROUND(E848*F848,2)</f>
        <v>944.73</v>
      </c>
      <c r="H848" s="24">
        <v>38.75</v>
      </c>
      <c r="I848" s="26"/>
      <c r="J848" s="25">
        <f t="shared" ref="J848:J865" si="176">ROUND(H848*I848,2)</f>
        <v>0</v>
      </c>
    </row>
    <row r="849" spans="1:10" ht="20.399999999999999" x14ac:dyDescent="0.3">
      <c r="A849" s="21" t="s">
        <v>72</v>
      </c>
      <c r="B849" s="22" t="s">
        <v>17</v>
      </c>
      <c r="C849" s="22" t="s">
        <v>18</v>
      </c>
      <c r="D849" s="23" t="s">
        <v>73</v>
      </c>
      <c r="E849" s="24">
        <v>1</v>
      </c>
      <c r="F849" s="24">
        <v>80</v>
      </c>
      <c r="G849" s="25">
        <f t="shared" si="175"/>
        <v>80</v>
      </c>
      <c r="H849" s="24">
        <v>1</v>
      </c>
      <c r="I849" s="26"/>
      <c r="J849" s="25">
        <f t="shared" si="176"/>
        <v>0</v>
      </c>
    </row>
    <row r="850" spans="1:10" ht="20.399999999999999" x14ac:dyDescent="0.3">
      <c r="A850" s="21" t="s">
        <v>74</v>
      </c>
      <c r="B850" s="22" t="s">
        <v>17</v>
      </c>
      <c r="C850" s="22" t="s">
        <v>18</v>
      </c>
      <c r="D850" s="23" t="s">
        <v>75</v>
      </c>
      <c r="E850" s="24">
        <v>1</v>
      </c>
      <c r="F850" s="24">
        <v>46</v>
      </c>
      <c r="G850" s="25">
        <f t="shared" si="175"/>
        <v>46</v>
      </c>
      <c r="H850" s="24">
        <v>1</v>
      </c>
      <c r="I850" s="26"/>
      <c r="J850" s="25">
        <f t="shared" si="176"/>
        <v>0</v>
      </c>
    </row>
    <row r="851" spans="1:10" x14ac:dyDescent="0.3">
      <c r="A851" s="21" t="s">
        <v>76</v>
      </c>
      <c r="B851" s="22" t="s">
        <v>17</v>
      </c>
      <c r="C851" s="22" t="s">
        <v>18</v>
      </c>
      <c r="D851" s="23" t="s">
        <v>77</v>
      </c>
      <c r="E851" s="24">
        <v>1</v>
      </c>
      <c r="F851" s="24">
        <v>21.52</v>
      </c>
      <c r="G851" s="25">
        <f t="shared" si="175"/>
        <v>21.52</v>
      </c>
      <c r="H851" s="24">
        <v>1</v>
      </c>
      <c r="I851" s="26"/>
      <c r="J851" s="25">
        <f t="shared" si="176"/>
        <v>0</v>
      </c>
    </row>
    <row r="852" spans="1:10" ht="20.399999999999999" x14ac:dyDescent="0.3">
      <c r="A852" s="21" t="s">
        <v>78</v>
      </c>
      <c r="B852" s="22" t="s">
        <v>17</v>
      </c>
      <c r="C852" s="22" t="s">
        <v>18</v>
      </c>
      <c r="D852" s="23" t="s">
        <v>79</v>
      </c>
      <c r="E852" s="24">
        <v>1</v>
      </c>
      <c r="F852" s="24">
        <v>125.41</v>
      </c>
      <c r="G852" s="25">
        <f t="shared" si="175"/>
        <v>125.41</v>
      </c>
      <c r="H852" s="24">
        <v>1</v>
      </c>
      <c r="I852" s="26"/>
      <c r="J852" s="25">
        <f t="shared" si="176"/>
        <v>0</v>
      </c>
    </row>
    <row r="853" spans="1:10" ht="20.399999999999999" x14ac:dyDescent="0.3">
      <c r="A853" s="21" t="s">
        <v>80</v>
      </c>
      <c r="B853" s="22" t="s">
        <v>17</v>
      </c>
      <c r="C853" s="22" t="s">
        <v>70</v>
      </c>
      <c r="D853" s="23" t="s">
        <v>81</v>
      </c>
      <c r="E853" s="24">
        <v>8</v>
      </c>
      <c r="F853" s="24">
        <v>12.03</v>
      </c>
      <c r="G853" s="25">
        <f t="shared" si="175"/>
        <v>96.24</v>
      </c>
      <c r="H853" s="24">
        <v>8</v>
      </c>
      <c r="I853" s="26"/>
      <c r="J853" s="25">
        <f t="shared" si="176"/>
        <v>0</v>
      </c>
    </row>
    <row r="854" spans="1:10" x14ac:dyDescent="0.3">
      <c r="A854" s="21" t="s">
        <v>82</v>
      </c>
      <c r="B854" s="22" t="s">
        <v>17</v>
      </c>
      <c r="C854" s="22" t="s">
        <v>83</v>
      </c>
      <c r="D854" s="23" t="s">
        <v>84</v>
      </c>
      <c r="E854" s="24">
        <v>4</v>
      </c>
      <c r="F854" s="24">
        <v>12.91</v>
      </c>
      <c r="G854" s="25">
        <f t="shared" si="175"/>
        <v>51.64</v>
      </c>
      <c r="H854" s="24">
        <v>4</v>
      </c>
      <c r="I854" s="26"/>
      <c r="J854" s="25">
        <f t="shared" si="176"/>
        <v>0</v>
      </c>
    </row>
    <row r="855" spans="1:10" ht="20.399999999999999" x14ac:dyDescent="0.3">
      <c r="A855" s="21" t="s">
        <v>85</v>
      </c>
      <c r="B855" s="22" t="s">
        <v>17</v>
      </c>
      <c r="C855" s="22" t="s">
        <v>18</v>
      </c>
      <c r="D855" s="23" t="s">
        <v>86</v>
      </c>
      <c r="E855" s="24">
        <v>28</v>
      </c>
      <c r="F855" s="24">
        <v>43.21</v>
      </c>
      <c r="G855" s="25">
        <f t="shared" si="175"/>
        <v>1209.8800000000001</v>
      </c>
      <c r="H855" s="24">
        <v>28</v>
      </c>
      <c r="I855" s="26"/>
      <c r="J855" s="25">
        <f t="shared" si="176"/>
        <v>0</v>
      </c>
    </row>
    <row r="856" spans="1:10" x14ac:dyDescent="0.3">
      <c r="A856" s="21" t="s">
        <v>87</v>
      </c>
      <c r="B856" s="22" t="s">
        <v>17</v>
      </c>
      <c r="C856" s="22" t="s">
        <v>83</v>
      </c>
      <c r="D856" s="23" t="s">
        <v>88</v>
      </c>
      <c r="E856" s="24">
        <v>36</v>
      </c>
      <c r="F856" s="24">
        <v>26.08</v>
      </c>
      <c r="G856" s="25">
        <f t="shared" si="175"/>
        <v>938.88</v>
      </c>
      <c r="H856" s="24">
        <v>36</v>
      </c>
      <c r="I856" s="26"/>
      <c r="J856" s="25">
        <f t="shared" si="176"/>
        <v>0</v>
      </c>
    </row>
    <row r="857" spans="1:10" x14ac:dyDescent="0.3">
      <c r="A857" s="21" t="s">
        <v>89</v>
      </c>
      <c r="B857" s="22" t="s">
        <v>17</v>
      </c>
      <c r="C857" s="22" t="s">
        <v>83</v>
      </c>
      <c r="D857" s="23" t="s">
        <v>90</v>
      </c>
      <c r="E857" s="24">
        <v>15.5</v>
      </c>
      <c r="F857" s="24">
        <v>22.21</v>
      </c>
      <c r="G857" s="25">
        <f t="shared" si="175"/>
        <v>344.26</v>
      </c>
      <c r="H857" s="24">
        <v>15.5</v>
      </c>
      <c r="I857" s="26"/>
      <c r="J857" s="25">
        <f t="shared" si="176"/>
        <v>0</v>
      </c>
    </row>
    <row r="858" spans="1:10" ht="20.399999999999999" x14ac:dyDescent="0.3">
      <c r="A858" s="21" t="s">
        <v>91</v>
      </c>
      <c r="B858" s="22" t="s">
        <v>17</v>
      </c>
      <c r="C858" s="22" t="s">
        <v>83</v>
      </c>
      <c r="D858" s="23" t="s">
        <v>92</v>
      </c>
      <c r="E858" s="24">
        <v>103.2</v>
      </c>
      <c r="F858" s="24">
        <v>14.19</v>
      </c>
      <c r="G858" s="25">
        <f t="shared" si="175"/>
        <v>1464.41</v>
      </c>
      <c r="H858" s="24">
        <v>103.2</v>
      </c>
      <c r="I858" s="26"/>
      <c r="J858" s="25">
        <f t="shared" si="176"/>
        <v>0</v>
      </c>
    </row>
    <row r="859" spans="1:10" ht="20.399999999999999" x14ac:dyDescent="0.3">
      <c r="A859" s="21" t="s">
        <v>93</v>
      </c>
      <c r="B859" s="22" t="s">
        <v>17</v>
      </c>
      <c r="C859" s="22" t="s">
        <v>70</v>
      </c>
      <c r="D859" s="23" t="s">
        <v>94</v>
      </c>
      <c r="E859" s="24">
        <v>26.8</v>
      </c>
      <c r="F859" s="24">
        <v>32.090000000000003</v>
      </c>
      <c r="G859" s="25">
        <f t="shared" si="175"/>
        <v>860.01</v>
      </c>
      <c r="H859" s="24">
        <v>26.8</v>
      </c>
      <c r="I859" s="26"/>
      <c r="J859" s="25">
        <f t="shared" si="176"/>
        <v>0</v>
      </c>
    </row>
    <row r="860" spans="1:10" x14ac:dyDescent="0.3">
      <c r="A860" s="21" t="s">
        <v>95</v>
      </c>
      <c r="B860" s="22" t="s">
        <v>17</v>
      </c>
      <c r="C860" s="22" t="s">
        <v>70</v>
      </c>
      <c r="D860" s="23" t="s">
        <v>96</v>
      </c>
      <c r="E860" s="24">
        <v>8.8000000000000007</v>
      </c>
      <c r="F860" s="24">
        <v>68.56</v>
      </c>
      <c r="G860" s="25">
        <f t="shared" si="175"/>
        <v>603.33000000000004</v>
      </c>
      <c r="H860" s="24">
        <v>8.8000000000000007</v>
      </c>
      <c r="I860" s="26"/>
      <c r="J860" s="25">
        <f t="shared" si="176"/>
        <v>0</v>
      </c>
    </row>
    <row r="861" spans="1:10" ht="20.399999999999999" x14ac:dyDescent="0.3">
      <c r="A861" s="21" t="s">
        <v>97</v>
      </c>
      <c r="B861" s="22" t="s">
        <v>17</v>
      </c>
      <c r="C861" s="22" t="s">
        <v>70</v>
      </c>
      <c r="D861" s="23" t="s">
        <v>98</v>
      </c>
      <c r="E861" s="24">
        <v>35</v>
      </c>
      <c r="F861" s="24">
        <v>47.31</v>
      </c>
      <c r="G861" s="25">
        <f t="shared" si="175"/>
        <v>1655.85</v>
      </c>
      <c r="H861" s="24">
        <v>35</v>
      </c>
      <c r="I861" s="26"/>
      <c r="J861" s="25">
        <f t="shared" si="176"/>
        <v>0</v>
      </c>
    </row>
    <row r="862" spans="1:10" ht="20.399999999999999" x14ac:dyDescent="0.3">
      <c r="A862" s="21" t="s">
        <v>99</v>
      </c>
      <c r="B862" s="22" t="s">
        <v>17</v>
      </c>
      <c r="C862" s="22" t="s">
        <v>70</v>
      </c>
      <c r="D862" s="23" t="s">
        <v>100</v>
      </c>
      <c r="E862" s="24">
        <v>18</v>
      </c>
      <c r="F862" s="24">
        <v>46.96</v>
      </c>
      <c r="G862" s="25">
        <f t="shared" si="175"/>
        <v>845.28</v>
      </c>
      <c r="H862" s="24">
        <v>18</v>
      </c>
      <c r="I862" s="26"/>
      <c r="J862" s="25">
        <f t="shared" si="176"/>
        <v>0</v>
      </c>
    </row>
    <row r="863" spans="1:10" ht="20.399999999999999" x14ac:dyDescent="0.3">
      <c r="A863" s="21" t="s">
        <v>101</v>
      </c>
      <c r="B863" s="22" t="s">
        <v>17</v>
      </c>
      <c r="C863" s="22" t="s">
        <v>102</v>
      </c>
      <c r="D863" s="23" t="s">
        <v>103</v>
      </c>
      <c r="E863" s="24">
        <v>1</v>
      </c>
      <c r="F863" s="24">
        <v>300</v>
      </c>
      <c r="G863" s="25">
        <f t="shared" si="175"/>
        <v>300</v>
      </c>
      <c r="H863" s="24">
        <v>1</v>
      </c>
      <c r="I863" s="26"/>
      <c r="J863" s="25">
        <f t="shared" si="176"/>
        <v>0</v>
      </c>
    </row>
    <row r="864" spans="1:10" x14ac:dyDescent="0.3">
      <c r="A864" s="21" t="s">
        <v>104</v>
      </c>
      <c r="B864" s="22" t="s">
        <v>17</v>
      </c>
      <c r="C864" s="22" t="s">
        <v>102</v>
      </c>
      <c r="D864" s="23" t="s">
        <v>105</v>
      </c>
      <c r="E864" s="24">
        <v>1</v>
      </c>
      <c r="F864" s="24">
        <v>500</v>
      </c>
      <c r="G864" s="25">
        <f t="shared" si="175"/>
        <v>500</v>
      </c>
      <c r="H864" s="24">
        <v>1</v>
      </c>
      <c r="I864" s="26"/>
      <c r="J864" s="25">
        <f t="shared" si="176"/>
        <v>0</v>
      </c>
    </row>
    <row r="865" spans="1:12" x14ac:dyDescent="0.3">
      <c r="A865" s="27"/>
      <c r="B865" s="27"/>
      <c r="C865" s="27"/>
      <c r="D865" s="28" t="s">
        <v>347</v>
      </c>
      <c r="E865" s="24">
        <v>1</v>
      </c>
      <c r="F865" s="29">
        <f>SUM(G848:G864)</f>
        <v>10087.44</v>
      </c>
      <c r="G865" s="29">
        <f t="shared" si="175"/>
        <v>10087.44</v>
      </c>
      <c r="H865" s="24">
        <v>1</v>
      </c>
      <c r="I865" s="29">
        <f>SUM(J848:J864)</f>
        <v>0</v>
      </c>
      <c r="J865" s="29">
        <f t="shared" si="176"/>
        <v>0</v>
      </c>
    </row>
    <row r="866" spans="1:12" ht="1.05" customHeight="1" x14ac:dyDescent="0.3">
      <c r="A866" s="30"/>
      <c r="B866" s="30"/>
      <c r="C866" s="30"/>
      <c r="D866" s="31"/>
      <c r="E866" s="30"/>
      <c r="F866" s="30"/>
      <c r="G866" s="30"/>
      <c r="H866" s="30"/>
      <c r="I866" s="32"/>
      <c r="J866" s="30"/>
    </row>
    <row r="867" spans="1:12" x14ac:dyDescent="0.3">
      <c r="A867" s="27"/>
      <c r="B867" s="27"/>
      <c r="C867" s="27"/>
      <c r="D867" s="28" t="s">
        <v>348</v>
      </c>
      <c r="E867" s="33">
        <v>1</v>
      </c>
      <c r="F867" s="29">
        <f>G801+G824+G847</f>
        <v>450049.45</v>
      </c>
      <c r="G867" s="29">
        <f>ROUND(E867*F867,2)</f>
        <v>450049.45</v>
      </c>
      <c r="H867" s="33">
        <v>1</v>
      </c>
      <c r="I867" s="29">
        <f>J801+J824+J847</f>
        <v>0</v>
      </c>
      <c r="J867" s="29">
        <f>ROUND(H867*I867,2)</f>
        <v>0</v>
      </c>
    </row>
    <row r="868" spans="1:12" ht="1.05" customHeight="1" x14ac:dyDescent="0.3">
      <c r="A868" s="30"/>
      <c r="B868" s="30"/>
      <c r="C868" s="30"/>
      <c r="D868" s="31"/>
      <c r="E868" s="30"/>
      <c r="F868" s="30"/>
      <c r="G868" s="30"/>
      <c r="H868" s="30"/>
      <c r="I868" s="32"/>
      <c r="J868" s="30"/>
    </row>
    <row r="869" spans="1:12" x14ac:dyDescent="0.3">
      <c r="A869" s="11" t="s">
        <v>349</v>
      </c>
      <c r="B869" s="11" t="s">
        <v>9</v>
      </c>
      <c r="C869" s="11" t="s">
        <v>10</v>
      </c>
      <c r="D869" s="12" t="s">
        <v>350</v>
      </c>
      <c r="E869" s="13">
        <f t="shared" ref="E869:J869" si="177">E947</f>
        <v>1</v>
      </c>
      <c r="F869" s="14">
        <f t="shared" si="177"/>
        <v>393589</v>
      </c>
      <c r="G869" s="14">
        <f t="shared" si="177"/>
        <v>393589</v>
      </c>
      <c r="H869" s="13">
        <f t="shared" si="177"/>
        <v>1</v>
      </c>
      <c r="I869" s="14">
        <f t="shared" si="177"/>
        <v>0</v>
      </c>
      <c r="J869" s="14">
        <f t="shared" si="177"/>
        <v>0</v>
      </c>
    </row>
    <row r="870" spans="1:12" x14ac:dyDescent="0.3">
      <c r="A870" s="15" t="s">
        <v>351</v>
      </c>
      <c r="B870" s="15" t="s">
        <v>9</v>
      </c>
      <c r="C870" s="15" t="s">
        <v>10</v>
      </c>
      <c r="D870" s="16" t="s">
        <v>352</v>
      </c>
      <c r="E870" s="17">
        <f t="shared" ref="E870:J870" si="178">E891</f>
        <v>1</v>
      </c>
      <c r="F870" s="17">
        <f t="shared" si="178"/>
        <v>185158.18</v>
      </c>
      <c r="G870" s="17">
        <f t="shared" si="178"/>
        <v>185158.18</v>
      </c>
      <c r="H870" s="17">
        <f t="shared" si="178"/>
        <v>1</v>
      </c>
      <c r="I870" s="17">
        <f t="shared" si="178"/>
        <v>0</v>
      </c>
      <c r="J870" s="17">
        <f t="shared" si="178"/>
        <v>0</v>
      </c>
    </row>
    <row r="871" spans="1:12" x14ac:dyDescent="0.3">
      <c r="A871" s="18" t="s">
        <v>353</v>
      </c>
      <c r="B871" s="18" t="s">
        <v>9</v>
      </c>
      <c r="C871" s="18" t="s">
        <v>10</v>
      </c>
      <c r="D871" s="19" t="s">
        <v>15</v>
      </c>
      <c r="E871" s="20">
        <f t="shared" ref="E871:J871" si="179">E875</f>
        <v>1</v>
      </c>
      <c r="F871" s="20">
        <f t="shared" si="179"/>
        <v>7083.05</v>
      </c>
      <c r="G871" s="20">
        <f t="shared" si="179"/>
        <v>7083.05</v>
      </c>
      <c r="H871" s="20">
        <f t="shared" si="179"/>
        <v>1</v>
      </c>
      <c r="I871" s="20">
        <f t="shared" si="179"/>
        <v>0</v>
      </c>
      <c r="J871" s="20">
        <f t="shared" si="179"/>
        <v>0</v>
      </c>
      <c r="L871" s="51">
        <f>G871</f>
        <v>7083.05</v>
      </c>
    </row>
    <row r="872" spans="1:12" ht="30.6" x14ac:dyDescent="0.3">
      <c r="A872" s="21" t="s">
        <v>16</v>
      </c>
      <c r="B872" s="22" t="s">
        <v>17</v>
      </c>
      <c r="C872" s="22" t="s">
        <v>18</v>
      </c>
      <c r="D872" s="23" t="s">
        <v>19</v>
      </c>
      <c r="E872" s="24">
        <v>10</v>
      </c>
      <c r="F872" s="24">
        <v>192.38</v>
      </c>
      <c r="G872" s="25">
        <f>ROUND(E872*F872,2)</f>
        <v>1923.8</v>
      </c>
      <c r="H872" s="24">
        <v>10</v>
      </c>
      <c r="I872" s="26"/>
      <c r="J872" s="25">
        <f>ROUND(H872*I872,2)</f>
        <v>0</v>
      </c>
    </row>
    <row r="873" spans="1:12" ht="20.399999999999999" x14ac:dyDescent="0.3">
      <c r="A873" s="21" t="s">
        <v>20</v>
      </c>
      <c r="B873" s="22" t="s">
        <v>17</v>
      </c>
      <c r="C873" s="22" t="s">
        <v>18</v>
      </c>
      <c r="D873" s="23" t="s">
        <v>21</v>
      </c>
      <c r="E873" s="24">
        <v>1</v>
      </c>
      <c r="F873" s="24">
        <v>2961.9</v>
      </c>
      <c r="G873" s="25">
        <f>ROUND(E873*F873,2)</f>
        <v>2961.9</v>
      </c>
      <c r="H873" s="24">
        <v>1</v>
      </c>
      <c r="I873" s="26"/>
      <c r="J873" s="25">
        <f>ROUND(H873*I873,2)</f>
        <v>0</v>
      </c>
    </row>
    <row r="874" spans="1:12" x14ac:dyDescent="0.3">
      <c r="A874" s="21" t="s">
        <v>22</v>
      </c>
      <c r="B874" s="22" t="s">
        <v>17</v>
      </c>
      <c r="C874" s="22" t="s">
        <v>18</v>
      </c>
      <c r="D874" s="23" t="s">
        <v>23</v>
      </c>
      <c r="E874" s="24">
        <v>1</v>
      </c>
      <c r="F874" s="24">
        <v>2197.35</v>
      </c>
      <c r="G874" s="25">
        <f>ROUND(E874*F874,2)</f>
        <v>2197.35</v>
      </c>
      <c r="H874" s="24">
        <v>1</v>
      </c>
      <c r="I874" s="26"/>
      <c r="J874" s="25">
        <f>ROUND(H874*I874,2)</f>
        <v>0</v>
      </c>
    </row>
    <row r="875" spans="1:12" x14ac:dyDescent="0.3">
      <c r="A875" s="27"/>
      <c r="B875" s="27"/>
      <c r="C875" s="27"/>
      <c r="D875" s="28" t="s">
        <v>354</v>
      </c>
      <c r="E875" s="24">
        <v>1</v>
      </c>
      <c r="F875" s="29">
        <f>SUM(G872:G874)</f>
        <v>7083.05</v>
      </c>
      <c r="G875" s="29">
        <f>ROUND(E875*F875,2)</f>
        <v>7083.05</v>
      </c>
      <c r="H875" s="24">
        <v>1</v>
      </c>
      <c r="I875" s="29">
        <f>SUM(J872:J874)</f>
        <v>0</v>
      </c>
      <c r="J875" s="29">
        <f>ROUND(H875*I875,2)</f>
        <v>0</v>
      </c>
    </row>
    <row r="876" spans="1:12" ht="1.05" customHeight="1" x14ac:dyDescent="0.3">
      <c r="A876" s="30"/>
      <c r="B876" s="30"/>
      <c r="C876" s="30"/>
      <c r="D876" s="31"/>
      <c r="E876" s="30"/>
      <c r="F876" s="30"/>
      <c r="G876" s="30"/>
      <c r="H876" s="30"/>
      <c r="I876" s="32"/>
      <c r="J876" s="30"/>
    </row>
    <row r="877" spans="1:12" x14ac:dyDescent="0.3">
      <c r="A877" s="18" t="s">
        <v>355</v>
      </c>
      <c r="B877" s="18" t="s">
        <v>9</v>
      </c>
      <c r="C877" s="18" t="s">
        <v>10</v>
      </c>
      <c r="D877" s="19" t="s">
        <v>26</v>
      </c>
      <c r="E877" s="20">
        <f t="shared" ref="E877:J877" si="180">E889</f>
        <v>1</v>
      </c>
      <c r="F877" s="20">
        <f t="shared" si="180"/>
        <v>178075.13</v>
      </c>
      <c r="G877" s="20">
        <f t="shared" si="180"/>
        <v>178075.13</v>
      </c>
      <c r="H877" s="20">
        <f t="shared" si="180"/>
        <v>1</v>
      </c>
      <c r="I877" s="20">
        <f t="shared" si="180"/>
        <v>0</v>
      </c>
      <c r="J877" s="20">
        <f t="shared" si="180"/>
        <v>0</v>
      </c>
      <c r="L877" s="51">
        <f>G877</f>
        <v>178075.13</v>
      </c>
    </row>
    <row r="878" spans="1:12" ht="30.6" x14ac:dyDescent="0.3">
      <c r="A878" s="21" t="s">
        <v>27</v>
      </c>
      <c r="B878" s="22" t="s">
        <v>17</v>
      </c>
      <c r="C878" s="22" t="s">
        <v>18</v>
      </c>
      <c r="D878" s="23" t="s">
        <v>28</v>
      </c>
      <c r="E878" s="24">
        <v>2</v>
      </c>
      <c r="F878" s="24">
        <v>22545.99</v>
      </c>
      <c r="G878" s="25">
        <f t="shared" ref="G878:G889" si="181">ROUND(E878*F878,2)</f>
        <v>45091.98</v>
      </c>
      <c r="H878" s="24">
        <v>2</v>
      </c>
      <c r="I878" s="26"/>
      <c r="J878" s="25">
        <f t="shared" ref="J878:J889" si="182">ROUND(H878*I878,2)</f>
        <v>0</v>
      </c>
    </row>
    <row r="879" spans="1:12" ht="30.6" x14ac:dyDescent="0.3">
      <c r="A879" s="21" t="s">
        <v>29</v>
      </c>
      <c r="B879" s="22" t="s">
        <v>17</v>
      </c>
      <c r="C879" s="22" t="s">
        <v>18</v>
      </c>
      <c r="D879" s="23" t="s">
        <v>30</v>
      </c>
      <c r="E879" s="24">
        <v>4</v>
      </c>
      <c r="F879" s="24">
        <v>22133.25</v>
      </c>
      <c r="G879" s="25">
        <f t="shared" si="181"/>
        <v>88533</v>
      </c>
      <c r="H879" s="24">
        <v>4</v>
      </c>
      <c r="I879" s="26"/>
      <c r="J879" s="25">
        <f t="shared" si="182"/>
        <v>0</v>
      </c>
    </row>
    <row r="880" spans="1:12" ht="20.399999999999999" x14ac:dyDescent="0.3">
      <c r="A880" s="21" t="s">
        <v>31</v>
      </c>
      <c r="B880" s="22" t="s">
        <v>17</v>
      </c>
      <c r="C880" s="22" t="s">
        <v>18</v>
      </c>
      <c r="D880" s="23" t="s">
        <v>32</v>
      </c>
      <c r="E880" s="24">
        <v>1</v>
      </c>
      <c r="F880" s="24">
        <v>7362.75</v>
      </c>
      <c r="G880" s="25">
        <f t="shared" si="181"/>
        <v>7362.75</v>
      </c>
      <c r="H880" s="24">
        <v>1</v>
      </c>
      <c r="I880" s="26"/>
      <c r="J880" s="25">
        <f t="shared" si="182"/>
        <v>0</v>
      </c>
    </row>
    <row r="881" spans="1:12" ht="20.399999999999999" x14ac:dyDescent="0.3">
      <c r="A881" s="21" t="s">
        <v>33</v>
      </c>
      <c r="B881" s="22" t="s">
        <v>17</v>
      </c>
      <c r="C881" s="22" t="s">
        <v>18</v>
      </c>
      <c r="D881" s="23" t="s">
        <v>34</v>
      </c>
      <c r="E881" s="24">
        <v>1</v>
      </c>
      <c r="F881" s="24">
        <v>5541.86</v>
      </c>
      <c r="G881" s="25">
        <f t="shared" si="181"/>
        <v>5541.86</v>
      </c>
      <c r="H881" s="24">
        <v>1</v>
      </c>
      <c r="I881" s="26"/>
      <c r="J881" s="25">
        <f t="shared" si="182"/>
        <v>0</v>
      </c>
    </row>
    <row r="882" spans="1:12" ht="20.399999999999999" x14ac:dyDescent="0.3">
      <c r="A882" s="21" t="s">
        <v>35</v>
      </c>
      <c r="B882" s="22" t="s">
        <v>17</v>
      </c>
      <c r="C882" s="22" t="s">
        <v>18</v>
      </c>
      <c r="D882" s="23" t="s">
        <v>36</v>
      </c>
      <c r="E882" s="24">
        <v>7</v>
      </c>
      <c r="F882" s="24">
        <v>817.84</v>
      </c>
      <c r="G882" s="25">
        <f t="shared" si="181"/>
        <v>5724.88</v>
      </c>
      <c r="H882" s="24">
        <v>7</v>
      </c>
      <c r="I882" s="26"/>
      <c r="J882" s="25">
        <f t="shared" si="182"/>
        <v>0</v>
      </c>
    </row>
    <row r="883" spans="1:12" ht="20.399999999999999" x14ac:dyDescent="0.3">
      <c r="A883" s="21" t="s">
        <v>37</v>
      </c>
      <c r="B883" s="22" t="s">
        <v>17</v>
      </c>
      <c r="C883" s="22" t="s">
        <v>18</v>
      </c>
      <c r="D883" s="23" t="s">
        <v>38</v>
      </c>
      <c r="E883" s="24">
        <v>7</v>
      </c>
      <c r="F883" s="24">
        <v>200</v>
      </c>
      <c r="G883" s="25">
        <f t="shared" si="181"/>
        <v>1400</v>
      </c>
      <c r="H883" s="24">
        <v>7</v>
      </c>
      <c r="I883" s="26"/>
      <c r="J883" s="25">
        <f t="shared" si="182"/>
        <v>0</v>
      </c>
    </row>
    <row r="884" spans="1:12" ht="20.399999999999999" x14ac:dyDescent="0.3">
      <c r="A884" s="21" t="s">
        <v>39</v>
      </c>
      <c r="B884" s="22" t="s">
        <v>17</v>
      </c>
      <c r="C884" s="22" t="s">
        <v>18</v>
      </c>
      <c r="D884" s="23" t="s">
        <v>40</v>
      </c>
      <c r="E884" s="24">
        <v>2</v>
      </c>
      <c r="F884" s="24">
        <v>7060</v>
      </c>
      <c r="G884" s="25">
        <f t="shared" si="181"/>
        <v>14120</v>
      </c>
      <c r="H884" s="24">
        <v>2</v>
      </c>
      <c r="I884" s="26"/>
      <c r="J884" s="25">
        <f t="shared" si="182"/>
        <v>0</v>
      </c>
    </row>
    <row r="885" spans="1:12" ht="20.399999999999999" x14ac:dyDescent="0.3">
      <c r="A885" s="21" t="s">
        <v>41</v>
      </c>
      <c r="B885" s="22" t="s">
        <v>17</v>
      </c>
      <c r="C885" s="22" t="s">
        <v>18</v>
      </c>
      <c r="D885" s="23" t="s">
        <v>42</v>
      </c>
      <c r="E885" s="24">
        <v>2</v>
      </c>
      <c r="F885" s="24">
        <v>761.9</v>
      </c>
      <c r="G885" s="25">
        <f t="shared" si="181"/>
        <v>1523.8</v>
      </c>
      <c r="H885" s="24">
        <v>2</v>
      </c>
      <c r="I885" s="26"/>
      <c r="J885" s="25">
        <f t="shared" si="182"/>
        <v>0</v>
      </c>
    </row>
    <row r="886" spans="1:12" ht="20.399999999999999" x14ac:dyDescent="0.3">
      <c r="A886" s="21" t="s">
        <v>43</v>
      </c>
      <c r="B886" s="22" t="s">
        <v>17</v>
      </c>
      <c r="C886" s="22" t="s">
        <v>18</v>
      </c>
      <c r="D886" s="23" t="s">
        <v>44</v>
      </c>
      <c r="E886" s="24">
        <v>1</v>
      </c>
      <c r="F886" s="24">
        <v>400</v>
      </c>
      <c r="G886" s="25">
        <f t="shared" si="181"/>
        <v>400</v>
      </c>
      <c r="H886" s="24">
        <v>1</v>
      </c>
      <c r="I886" s="26"/>
      <c r="J886" s="25">
        <f t="shared" si="182"/>
        <v>0</v>
      </c>
    </row>
    <row r="887" spans="1:12" ht="20.399999999999999" x14ac:dyDescent="0.3">
      <c r="A887" s="21" t="s">
        <v>45</v>
      </c>
      <c r="B887" s="22" t="s">
        <v>17</v>
      </c>
      <c r="C887" s="22" t="s">
        <v>18</v>
      </c>
      <c r="D887" s="23" t="s">
        <v>46</v>
      </c>
      <c r="E887" s="24">
        <v>1</v>
      </c>
      <c r="F887" s="24">
        <v>5541.86</v>
      </c>
      <c r="G887" s="25">
        <f t="shared" si="181"/>
        <v>5541.86</v>
      </c>
      <c r="H887" s="24">
        <v>1</v>
      </c>
      <c r="I887" s="26"/>
      <c r="J887" s="25">
        <f t="shared" si="182"/>
        <v>0</v>
      </c>
    </row>
    <row r="888" spans="1:12" ht="20.399999999999999" x14ac:dyDescent="0.3">
      <c r="A888" s="21" t="s">
        <v>47</v>
      </c>
      <c r="B888" s="22" t="s">
        <v>17</v>
      </c>
      <c r="C888" s="22" t="s">
        <v>18</v>
      </c>
      <c r="D888" s="23" t="s">
        <v>48</v>
      </c>
      <c r="E888" s="24">
        <v>1</v>
      </c>
      <c r="F888" s="24">
        <v>2835</v>
      </c>
      <c r="G888" s="25">
        <f t="shared" si="181"/>
        <v>2835</v>
      </c>
      <c r="H888" s="24">
        <v>1</v>
      </c>
      <c r="I888" s="26"/>
      <c r="J888" s="25">
        <f t="shared" si="182"/>
        <v>0</v>
      </c>
    </row>
    <row r="889" spans="1:12" x14ac:dyDescent="0.3">
      <c r="A889" s="27"/>
      <c r="B889" s="27"/>
      <c r="C889" s="27"/>
      <c r="D889" s="28" t="s">
        <v>356</v>
      </c>
      <c r="E889" s="24">
        <v>1</v>
      </c>
      <c r="F889" s="29">
        <f>SUM(G878:G888)</f>
        <v>178075.13</v>
      </c>
      <c r="G889" s="29">
        <f t="shared" si="181"/>
        <v>178075.13</v>
      </c>
      <c r="H889" s="24">
        <v>1</v>
      </c>
      <c r="I889" s="29">
        <f>SUM(J878:J888)</f>
        <v>0</v>
      </c>
      <c r="J889" s="29">
        <f t="shared" si="182"/>
        <v>0</v>
      </c>
    </row>
    <row r="890" spans="1:12" ht="1.05" customHeight="1" x14ac:dyDescent="0.3">
      <c r="A890" s="30"/>
      <c r="B890" s="30"/>
      <c r="C890" s="30"/>
      <c r="D890" s="31"/>
      <c r="E890" s="30"/>
      <c r="F890" s="30"/>
      <c r="G890" s="30"/>
      <c r="H890" s="30"/>
      <c r="I890" s="32"/>
      <c r="J890" s="30"/>
    </row>
    <row r="891" spans="1:12" x14ac:dyDescent="0.3">
      <c r="A891" s="27"/>
      <c r="B891" s="27"/>
      <c r="C891" s="27"/>
      <c r="D891" s="28" t="s">
        <v>357</v>
      </c>
      <c r="E891" s="24">
        <v>1</v>
      </c>
      <c r="F891" s="29">
        <f>G871+G877</f>
        <v>185158.18</v>
      </c>
      <c r="G891" s="29">
        <f>ROUND(E891*F891,2)</f>
        <v>185158.18</v>
      </c>
      <c r="H891" s="24">
        <v>1</v>
      </c>
      <c r="I891" s="29">
        <f>J871+J877</f>
        <v>0</v>
      </c>
      <c r="J891" s="29">
        <f>ROUND(H891*I891,2)</f>
        <v>0</v>
      </c>
    </row>
    <row r="892" spans="1:12" ht="1.05" customHeight="1" x14ac:dyDescent="0.3">
      <c r="A892" s="30"/>
      <c r="B892" s="30"/>
      <c r="C892" s="30"/>
      <c r="D892" s="31"/>
      <c r="E892" s="30"/>
      <c r="F892" s="30"/>
      <c r="G892" s="30"/>
      <c r="H892" s="30"/>
      <c r="I892" s="32"/>
      <c r="J892" s="30"/>
    </row>
    <row r="893" spans="1:12" x14ac:dyDescent="0.3">
      <c r="A893" s="15" t="s">
        <v>358</v>
      </c>
      <c r="B893" s="15" t="s">
        <v>9</v>
      </c>
      <c r="C893" s="15" t="s">
        <v>10</v>
      </c>
      <c r="D893" s="16" t="s">
        <v>359</v>
      </c>
      <c r="E893" s="17">
        <f t="shared" ref="E893:J893" si="183">E914</f>
        <v>1</v>
      </c>
      <c r="F893" s="17">
        <f t="shared" si="183"/>
        <v>177521.04</v>
      </c>
      <c r="G893" s="17">
        <f t="shared" si="183"/>
        <v>177521.04</v>
      </c>
      <c r="H893" s="17">
        <f t="shared" si="183"/>
        <v>1</v>
      </c>
      <c r="I893" s="17">
        <f t="shared" si="183"/>
        <v>0</v>
      </c>
      <c r="J893" s="17">
        <f t="shared" si="183"/>
        <v>0</v>
      </c>
    </row>
    <row r="894" spans="1:12" x14ac:dyDescent="0.3">
      <c r="A894" s="18" t="s">
        <v>360</v>
      </c>
      <c r="B894" s="18" t="s">
        <v>9</v>
      </c>
      <c r="C894" s="18" t="s">
        <v>10</v>
      </c>
      <c r="D894" s="19" t="s">
        <v>15</v>
      </c>
      <c r="E894" s="20">
        <f t="shared" ref="E894:J894" si="184">E898</f>
        <v>1</v>
      </c>
      <c r="F894" s="20">
        <f t="shared" si="184"/>
        <v>6505.91</v>
      </c>
      <c r="G894" s="20">
        <f t="shared" si="184"/>
        <v>6505.91</v>
      </c>
      <c r="H894" s="20">
        <f t="shared" si="184"/>
        <v>1</v>
      </c>
      <c r="I894" s="20">
        <f t="shared" si="184"/>
        <v>0</v>
      </c>
      <c r="J894" s="20">
        <f t="shared" si="184"/>
        <v>0</v>
      </c>
      <c r="L894" s="51">
        <f>G894</f>
        <v>6505.91</v>
      </c>
    </row>
    <row r="895" spans="1:12" ht="30.6" x14ac:dyDescent="0.3">
      <c r="A895" s="21" t="s">
        <v>16</v>
      </c>
      <c r="B895" s="22" t="s">
        <v>17</v>
      </c>
      <c r="C895" s="22" t="s">
        <v>18</v>
      </c>
      <c r="D895" s="23" t="s">
        <v>19</v>
      </c>
      <c r="E895" s="24">
        <v>7</v>
      </c>
      <c r="F895" s="24">
        <v>192.38</v>
      </c>
      <c r="G895" s="25">
        <f>ROUND(E895*F895,2)</f>
        <v>1346.66</v>
      </c>
      <c r="H895" s="24">
        <v>7</v>
      </c>
      <c r="I895" s="26"/>
      <c r="J895" s="25">
        <f>ROUND(H895*I895,2)</f>
        <v>0</v>
      </c>
    </row>
    <row r="896" spans="1:12" ht="20.399999999999999" x14ac:dyDescent="0.3">
      <c r="A896" s="21" t="s">
        <v>20</v>
      </c>
      <c r="B896" s="22" t="s">
        <v>17</v>
      </c>
      <c r="C896" s="22" t="s">
        <v>18</v>
      </c>
      <c r="D896" s="23" t="s">
        <v>21</v>
      </c>
      <c r="E896" s="24">
        <v>1</v>
      </c>
      <c r="F896" s="24">
        <v>2961.9</v>
      </c>
      <c r="G896" s="25">
        <f>ROUND(E896*F896,2)</f>
        <v>2961.9</v>
      </c>
      <c r="H896" s="24">
        <v>1</v>
      </c>
      <c r="I896" s="26"/>
      <c r="J896" s="25">
        <f>ROUND(H896*I896,2)</f>
        <v>0</v>
      </c>
    </row>
    <row r="897" spans="1:12" x14ac:dyDescent="0.3">
      <c r="A897" s="21" t="s">
        <v>22</v>
      </c>
      <c r="B897" s="22" t="s">
        <v>17</v>
      </c>
      <c r="C897" s="22" t="s">
        <v>18</v>
      </c>
      <c r="D897" s="23" t="s">
        <v>23</v>
      </c>
      <c r="E897" s="24">
        <v>1</v>
      </c>
      <c r="F897" s="24">
        <v>2197.35</v>
      </c>
      <c r="G897" s="25">
        <f>ROUND(E897*F897,2)</f>
        <v>2197.35</v>
      </c>
      <c r="H897" s="24">
        <v>1</v>
      </c>
      <c r="I897" s="26"/>
      <c r="J897" s="25">
        <f>ROUND(H897*I897,2)</f>
        <v>0</v>
      </c>
    </row>
    <row r="898" spans="1:12" x14ac:dyDescent="0.3">
      <c r="A898" s="27"/>
      <c r="B898" s="27"/>
      <c r="C898" s="27"/>
      <c r="D898" s="28" t="s">
        <v>361</v>
      </c>
      <c r="E898" s="24">
        <v>1</v>
      </c>
      <c r="F898" s="29">
        <f>SUM(G895:G897)</f>
        <v>6505.91</v>
      </c>
      <c r="G898" s="29">
        <f>ROUND(E898*F898,2)</f>
        <v>6505.91</v>
      </c>
      <c r="H898" s="24">
        <v>1</v>
      </c>
      <c r="I898" s="29">
        <f>SUM(J895:J897)</f>
        <v>0</v>
      </c>
      <c r="J898" s="29">
        <f>ROUND(H898*I898,2)</f>
        <v>0</v>
      </c>
    </row>
    <row r="899" spans="1:12" ht="1.05" customHeight="1" x14ac:dyDescent="0.3">
      <c r="A899" s="30"/>
      <c r="B899" s="30"/>
      <c r="C899" s="30"/>
      <c r="D899" s="31"/>
      <c r="E899" s="30"/>
      <c r="F899" s="30"/>
      <c r="G899" s="30"/>
      <c r="H899" s="30"/>
      <c r="I899" s="32"/>
      <c r="J899" s="30"/>
    </row>
    <row r="900" spans="1:12" x14ac:dyDescent="0.3">
      <c r="A900" s="18" t="s">
        <v>362</v>
      </c>
      <c r="B900" s="18" t="s">
        <v>9</v>
      </c>
      <c r="C900" s="18" t="s">
        <v>10</v>
      </c>
      <c r="D900" s="19" t="s">
        <v>26</v>
      </c>
      <c r="E900" s="20">
        <f t="shared" ref="E900:J900" si="185">E912</f>
        <v>1</v>
      </c>
      <c r="F900" s="20">
        <f t="shared" si="185"/>
        <v>171015.13</v>
      </c>
      <c r="G900" s="20">
        <f t="shared" si="185"/>
        <v>171015.13</v>
      </c>
      <c r="H900" s="20">
        <f t="shared" si="185"/>
        <v>1</v>
      </c>
      <c r="I900" s="20">
        <f t="shared" si="185"/>
        <v>0</v>
      </c>
      <c r="J900" s="20">
        <f t="shared" si="185"/>
        <v>0</v>
      </c>
      <c r="L900" s="51">
        <f>G900</f>
        <v>171015.13</v>
      </c>
    </row>
    <row r="901" spans="1:12" ht="30.6" x14ac:dyDescent="0.3">
      <c r="A901" s="21" t="s">
        <v>27</v>
      </c>
      <c r="B901" s="22" t="s">
        <v>17</v>
      </c>
      <c r="C901" s="22" t="s">
        <v>18</v>
      </c>
      <c r="D901" s="23" t="s">
        <v>28</v>
      </c>
      <c r="E901" s="24">
        <v>2</v>
      </c>
      <c r="F901" s="24">
        <v>22545.99</v>
      </c>
      <c r="G901" s="25">
        <f t="shared" ref="G901:G912" si="186">ROUND(E901*F901,2)</f>
        <v>45091.98</v>
      </c>
      <c r="H901" s="24">
        <v>2</v>
      </c>
      <c r="I901" s="26"/>
      <c r="J901" s="25">
        <f t="shared" ref="J901:J912" si="187">ROUND(H901*I901,2)</f>
        <v>0</v>
      </c>
    </row>
    <row r="902" spans="1:12" ht="30.6" x14ac:dyDescent="0.3">
      <c r="A902" s="21" t="s">
        <v>29</v>
      </c>
      <c r="B902" s="22" t="s">
        <v>17</v>
      </c>
      <c r="C902" s="22" t="s">
        <v>18</v>
      </c>
      <c r="D902" s="23" t="s">
        <v>30</v>
      </c>
      <c r="E902" s="24">
        <v>4</v>
      </c>
      <c r="F902" s="24">
        <v>22133.25</v>
      </c>
      <c r="G902" s="25">
        <f t="shared" si="186"/>
        <v>88533</v>
      </c>
      <c r="H902" s="24">
        <v>4</v>
      </c>
      <c r="I902" s="26"/>
      <c r="J902" s="25">
        <f t="shared" si="187"/>
        <v>0</v>
      </c>
    </row>
    <row r="903" spans="1:12" ht="20.399999999999999" x14ac:dyDescent="0.3">
      <c r="A903" s="21" t="s">
        <v>31</v>
      </c>
      <c r="B903" s="22" t="s">
        <v>17</v>
      </c>
      <c r="C903" s="22" t="s">
        <v>18</v>
      </c>
      <c r="D903" s="23" t="s">
        <v>32</v>
      </c>
      <c r="E903" s="24">
        <v>1</v>
      </c>
      <c r="F903" s="24">
        <v>7362.75</v>
      </c>
      <c r="G903" s="25">
        <f t="shared" si="186"/>
        <v>7362.75</v>
      </c>
      <c r="H903" s="24">
        <v>1</v>
      </c>
      <c r="I903" s="26"/>
      <c r="J903" s="25">
        <f t="shared" si="187"/>
        <v>0</v>
      </c>
    </row>
    <row r="904" spans="1:12" ht="20.399999999999999" x14ac:dyDescent="0.3">
      <c r="A904" s="21" t="s">
        <v>33</v>
      </c>
      <c r="B904" s="22" t="s">
        <v>17</v>
      </c>
      <c r="C904" s="22" t="s">
        <v>18</v>
      </c>
      <c r="D904" s="23" t="s">
        <v>34</v>
      </c>
      <c r="E904" s="24">
        <v>1</v>
      </c>
      <c r="F904" s="24">
        <v>5541.86</v>
      </c>
      <c r="G904" s="25">
        <f t="shared" si="186"/>
        <v>5541.86</v>
      </c>
      <c r="H904" s="24">
        <v>1</v>
      </c>
      <c r="I904" s="26"/>
      <c r="J904" s="25">
        <f t="shared" si="187"/>
        <v>0</v>
      </c>
    </row>
    <row r="905" spans="1:12" ht="20.399999999999999" x14ac:dyDescent="0.3">
      <c r="A905" s="21" t="s">
        <v>35</v>
      </c>
      <c r="B905" s="22" t="s">
        <v>17</v>
      </c>
      <c r="C905" s="22" t="s">
        <v>18</v>
      </c>
      <c r="D905" s="23" t="s">
        <v>36</v>
      </c>
      <c r="E905" s="24">
        <v>7</v>
      </c>
      <c r="F905" s="24">
        <v>817.84</v>
      </c>
      <c r="G905" s="25">
        <f t="shared" si="186"/>
        <v>5724.88</v>
      </c>
      <c r="H905" s="24">
        <v>7</v>
      </c>
      <c r="I905" s="26"/>
      <c r="J905" s="25">
        <f t="shared" si="187"/>
        <v>0</v>
      </c>
    </row>
    <row r="906" spans="1:12" ht="20.399999999999999" x14ac:dyDescent="0.3">
      <c r="A906" s="21" t="s">
        <v>37</v>
      </c>
      <c r="B906" s="22" t="s">
        <v>17</v>
      </c>
      <c r="C906" s="22" t="s">
        <v>18</v>
      </c>
      <c r="D906" s="23" t="s">
        <v>38</v>
      </c>
      <c r="E906" s="24">
        <v>7</v>
      </c>
      <c r="F906" s="24">
        <v>200</v>
      </c>
      <c r="G906" s="25">
        <f t="shared" si="186"/>
        <v>1400</v>
      </c>
      <c r="H906" s="24">
        <v>7</v>
      </c>
      <c r="I906" s="26"/>
      <c r="J906" s="25">
        <f t="shared" si="187"/>
        <v>0</v>
      </c>
    </row>
    <row r="907" spans="1:12" ht="20.399999999999999" x14ac:dyDescent="0.3">
      <c r="A907" s="21" t="s">
        <v>39</v>
      </c>
      <c r="B907" s="22" t="s">
        <v>17</v>
      </c>
      <c r="C907" s="22" t="s">
        <v>18</v>
      </c>
      <c r="D907" s="23" t="s">
        <v>40</v>
      </c>
      <c r="E907" s="24">
        <v>1</v>
      </c>
      <c r="F907" s="24">
        <v>7060</v>
      </c>
      <c r="G907" s="25">
        <f t="shared" si="186"/>
        <v>7060</v>
      </c>
      <c r="H907" s="24">
        <v>1</v>
      </c>
      <c r="I907" s="26"/>
      <c r="J907" s="25">
        <f t="shared" si="187"/>
        <v>0</v>
      </c>
    </row>
    <row r="908" spans="1:12" ht="20.399999999999999" x14ac:dyDescent="0.3">
      <c r="A908" s="21" t="s">
        <v>41</v>
      </c>
      <c r="B908" s="22" t="s">
        <v>17</v>
      </c>
      <c r="C908" s="22" t="s">
        <v>18</v>
      </c>
      <c r="D908" s="23" t="s">
        <v>42</v>
      </c>
      <c r="E908" s="24">
        <v>2</v>
      </c>
      <c r="F908" s="24">
        <v>761.9</v>
      </c>
      <c r="G908" s="25">
        <f t="shared" si="186"/>
        <v>1523.8</v>
      </c>
      <c r="H908" s="24">
        <v>2</v>
      </c>
      <c r="I908" s="26"/>
      <c r="J908" s="25">
        <f t="shared" si="187"/>
        <v>0</v>
      </c>
    </row>
    <row r="909" spans="1:12" ht="20.399999999999999" x14ac:dyDescent="0.3">
      <c r="A909" s="21" t="s">
        <v>43</v>
      </c>
      <c r="B909" s="22" t="s">
        <v>17</v>
      </c>
      <c r="C909" s="22" t="s">
        <v>18</v>
      </c>
      <c r="D909" s="23" t="s">
        <v>44</v>
      </c>
      <c r="E909" s="24">
        <v>1</v>
      </c>
      <c r="F909" s="24">
        <v>400</v>
      </c>
      <c r="G909" s="25">
        <f t="shared" si="186"/>
        <v>400</v>
      </c>
      <c r="H909" s="24">
        <v>1</v>
      </c>
      <c r="I909" s="26"/>
      <c r="J909" s="25">
        <f t="shared" si="187"/>
        <v>0</v>
      </c>
    </row>
    <row r="910" spans="1:12" ht="20.399999999999999" x14ac:dyDescent="0.3">
      <c r="A910" s="21" t="s">
        <v>45</v>
      </c>
      <c r="B910" s="22" t="s">
        <v>17</v>
      </c>
      <c r="C910" s="22" t="s">
        <v>18</v>
      </c>
      <c r="D910" s="23" t="s">
        <v>46</v>
      </c>
      <c r="E910" s="24">
        <v>1</v>
      </c>
      <c r="F910" s="24">
        <v>5541.86</v>
      </c>
      <c r="G910" s="25">
        <f t="shared" si="186"/>
        <v>5541.86</v>
      </c>
      <c r="H910" s="24">
        <v>1</v>
      </c>
      <c r="I910" s="26"/>
      <c r="J910" s="25">
        <f t="shared" si="187"/>
        <v>0</v>
      </c>
    </row>
    <row r="911" spans="1:12" ht="20.399999999999999" x14ac:dyDescent="0.3">
      <c r="A911" s="21" t="s">
        <v>47</v>
      </c>
      <c r="B911" s="22" t="s">
        <v>17</v>
      </c>
      <c r="C911" s="22" t="s">
        <v>18</v>
      </c>
      <c r="D911" s="23" t="s">
        <v>48</v>
      </c>
      <c r="E911" s="24">
        <v>1</v>
      </c>
      <c r="F911" s="24">
        <v>2835</v>
      </c>
      <c r="G911" s="25">
        <f t="shared" si="186"/>
        <v>2835</v>
      </c>
      <c r="H911" s="24">
        <v>1</v>
      </c>
      <c r="I911" s="26"/>
      <c r="J911" s="25">
        <f t="shared" si="187"/>
        <v>0</v>
      </c>
    </row>
    <row r="912" spans="1:12" x14ac:dyDescent="0.3">
      <c r="A912" s="27"/>
      <c r="B912" s="27"/>
      <c r="C912" s="27"/>
      <c r="D912" s="28" t="s">
        <v>363</v>
      </c>
      <c r="E912" s="24">
        <v>1</v>
      </c>
      <c r="F912" s="29">
        <f>SUM(G901:G911)</f>
        <v>171015.13</v>
      </c>
      <c r="G912" s="29">
        <f t="shared" si="186"/>
        <v>171015.13</v>
      </c>
      <c r="H912" s="24">
        <v>1</v>
      </c>
      <c r="I912" s="29">
        <f>SUM(J901:J911)</f>
        <v>0</v>
      </c>
      <c r="J912" s="29">
        <f t="shared" si="187"/>
        <v>0</v>
      </c>
    </row>
    <row r="913" spans="1:13" ht="1.05" customHeight="1" x14ac:dyDescent="0.3">
      <c r="A913" s="30"/>
      <c r="B913" s="30"/>
      <c r="C913" s="30"/>
      <c r="D913" s="31"/>
      <c r="E913" s="30"/>
      <c r="F913" s="30"/>
      <c r="G913" s="30"/>
      <c r="H913" s="30"/>
      <c r="I913" s="32"/>
      <c r="J913" s="30"/>
    </row>
    <row r="914" spans="1:13" x14ac:dyDescent="0.3">
      <c r="A914" s="27"/>
      <c r="B914" s="27"/>
      <c r="C914" s="27"/>
      <c r="D914" s="28" t="s">
        <v>364</v>
      </c>
      <c r="E914" s="24">
        <v>1</v>
      </c>
      <c r="F914" s="29">
        <f>G894+G900</f>
        <v>177521.04</v>
      </c>
      <c r="G914" s="29">
        <f>ROUND(E914*F914,2)</f>
        <v>177521.04</v>
      </c>
      <c r="H914" s="24">
        <v>1</v>
      </c>
      <c r="I914" s="29">
        <f>J894+J900</f>
        <v>0</v>
      </c>
      <c r="J914" s="29">
        <f>ROUND(H914*I914,2)</f>
        <v>0</v>
      </c>
    </row>
    <row r="915" spans="1:13" ht="1.05" customHeight="1" x14ac:dyDescent="0.3">
      <c r="A915" s="30"/>
      <c r="B915" s="30"/>
      <c r="C915" s="30"/>
      <c r="D915" s="31"/>
      <c r="E915" s="30"/>
      <c r="F915" s="30"/>
      <c r="G915" s="30"/>
      <c r="H915" s="30"/>
      <c r="I915" s="32"/>
      <c r="J915" s="30"/>
    </row>
    <row r="916" spans="1:13" x14ac:dyDescent="0.3">
      <c r="A916" s="15" t="s">
        <v>365</v>
      </c>
      <c r="B916" s="15" t="s">
        <v>9</v>
      </c>
      <c r="C916" s="15" t="s">
        <v>10</v>
      </c>
      <c r="D916" s="16" t="s">
        <v>309</v>
      </c>
      <c r="E916" s="17">
        <f t="shared" ref="E916:J916" si="188">E925</f>
        <v>1</v>
      </c>
      <c r="F916" s="17">
        <f t="shared" si="188"/>
        <v>18382.7</v>
      </c>
      <c r="G916" s="17">
        <f t="shared" si="188"/>
        <v>18382.7</v>
      </c>
      <c r="H916" s="17">
        <f t="shared" si="188"/>
        <v>1</v>
      </c>
      <c r="I916" s="17">
        <f t="shared" si="188"/>
        <v>0</v>
      </c>
      <c r="J916" s="17">
        <f t="shared" si="188"/>
        <v>0</v>
      </c>
      <c r="L916" s="51">
        <f>G916</f>
        <v>18382.7</v>
      </c>
    </row>
    <row r="917" spans="1:13" x14ac:dyDescent="0.3">
      <c r="A917" s="21" t="s">
        <v>310</v>
      </c>
      <c r="B917" s="22" t="s">
        <v>17</v>
      </c>
      <c r="C917" s="22" t="s">
        <v>18</v>
      </c>
      <c r="D917" s="23" t="s">
        <v>311</v>
      </c>
      <c r="E917" s="24">
        <v>1</v>
      </c>
      <c r="F917" s="24">
        <v>3806</v>
      </c>
      <c r="G917" s="25">
        <f t="shared" ref="G917:G925" si="189">ROUND(E917*F917,2)</f>
        <v>3806</v>
      </c>
      <c r="H917" s="24">
        <v>1</v>
      </c>
      <c r="I917" s="26"/>
      <c r="J917" s="25">
        <f t="shared" ref="J917:J925" si="190">ROUND(H917*I917,2)</f>
        <v>0</v>
      </c>
    </row>
    <row r="918" spans="1:13" x14ac:dyDescent="0.3">
      <c r="A918" s="21" t="s">
        <v>312</v>
      </c>
      <c r="B918" s="22" t="s">
        <v>17</v>
      </c>
      <c r="C918" s="22" t="s">
        <v>18</v>
      </c>
      <c r="D918" s="23" t="s">
        <v>313</v>
      </c>
      <c r="E918" s="24">
        <v>1</v>
      </c>
      <c r="F918" s="24">
        <v>3738.4</v>
      </c>
      <c r="G918" s="25">
        <f t="shared" si="189"/>
        <v>3738.4</v>
      </c>
      <c r="H918" s="24">
        <v>1</v>
      </c>
      <c r="I918" s="26"/>
      <c r="J918" s="25">
        <f t="shared" si="190"/>
        <v>0</v>
      </c>
    </row>
    <row r="919" spans="1:13" x14ac:dyDescent="0.3">
      <c r="A919" s="21" t="s">
        <v>314</v>
      </c>
      <c r="B919" s="22" t="s">
        <v>17</v>
      </c>
      <c r="C919" s="22" t="s">
        <v>83</v>
      </c>
      <c r="D919" s="23" t="s">
        <v>315</v>
      </c>
      <c r="E919" s="24">
        <v>100</v>
      </c>
      <c r="F919" s="24">
        <v>2.6</v>
      </c>
      <c r="G919" s="25">
        <f t="shared" si="189"/>
        <v>260</v>
      </c>
      <c r="H919" s="24">
        <v>100</v>
      </c>
      <c r="I919" s="26"/>
      <c r="J919" s="25">
        <f t="shared" si="190"/>
        <v>0</v>
      </c>
    </row>
    <row r="920" spans="1:13" x14ac:dyDescent="0.3">
      <c r="A920" s="21" t="s">
        <v>316</v>
      </c>
      <c r="B920" s="22" t="s">
        <v>17</v>
      </c>
      <c r="C920" s="22" t="s">
        <v>83</v>
      </c>
      <c r="D920" s="23" t="s">
        <v>317</v>
      </c>
      <c r="E920" s="24">
        <v>240</v>
      </c>
      <c r="F920" s="24">
        <v>3.6</v>
      </c>
      <c r="G920" s="25">
        <f t="shared" si="189"/>
        <v>864</v>
      </c>
      <c r="H920" s="24">
        <v>240</v>
      </c>
      <c r="I920" s="26"/>
      <c r="J920" s="25">
        <f t="shared" si="190"/>
        <v>0</v>
      </c>
    </row>
    <row r="921" spans="1:13" x14ac:dyDescent="0.3">
      <c r="A921" s="21" t="s">
        <v>318</v>
      </c>
      <c r="B921" s="22" t="s">
        <v>17</v>
      </c>
      <c r="C921" s="22" t="s">
        <v>83</v>
      </c>
      <c r="D921" s="23" t="s">
        <v>319</v>
      </c>
      <c r="E921" s="24">
        <v>60</v>
      </c>
      <c r="F921" s="24">
        <v>4.83</v>
      </c>
      <c r="G921" s="25">
        <f t="shared" si="189"/>
        <v>289.8</v>
      </c>
      <c r="H921" s="24">
        <v>60</v>
      </c>
      <c r="I921" s="26"/>
      <c r="J921" s="25">
        <f t="shared" si="190"/>
        <v>0</v>
      </c>
    </row>
    <row r="922" spans="1:13" x14ac:dyDescent="0.3">
      <c r="A922" s="21" t="s">
        <v>320</v>
      </c>
      <c r="B922" s="22" t="s">
        <v>17</v>
      </c>
      <c r="C922" s="22" t="s">
        <v>18</v>
      </c>
      <c r="D922" s="23" t="s">
        <v>321</v>
      </c>
      <c r="E922" s="24">
        <v>2</v>
      </c>
      <c r="F922" s="24">
        <v>2183.5</v>
      </c>
      <c r="G922" s="25">
        <f t="shared" si="189"/>
        <v>4367</v>
      </c>
      <c r="H922" s="24">
        <v>2</v>
      </c>
      <c r="I922" s="26"/>
      <c r="J922" s="25">
        <f t="shared" si="190"/>
        <v>0</v>
      </c>
    </row>
    <row r="923" spans="1:13" ht="20.399999999999999" x14ac:dyDescent="0.3">
      <c r="A923" s="21" t="s">
        <v>322</v>
      </c>
      <c r="B923" s="22" t="s">
        <v>17</v>
      </c>
      <c r="C923" s="22" t="s">
        <v>18</v>
      </c>
      <c r="D923" s="23" t="s">
        <v>323</v>
      </c>
      <c r="E923" s="24">
        <v>1</v>
      </c>
      <c r="F923" s="24">
        <v>3106</v>
      </c>
      <c r="G923" s="25">
        <f t="shared" si="189"/>
        <v>3106</v>
      </c>
      <c r="H923" s="24">
        <v>1</v>
      </c>
      <c r="I923" s="26"/>
      <c r="J923" s="25">
        <f t="shared" si="190"/>
        <v>0</v>
      </c>
    </row>
    <row r="924" spans="1:13" x14ac:dyDescent="0.3">
      <c r="A924" s="21" t="s">
        <v>324</v>
      </c>
      <c r="B924" s="22" t="s">
        <v>17</v>
      </c>
      <c r="C924" s="22" t="s">
        <v>18</v>
      </c>
      <c r="D924" s="23" t="s">
        <v>325</v>
      </c>
      <c r="E924" s="24">
        <v>1</v>
      </c>
      <c r="F924" s="24">
        <v>1951.5</v>
      </c>
      <c r="G924" s="25">
        <f t="shared" si="189"/>
        <v>1951.5</v>
      </c>
      <c r="H924" s="24">
        <v>1</v>
      </c>
      <c r="I924" s="26"/>
      <c r="J924" s="25">
        <f t="shared" si="190"/>
        <v>0</v>
      </c>
    </row>
    <row r="925" spans="1:13" x14ac:dyDescent="0.3">
      <c r="A925" s="27"/>
      <c r="B925" s="27"/>
      <c r="C925" s="27"/>
      <c r="D925" s="28" t="s">
        <v>366</v>
      </c>
      <c r="E925" s="24">
        <v>1</v>
      </c>
      <c r="F925" s="29">
        <f>SUM(G917:G924)</f>
        <v>18382.7</v>
      </c>
      <c r="G925" s="29">
        <f t="shared" si="189"/>
        <v>18382.7</v>
      </c>
      <c r="H925" s="24">
        <v>1</v>
      </c>
      <c r="I925" s="29">
        <f>SUM(J917:J924)</f>
        <v>0</v>
      </c>
      <c r="J925" s="29">
        <f t="shared" si="190"/>
        <v>0</v>
      </c>
    </row>
    <row r="926" spans="1:13" ht="1.05" customHeight="1" x14ac:dyDescent="0.3">
      <c r="A926" s="30"/>
      <c r="B926" s="30"/>
      <c r="C926" s="30"/>
      <c r="D926" s="31"/>
      <c r="E926" s="30"/>
      <c r="F926" s="30"/>
      <c r="G926" s="30"/>
      <c r="H926" s="30"/>
      <c r="I926" s="32"/>
      <c r="J926" s="30"/>
    </row>
    <row r="927" spans="1:13" x14ac:dyDescent="0.3">
      <c r="A927" s="15" t="s">
        <v>367</v>
      </c>
      <c r="B927" s="15" t="s">
        <v>9</v>
      </c>
      <c r="C927" s="15" t="s">
        <v>10</v>
      </c>
      <c r="D927" s="16" t="s">
        <v>68</v>
      </c>
      <c r="E927" s="17">
        <f t="shared" ref="E927:J927" si="191">E945</f>
        <v>1</v>
      </c>
      <c r="F927" s="17">
        <f t="shared" si="191"/>
        <v>12527.08</v>
      </c>
      <c r="G927" s="17">
        <f t="shared" si="191"/>
        <v>12527.08</v>
      </c>
      <c r="H927" s="17">
        <f t="shared" si="191"/>
        <v>1</v>
      </c>
      <c r="I927" s="17">
        <f t="shared" si="191"/>
        <v>0</v>
      </c>
      <c r="J927" s="17">
        <f t="shared" si="191"/>
        <v>0</v>
      </c>
      <c r="M927" s="51">
        <f>G927</f>
        <v>12527.08</v>
      </c>
    </row>
    <row r="928" spans="1:13" x14ac:dyDescent="0.3">
      <c r="A928" s="21" t="s">
        <v>69</v>
      </c>
      <c r="B928" s="22" t="s">
        <v>17</v>
      </c>
      <c r="C928" s="22" t="s">
        <v>70</v>
      </c>
      <c r="D928" s="23" t="s">
        <v>71</v>
      </c>
      <c r="E928" s="24">
        <v>35</v>
      </c>
      <c r="F928" s="24">
        <v>24.38</v>
      </c>
      <c r="G928" s="25">
        <f t="shared" ref="G928:G945" si="192">ROUND(E928*F928,2)</f>
        <v>853.3</v>
      </c>
      <c r="H928" s="24">
        <v>35</v>
      </c>
      <c r="I928" s="26"/>
      <c r="J928" s="25">
        <f t="shared" ref="J928:J945" si="193">ROUND(H928*I928,2)</f>
        <v>0</v>
      </c>
    </row>
    <row r="929" spans="1:10" ht="20.399999999999999" x14ac:dyDescent="0.3">
      <c r="A929" s="21" t="s">
        <v>72</v>
      </c>
      <c r="B929" s="22" t="s">
        <v>17</v>
      </c>
      <c r="C929" s="22" t="s">
        <v>18</v>
      </c>
      <c r="D929" s="23" t="s">
        <v>73</v>
      </c>
      <c r="E929" s="24">
        <v>2</v>
      </c>
      <c r="F929" s="24">
        <v>80</v>
      </c>
      <c r="G929" s="25">
        <f t="shared" si="192"/>
        <v>160</v>
      </c>
      <c r="H929" s="24">
        <v>2</v>
      </c>
      <c r="I929" s="26"/>
      <c r="J929" s="25">
        <f t="shared" si="193"/>
        <v>0</v>
      </c>
    </row>
    <row r="930" spans="1:10" ht="20.399999999999999" x14ac:dyDescent="0.3">
      <c r="A930" s="21" t="s">
        <v>74</v>
      </c>
      <c r="B930" s="22" t="s">
        <v>17</v>
      </c>
      <c r="C930" s="22" t="s">
        <v>18</v>
      </c>
      <c r="D930" s="23" t="s">
        <v>75</v>
      </c>
      <c r="E930" s="24">
        <v>2</v>
      </c>
      <c r="F930" s="24">
        <v>46</v>
      </c>
      <c r="G930" s="25">
        <f t="shared" si="192"/>
        <v>92</v>
      </c>
      <c r="H930" s="24">
        <v>2</v>
      </c>
      <c r="I930" s="26"/>
      <c r="J930" s="25">
        <f t="shared" si="193"/>
        <v>0</v>
      </c>
    </row>
    <row r="931" spans="1:10" x14ac:dyDescent="0.3">
      <c r="A931" s="21" t="s">
        <v>76</v>
      </c>
      <c r="B931" s="22" t="s">
        <v>17</v>
      </c>
      <c r="C931" s="22" t="s">
        <v>18</v>
      </c>
      <c r="D931" s="23" t="s">
        <v>77</v>
      </c>
      <c r="E931" s="24">
        <v>2</v>
      </c>
      <c r="F931" s="24">
        <v>21.52</v>
      </c>
      <c r="G931" s="25">
        <f t="shared" si="192"/>
        <v>43.04</v>
      </c>
      <c r="H931" s="24">
        <v>2</v>
      </c>
      <c r="I931" s="26"/>
      <c r="J931" s="25">
        <f t="shared" si="193"/>
        <v>0</v>
      </c>
    </row>
    <row r="932" spans="1:10" ht="20.399999999999999" x14ac:dyDescent="0.3">
      <c r="A932" s="21" t="s">
        <v>78</v>
      </c>
      <c r="B932" s="22" t="s">
        <v>17</v>
      </c>
      <c r="C932" s="22" t="s">
        <v>18</v>
      </c>
      <c r="D932" s="23" t="s">
        <v>79</v>
      </c>
      <c r="E932" s="24">
        <v>2</v>
      </c>
      <c r="F932" s="24">
        <v>125.41</v>
      </c>
      <c r="G932" s="25">
        <f t="shared" si="192"/>
        <v>250.82</v>
      </c>
      <c r="H932" s="24">
        <v>2</v>
      </c>
      <c r="I932" s="26"/>
      <c r="J932" s="25">
        <f t="shared" si="193"/>
        <v>0</v>
      </c>
    </row>
    <row r="933" spans="1:10" ht="20.399999999999999" x14ac:dyDescent="0.3">
      <c r="A933" s="21" t="s">
        <v>80</v>
      </c>
      <c r="B933" s="22" t="s">
        <v>17</v>
      </c>
      <c r="C933" s="22" t="s">
        <v>70</v>
      </c>
      <c r="D933" s="23" t="s">
        <v>81</v>
      </c>
      <c r="E933" s="24">
        <v>16</v>
      </c>
      <c r="F933" s="24">
        <v>12.03</v>
      </c>
      <c r="G933" s="25">
        <f t="shared" si="192"/>
        <v>192.48</v>
      </c>
      <c r="H933" s="24">
        <v>16</v>
      </c>
      <c r="I933" s="26"/>
      <c r="J933" s="25">
        <f t="shared" si="193"/>
        <v>0</v>
      </c>
    </row>
    <row r="934" spans="1:10" x14ac:dyDescent="0.3">
      <c r="A934" s="21" t="s">
        <v>82</v>
      </c>
      <c r="B934" s="22" t="s">
        <v>17</v>
      </c>
      <c r="C934" s="22" t="s">
        <v>83</v>
      </c>
      <c r="D934" s="23" t="s">
        <v>84</v>
      </c>
      <c r="E934" s="24">
        <v>8</v>
      </c>
      <c r="F934" s="24">
        <v>12.91</v>
      </c>
      <c r="G934" s="25">
        <f t="shared" si="192"/>
        <v>103.28</v>
      </c>
      <c r="H934" s="24">
        <v>8</v>
      </c>
      <c r="I934" s="26"/>
      <c r="J934" s="25">
        <f t="shared" si="193"/>
        <v>0</v>
      </c>
    </row>
    <row r="935" spans="1:10" ht="20.399999999999999" x14ac:dyDescent="0.3">
      <c r="A935" s="21" t="s">
        <v>85</v>
      </c>
      <c r="B935" s="22" t="s">
        <v>17</v>
      </c>
      <c r="C935" s="22" t="s">
        <v>18</v>
      </c>
      <c r="D935" s="23" t="s">
        <v>86</v>
      </c>
      <c r="E935" s="24">
        <v>24</v>
      </c>
      <c r="F935" s="24">
        <v>43.21</v>
      </c>
      <c r="G935" s="25">
        <f t="shared" si="192"/>
        <v>1037.04</v>
      </c>
      <c r="H935" s="24">
        <v>24</v>
      </c>
      <c r="I935" s="26"/>
      <c r="J935" s="25">
        <f t="shared" si="193"/>
        <v>0</v>
      </c>
    </row>
    <row r="936" spans="1:10" x14ac:dyDescent="0.3">
      <c r="A936" s="21" t="s">
        <v>87</v>
      </c>
      <c r="B936" s="22" t="s">
        <v>17</v>
      </c>
      <c r="C936" s="22" t="s">
        <v>83</v>
      </c>
      <c r="D936" s="23" t="s">
        <v>88</v>
      </c>
      <c r="E936" s="24">
        <v>38</v>
      </c>
      <c r="F936" s="24">
        <v>26.08</v>
      </c>
      <c r="G936" s="25">
        <f t="shared" si="192"/>
        <v>991.04</v>
      </c>
      <c r="H936" s="24">
        <v>38</v>
      </c>
      <c r="I936" s="26"/>
      <c r="J936" s="25">
        <f t="shared" si="193"/>
        <v>0</v>
      </c>
    </row>
    <row r="937" spans="1:10" x14ac:dyDescent="0.3">
      <c r="A937" s="21" t="s">
        <v>89</v>
      </c>
      <c r="B937" s="22" t="s">
        <v>17</v>
      </c>
      <c r="C937" s="22" t="s">
        <v>83</v>
      </c>
      <c r="D937" s="23" t="s">
        <v>90</v>
      </c>
      <c r="E937" s="24">
        <v>14</v>
      </c>
      <c r="F937" s="24">
        <v>22.21</v>
      </c>
      <c r="G937" s="25">
        <f t="shared" si="192"/>
        <v>310.94</v>
      </c>
      <c r="H937" s="24">
        <v>14</v>
      </c>
      <c r="I937" s="26"/>
      <c r="J937" s="25">
        <f t="shared" si="193"/>
        <v>0</v>
      </c>
    </row>
    <row r="938" spans="1:10" ht="20.399999999999999" x14ac:dyDescent="0.3">
      <c r="A938" s="21" t="s">
        <v>91</v>
      </c>
      <c r="B938" s="22" t="s">
        <v>17</v>
      </c>
      <c r="C938" s="22" t="s">
        <v>83</v>
      </c>
      <c r="D938" s="23" t="s">
        <v>92</v>
      </c>
      <c r="E938" s="24">
        <v>138.4</v>
      </c>
      <c r="F938" s="24">
        <v>14.19</v>
      </c>
      <c r="G938" s="25">
        <f t="shared" si="192"/>
        <v>1963.9</v>
      </c>
      <c r="H938" s="24">
        <v>138.4</v>
      </c>
      <c r="I938" s="26"/>
      <c r="J938" s="25">
        <f t="shared" si="193"/>
        <v>0</v>
      </c>
    </row>
    <row r="939" spans="1:10" ht="20.399999999999999" x14ac:dyDescent="0.3">
      <c r="A939" s="21" t="s">
        <v>93</v>
      </c>
      <c r="B939" s="22" t="s">
        <v>17</v>
      </c>
      <c r="C939" s="22" t="s">
        <v>70</v>
      </c>
      <c r="D939" s="23" t="s">
        <v>94</v>
      </c>
      <c r="E939" s="24">
        <v>36.6</v>
      </c>
      <c r="F939" s="24">
        <v>32.090000000000003</v>
      </c>
      <c r="G939" s="25">
        <f t="shared" si="192"/>
        <v>1174.49</v>
      </c>
      <c r="H939" s="24">
        <v>36.6</v>
      </c>
      <c r="I939" s="26"/>
      <c r="J939" s="25">
        <f t="shared" si="193"/>
        <v>0</v>
      </c>
    </row>
    <row r="940" spans="1:10" x14ac:dyDescent="0.3">
      <c r="A940" s="21" t="s">
        <v>95</v>
      </c>
      <c r="B940" s="22" t="s">
        <v>17</v>
      </c>
      <c r="C940" s="22" t="s">
        <v>70</v>
      </c>
      <c r="D940" s="23" t="s">
        <v>96</v>
      </c>
      <c r="E940" s="24">
        <v>17.600000000000001</v>
      </c>
      <c r="F940" s="24">
        <v>68.56</v>
      </c>
      <c r="G940" s="25">
        <f t="shared" si="192"/>
        <v>1206.6600000000001</v>
      </c>
      <c r="H940" s="24">
        <v>17.600000000000001</v>
      </c>
      <c r="I940" s="26"/>
      <c r="J940" s="25">
        <f t="shared" si="193"/>
        <v>0</v>
      </c>
    </row>
    <row r="941" spans="1:10" ht="20.399999999999999" x14ac:dyDescent="0.3">
      <c r="A941" s="21" t="s">
        <v>97</v>
      </c>
      <c r="B941" s="22" t="s">
        <v>17</v>
      </c>
      <c r="C941" s="22" t="s">
        <v>70</v>
      </c>
      <c r="D941" s="23" t="s">
        <v>98</v>
      </c>
      <c r="E941" s="24">
        <v>35</v>
      </c>
      <c r="F941" s="24">
        <v>47.31</v>
      </c>
      <c r="G941" s="25">
        <f t="shared" si="192"/>
        <v>1655.85</v>
      </c>
      <c r="H941" s="24">
        <v>35</v>
      </c>
      <c r="I941" s="26"/>
      <c r="J941" s="25">
        <f t="shared" si="193"/>
        <v>0</v>
      </c>
    </row>
    <row r="942" spans="1:10" ht="20.399999999999999" x14ac:dyDescent="0.3">
      <c r="A942" s="21" t="s">
        <v>99</v>
      </c>
      <c r="B942" s="22" t="s">
        <v>17</v>
      </c>
      <c r="C942" s="22" t="s">
        <v>70</v>
      </c>
      <c r="D942" s="23" t="s">
        <v>100</v>
      </c>
      <c r="E942" s="24">
        <v>19</v>
      </c>
      <c r="F942" s="24">
        <v>46.96</v>
      </c>
      <c r="G942" s="25">
        <f t="shared" si="192"/>
        <v>892.24</v>
      </c>
      <c r="H942" s="24">
        <v>19</v>
      </c>
      <c r="I942" s="26"/>
      <c r="J942" s="25">
        <f t="shared" si="193"/>
        <v>0</v>
      </c>
    </row>
    <row r="943" spans="1:10" ht="20.399999999999999" x14ac:dyDescent="0.3">
      <c r="A943" s="21" t="s">
        <v>101</v>
      </c>
      <c r="B943" s="22" t="s">
        <v>17</v>
      </c>
      <c r="C943" s="22" t="s">
        <v>102</v>
      </c>
      <c r="D943" s="23" t="s">
        <v>103</v>
      </c>
      <c r="E943" s="24">
        <v>2</v>
      </c>
      <c r="F943" s="24">
        <v>300</v>
      </c>
      <c r="G943" s="25">
        <f t="shared" si="192"/>
        <v>600</v>
      </c>
      <c r="H943" s="24">
        <v>2</v>
      </c>
      <c r="I943" s="26"/>
      <c r="J943" s="25">
        <f t="shared" si="193"/>
        <v>0</v>
      </c>
    </row>
    <row r="944" spans="1:10" x14ac:dyDescent="0.3">
      <c r="A944" s="21" t="s">
        <v>104</v>
      </c>
      <c r="B944" s="22" t="s">
        <v>17</v>
      </c>
      <c r="C944" s="22" t="s">
        <v>102</v>
      </c>
      <c r="D944" s="23" t="s">
        <v>105</v>
      </c>
      <c r="E944" s="24">
        <v>2</v>
      </c>
      <c r="F944" s="24">
        <v>500</v>
      </c>
      <c r="G944" s="25">
        <f t="shared" si="192"/>
        <v>1000</v>
      </c>
      <c r="H944" s="24">
        <v>2</v>
      </c>
      <c r="I944" s="26"/>
      <c r="J944" s="25">
        <f t="shared" si="193"/>
        <v>0</v>
      </c>
    </row>
    <row r="945" spans="1:12" x14ac:dyDescent="0.3">
      <c r="A945" s="27"/>
      <c r="B945" s="27"/>
      <c r="C945" s="27"/>
      <c r="D945" s="28" t="s">
        <v>368</v>
      </c>
      <c r="E945" s="24">
        <v>1</v>
      </c>
      <c r="F945" s="29">
        <f>SUM(G928:G944)</f>
        <v>12527.08</v>
      </c>
      <c r="G945" s="29">
        <f t="shared" si="192"/>
        <v>12527.08</v>
      </c>
      <c r="H945" s="24">
        <v>1</v>
      </c>
      <c r="I945" s="29">
        <f>SUM(J928:J944)</f>
        <v>0</v>
      </c>
      <c r="J945" s="29">
        <f t="shared" si="193"/>
        <v>0</v>
      </c>
    </row>
    <row r="946" spans="1:12" ht="1.05" customHeight="1" x14ac:dyDescent="0.3">
      <c r="A946" s="30"/>
      <c r="B946" s="30"/>
      <c r="C946" s="30"/>
      <c r="D946" s="31"/>
      <c r="E946" s="30"/>
      <c r="F946" s="30"/>
      <c r="G946" s="30"/>
      <c r="H946" s="30"/>
      <c r="I946" s="32"/>
      <c r="J946" s="30"/>
    </row>
    <row r="947" spans="1:12" x14ac:dyDescent="0.3">
      <c r="A947" s="27"/>
      <c r="B947" s="27"/>
      <c r="C947" s="27"/>
      <c r="D947" s="28" t="s">
        <v>369</v>
      </c>
      <c r="E947" s="33">
        <v>1</v>
      </c>
      <c r="F947" s="29">
        <f>G870+G893+G916+G927</f>
        <v>393589</v>
      </c>
      <c r="G947" s="29">
        <f>ROUND(E947*F947,2)</f>
        <v>393589</v>
      </c>
      <c r="H947" s="33">
        <v>1</v>
      </c>
      <c r="I947" s="29">
        <f>J870+J893+J916+J927</f>
        <v>0</v>
      </c>
      <c r="J947" s="29">
        <f>ROUND(H947*I947,2)</f>
        <v>0</v>
      </c>
    </row>
    <row r="948" spans="1:12" ht="1.05" customHeight="1" x14ac:dyDescent="0.3">
      <c r="A948" s="30"/>
      <c r="B948" s="30"/>
      <c r="C948" s="30"/>
      <c r="D948" s="31"/>
      <c r="E948" s="30"/>
      <c r="F948" s="30"/>
      <c r="G948" s="30"/>
      <c r="H948" s="30"/>
      <c r="I948" s="32"/>
      <c r="J948" s="30"/>
    </row>
    <row r="949" spans="1:12" x14ac:dyDescent="0.3">
      <c r="A949" s="11" t="s">
        <v>370</v>
      </c>
      <c r="B949" s="11" t="s">
        <v>9</v>
      </c>
      <c r="C949" s="11" t="s">
        <v>10</v>
      </c>
      <c r="D949" s="12" t="s">
        <v>371</v>
      </c>
      <c r="E949" s="13">
        <f t="shared" ref="E949:J949" si="194">E1027</f>
        <v>1</v>
      </c>
      <c r="F949" s="14">
        <f t="shared" si="194"/>
        <v>448107.87</v>
      </c>
      <c r="G949" s="14">
        <f t="shared" si="194"/>
        <v>448107.87</v>
      </c>
      <c r="H949" s="13">
        <f t="shared" si="194"/>
        <v>1</v>
      </c>
      <c r="I949" s="14">
        <f t="shared" si="194"/>
        <v>0</v>
      </c>
      <c r="J949" s="14">
        <f t="shared" si="194"/>
        <v>0</v>
      </c>
    </row>
    <row r="950" spans="1:12" x14ac:dyDescent="0.3">
      <c r="A950" s="15" t="s">
        <v>372</v>
      </c>
      <c r="B950" s="15" t="s">
        <v>9</v>
      </c>
      <c r="C950" s="15" t="s">
        <v>10</v>
      </c>
      <c r="D950" s="16" t="s">
        <v>373</v>
      </c>
      <c r="E950" s="17">
        <f t="shared" ref="E950:J950" si="195">E971</f>
        <v>1</v>
      </c>
      <c r="F950" s="17">
        <f t="shared" si="195"/>
        <v>232229.88</v>
      </c>
      <c r="G950" s="17">
        <f t="shared" si="195"/>
        <v>232229.88</v>
      </c>
      <c r="H950" s="17">
        <f t="shared" si="195"/>
        <v>1</v>
      </c>
      <c r="I950" s="17">
        <f t="shared" si="195"/>
        <v>0</v>
      </c>
      <c r="J950" s="17">
        <f t="shared" si="195"/>
        <v>0</v>
      </c>
    </row>
    <row r="951" spans="1:12" x14ac:dyDescent="0.3">
      <c r="A951" s="18" t="s">
        <v>374</v>
      </c>
      <c r="B951" s="18" t="s">
        <v>9</v>
      </c>
      <c r="C951" s="18" t="s">
        <v>10</v>
      </c>
      <c r="D951" s="19" t="s">
        <v>15</v>
      </c>
      <c r="E951" s="20">
        <f t="shared" ref="E951:J951" si="196">E955</f>
        <v>1</v>
      </c>
      <c r="F951" s="20">
        <f t="shared" si="196"/>
        <v>7852.57</v>
      </c>
      <c r="G951" s="20">
        <f t="shared" si="196"/>
        <v>7852.57</v>
      </c>
      <c r="H951" s="20">
        <f t="shared" si="196"/>
        <v>1</v>
      </c>
      <c r="I951" s="20">
        <f t="shared" si="196"/>
        <v>0</v>
      </c>
      <c r="J951" s="20">
        <f t="shared" si="196"/>
        <v>0</v>
      </c>
      <c r="L951" s="51">
        <f>G951</f>
        <v>7852.57</v>
      </c>
    </row>
    <row r="952" spans="1:12" ht="30.6" x14ac:dyDescent="0.3">
      <c r="A952" s="21" t="s">
        <v>16</v>
      </c>
      <c r="B952" s="22" t="s">
        <v>17</v>
      </c>
      <c r="C952" s="22" t="s">
        <v>18</v>
      </c>
      <c r="D952" s="23" t="s">
        <v>19</v>
      </c>
      <c r="E952" s="24">
        <v>14</v>
      </c>
      <c r="F952" s="24">
        <v>192.38</v>
      </c>
      <c r="G952" s="25">
        <f>ROUND(E952*F952,2)</f>
        <v>2693.32</v>
      </c>
      <c r="H952" s="24">
        <v>14</v>
      </c>
      <c r="I952" s="26"/>
      <c r="J952" s="25">
        <f>ROUND(H952*I952,2)</f>
        <v>0</v>
      </c>
    </row>
    <row r="953" spans="1:12" ht="20.399999999999999" x14ac:dyDescent="0.3">
      <c r="A953" s="21" t="s">
        <v>20</v>
      </c>
      <c r="B953" s="22" t="s">
        <v>17</v>
      </c>
      <c r="C953" s="22" t="s">
        <v>18</v>
      </c>
      <c r="D953" s="23" t="s">
        <v>21</v>
      </c>
      <c r="E953" s="24">
        <v>1</v>
      </c>
      <c r="F953" s="24">
        <v>2961.9</v>
      </c>
      <c r="G953" s="25">
        <f>ROUND(E953*F953,2)</f>
        <v>2961.9</v>
      </c>
      <c r="H953" s="24">
        <v>1</v>
      </c>
      <c r="I953" s="26"/>
      <c r="J953" s="25">
        <f>ROUND(H953*I953,2)</f>
        <v>0</v>
      </c>
    </row>
    <row r="954" spans="1:12" x14ac:dyDescent="0.3">
      <c r="A954" s="21" t="s">
        <v>22</v>
      </c>
      <c r="B954" s="22" t="s">
        <v>17</v>
      </c>
      <c r="C954" s="22" t="s">
        <v>18</v>
      </c>
      <c r="D954" s="23" t="s">
        <v>23</v>
      </c>
      <c r="E954" s="24">
        <v>1</v>
      </c>
      <c r="F954" s="24">
        <v>2197.35</v>
      </c>
      <c r="G954" s="25">
        <f>ROUND(E954*F954,2)</f>
        <v>2197.35</v>
      </c>
      <c r="H954" s="24">
        <v>1</v>
      </c>
      <c r="I954" s="26"/>
      <c r="J954" s="25">
        <f>ROUND(H954*I954,2)</f>
        <v>0</v>
      </c>
    </row>
    <row r="955" spans="1:12" x14ac:dyDescent="0.3">
      <c r="A955" s="27"/>
      <c r="B955" s="27"/>
      <c r="C955" s="27"/>
      <c r="D955" s="28" t="s">
        <v>375</v>
      </c>
      <c r="E955" s="24">
        <v>1</v>
      </c>
      <c r="F955" s="29">
        <f>SUM(G952:G954)</f>
        <v>7852.57</v>
      </c>
      <c r="G955" s="29">
        <f>ROUND(E955*F955,2)</f>
        <v>7852.57</v>
      </c>
      <c r="H955" s="24">
        <v>1</v>
      </c>
      <c r="I955" s="29">
        <f>SUM(J952:J954)</f>
        <v>0</v>
      </c>
      <c r="J955" s="29">
        <f>ROUND(H955*I955,2)</f>
        <v>0</v>
      </c>
    </row>
    <row r="956" spans="1:12" ht="1.05" customHeight="1" x14ac:dyDescent="0.3">
      <c r="A956" s="30"/>
      <c r="B956" s="30"/>
      <c r="C956" s="30"/>
      <c r="D956" s="31"/>
      <c r="E956" s="30"/>
      <c r="F956" s="30"/>
      <c r="G956" s="30"/>
      <c r="H956" s="30"/>
      <c r="I956" s="32"/>
      <c r="J956" s="30"/>
    </row>
    <row r="957" spans="1:12" x14ac:dyDescent="0.3">
      <c r="A957" s="18" t="s">
        <v>376</v>
      </c>
      <c r="B957" s="18" t="s">
        <v>9</v>
      </c>
      <c r="C957" s="18" t="s">
        <v>10</v>
      </c>
      <c r="D957" s="19" t="s">
        <v>26</v>
      </c>
      <c r="E957" s="20">
        <f t="shared" ref="E957:J957" si="197">E969</f>
        <v>1</v>
      </c>
      <c r="F957" s="20">
        <f t="shared" si="197"/>
        <v>224377.31</v>
      </c>
      <c r="G957" s="20">
        <f t="shared" si="197"/>
        <v>224377.31</v>
      </c>
      <c r="H957" s="20">
        <f t="shared" si="197"/>
        <v>1</v>
      </c>
      <c r="I957" s="20">
        <f t="shared" si="197"/>
        <v>0</v>
      </c>
      <c r="J957" s="20">
        <f t="shared" si="197"/>
        <v>0</v>
      </c>
      <c r="L957" s="51">
        <f>G957</f>
        <v>224377.31</v>
      </c>
    </row>
    <row r="958" spans="1:12" ht="30.6" x14ac:dyDescent="0.3">
      <c r="A958" s="21" t="s">
        <v>27</v>
      </c>
      <c r="B958" s="22" t="s">
        <v>17</v>
      </c>
      <c r="C958" s="22" t="s">
        <v>18</v>
      </c>
      <c r="D958" s="23" t="s">
        <v>28</v>
      </c>
      <c r="E958" s="24">
        <v>2</v>
      </c>
      <c r="F958" s="24">
        <v>22545.99</v>
      </c>
      <c r="G958" s="25">
        <f t="shared" ref="G958:G969" si="198">ROUND(E958*F958,2)</f>
        <v>45091.98</v>
      </c>
      <c r="H958" s="24">
        <v>2</v>
      </c>
      <c r="I958" s="26"/>
      <c r="J958" s="25">
        <f t="shared" ref="J958:J969" si="199">ROUND(H958*I958,2)</f>
        <v>0</v>
      </c>
    </row>
    <row r="959" spans="1:12" ht="30.6" x14ac:dyDescent="0.3">
      <c r="A959" s="21" t="s">
        <v>29</v>
      </c>
      <c r="B959" s="22" t="s">
        <v>17</v>
      </c>
      <c r="C959" s="22" t="s">
        <v>18</v>
      </c>
      <c r="D959" s="23" t="s">
        <v>30</v>
      </c>
      <c r="E959" s="24">
        <v>6</v>
      </c>
      <c r="F959" s="24">
        <v>22133.25</v>
      </c>
      <c r="G959" s="25">
        <f t="shared" si="198"/>
        <v>132799.5</v>
      </c>
      <c r="H959" s="24">
        <v>6</v>
      </c>
      <c r="I959" s="26"/>
      <c r="J959" s="25">
        <f t="shared" si="199"/>
        <v>0</v>
      </c>
    </row>
    <row r="960" spans="1:12" ht="20.399999999999999" x14ac:dyDescent="0.3">
      <c r="A960" s="21" t="s">
        <v>31</v>
      </c>
      <c r="B960" s="22" t="s">
        <v>17</v>
      </c>
      <c r="C960" s="22" t="s">
        <v>18</v>
      </c>
      <c r="D960" s="23" t="s">
        <v>32</v>
      </c>
      <c r="E960" s="24">
        <v>1</v>
      </c>
      <c r="F960" s="24">
        <v>7362.75</v>
      </c>
      <c r="G960" s="25">
        <f t="shared" si="198"/>
        <v>7362.75</v>
      </c>
      <c r="H960" s="24">
        <v>1</v>
      </c>
      <c r="I960" s="26"/>
      <c r="J960" s="25">
        <f t="shared" si="199"/>
        <v>0</v>
      </c>
    </row>
    <row r="961" spans="1:12" ht="20.399999999999999" x14ac:dyDescent="0.3">
      <c r="A961" s="21" t="s">
        <v>33</v>
      </c>
      <c r="B961" s="22" t="s">
        <v>17</v>
      </c>
      <c r="C961" s="22" t="s">
        <v>18</v>
      </c>
      <c r="D961" s="23" t="s">
        <v>34</v>
      </c>
      <c r="E961" s="24">
        <v>1</v>
      </c>
      <c r="F961" s="24">
        <v>5541.86</v>
      </c>
      <c r="G961" s="25">
        <f t="shared" si="198"/>
        <v>5541.86</v>
      </c>
      <c r="H961" s="24">
        <v>1</v>
      </c>
      <c r="I961" s="26"/>
      <c r="J961" s="25">
        <f t="shared" si="199"/>
        <v>0</v>
      </c>
    </row>
    <row r="962" spans="1:12" ht="20.399999999999999" x14ac:dyDescent="0.3">
      <c r="A962" s="21" t="s">
        <v>35</v>
      </c>
      <c r="B962" s="22" t="s">
        <v>17</v>
      </c>
      <c r="C962" s="22" t="s">
        <v>18</v>
      </c>
      <c r="D962" s="23" t="s">
        <v>36</v>
      </c>
      <c r="E962" s="24">
        <v>9</v>
      </c>
      <c r="F962" s="24">
        <v>817.84</v>
      </c>
      <c r="G962" s="25">
        <f t="shared" si="198"/>
        <v>7360.56</v>
      </c>
      <c r="H962" s="24">
        <v>9</v>
      </c>
      <c r="I962" s="26"/>
      <c r="J962" s="25">
        <f t="shared" si="199"/>
        <v>0</v>
      </c>
    </row>
    <row r="963" spans="1:12" ht="20.399999999999999" x14ac:dyDescent="0.3">
      <c r="A963" s="21" t="s">
        <v>37</v>
      </c>
      <c r="B963" s="22" t="s">
        <v>17</v>
      </c>
      <c r="C963" s="22" t="s">
        <v>18</v>
      </c>
      <c r="D963" s="23" t="s">
        <v>38</v>
      </c>
      <c r="E963" s="24">
        <v>9</v>
      </c>
      <c r="F963" s="24">
        <v>200</v>
      </c>
      <c r="G963" s="25">
        <f t="shared" si="198"/>
        <v>1800</v>
      </c>
      <c r="H963" s="24">
        <v>9</v>
      </c>
      <c r="I963" s="26"/>
      <c r="J963" s="25">
        <f t="shared" si="199"/>
        <v>0</v>
      </c>
    </row>
    <row r="964" spans="1:12" ht="20.399999999999999" x14ac:dyDescent="0.3">
      <c r="A964" s="21" t="s">
        <v>39</v>
      </c>
      <c r="B964" s="22" t="s">
        <v>17</v>
      </c>
      <c r="C964" s="22" t="s">
        <v>18</v>
      </c>
      <c r="D964" s="23" t="s">
        <v>40</v>
      </c>
      <c r="E964" s="24">
        <v>2</v>
      </c>
      <c r="F964" s="24">
        <v>7060</v>
      </c>
      <c r="G964" s="25">
        <f t="shared" si="198"/>
        <v>14120</v>
      </c>
      <c r="H964" s="24">
        <v>2</v>
      </c>
      <c r="I964" s="26"/>
      <c r="J964" s="25">
        <f t="shared" si="199"/>
        <v>0</v>
      </c>
    </row>
    <row r="965" spans="1:12" ht="20.399999999999999" x14ac:dyDescent="0.3">
      <c r="A965" s="21" t="s">
        <v>41</v>
      </c>
      <c r="B965" s="22" t="s">
        <v>17</v>
      </c>
      <c r="C965" s="22" t="s">
        <v>18</v>
      </c>
      <c r="D965" s="23" t="s">
        <v>42</v>
      </c>
      <c r="E965" s="24">
        <v>2</v>
      </c>
      <c r="F965" s="24">
        <v>761.9</v>
      </c>
      <c r="G965" s="25">
        <f t="shared" si="198"/>
        <v>1523.8</v>
      </c>
      <c r="H965" s="24">
        <v>2</v>
      </c>
      <c r="I965" s="26"/>
      <c r="J965" s="25">
        <f t="shared" si="199"/>
        <v>0</v>
      </c>
    </row>
    <row r="966" spans="1:12" ht="20.399999999999999" x14ac:dyDescent="0.3">
      <c r="A966" s="21" t="s">
        <v>43</v>
      </c>
      <c r="B966" s="22" t="s">
        <v>17</v>
      </c>
      <c r="C966" s="22" t="s">
        <v>18</v>
      </c>
      <c r="D966" s="23" t="s">
        <v>44</v>
      </c>
      <c r="E966" s="24">
        <v>1</v>
      </c>
      <c r="F966" s="24">
        <v>400</v>
      </c>
      <c r="G966" s="25">
        <f t="shared" si="198"/>
        <v>400</v>
      </c>
      <c r="H966" s="24">
        <v>1</v>
      </c>
      <c r="I966" s="26"/>
      <c r="J966" s="25">
        <f t="shared" si="199"/>
        <v>0</v>
      </c>
    </row>
    <row r="967" spans="1:12" ht="20.399999999999999" x14ac:dyDescent="0.3">
      <c r="A967" s="21" t="s">
        <v>45</v>
      </c>
      <c r="B967" s="22" t="s">
        <v>17</v>
      </c>
      <c r="C967" s="22" t="s">
        <v>18</v>
      </c>
      <c r="D967" s="23" t="s">
        <v>46</v>
      </c>
      <c r="E967" s="24">
        <v>1</v>
      </c>
      <c r="F967" s="24">
        <v>5541.86</v>
      </c>
      <c r="G967" s="25">
        <f t="shared" si="198"/>
        <v>5541.86</v>
      </c>
      <c r="H967" s="24">
        <v>1</v>
      </c>
      <c r="I967" s="26"/>
      <c r="J967" s="25">
        <f t="shared" si="199"/>
        <v>0</v>
      </c>
    </row>
    <row r="968" spans="1:12" ht="20.399999999999999" x14ac:dyDescent="0.3">
      <c r="A968" s="21" t="s">
        <v>47</v>
      </c>
      <c r="B968" s="22" t="s">
        <v>17</v>
      </c>
      <c r="C968" s="22" t="s">
        <v>18</v>
      </c>
      <c r="D968" s="23" t="s">
        <v>48</v>
      </c>
      <c r="E968" s="24">
        <v>1</v>
      </c>
      <c r="F968" s="24">
        <v>2835</v>
      </c>
      <c r="G968" s="25">
        <f t="shared" si="198"/>
        <v>2835</v>
      </c>
      <c r="H968" s="24">
        <v>1</v>
      </c>
      <c r="I968" s="26"/>
      <c r="J968" s="25">
        <f t="shared" si="199"/>
        <v>0</v>
      </c>
    </row>
    <row r="969" spans="1:12" x14ac:dyDescent="0.3">
      <c r="A969" s="27"/>
      <c r="B969" s="27"/>
      <c r="C969" s="27"/>
      <c r="D969" s="28" t="s">
        <v>377</v>
      </c>
      <c r="E969" s="24">
        <v>1</v>
      </c>
      <c r="F969" s="29">
        <f>SUM(G958:G968)</f>
        <v>224377.31</v>
      </c>
      <c r="G969" s="29">
        <f t="shared" si="198"/>
        <v>224377.31</v>
      </c>
      <c r="H969" s="24">
        <v>1</v>
      </c>
      <c r="I969" s="29">
        <f>SUM(J958:J968)</f>
        <v>0</v>
      </c>
      <c r="J969" s="29">
        <f t="shared" si="199"/>
        <v>0</v>
      </c>
    </row>
    <row r="970" spans="1:12" ht="1.05" customHeight="1" x14ac:dyDescent="0.3">
      <c r="A970" s="30"/>
      <c r="B970" s="30"/>
      <c r="C970" s="30"/>
      <c r="D970" s="31"/>
      <c r="E970" s="30"/>
      <c r="F970" s="30"/>
      <c r="G970" s="30"/>
      <c r="H970" s="30"/>
      <c r="I970" s="32"/>
      <c r="J970" s="30"/>
    </row>
    <row r="971" spans="1:12" x14ac:dyDescent="0.3">
      <c r="A971" s="27"/>
      <c r="B971" s="27"/>
      <c r="C971" s="27"/>
      <c r="D971" s="28" t="s">
        <v>378</v>
      </c>
      <c r="E971" s="24">
        <v>1</v>
      </c>
      <c r="F971" s="29">
        <f>G951+G957</f>
        <v>232229.88</v>
      </c>
      <c r="G971" s="29">
        <f>ROUND(E971*F971,2)</f>
        <v>232229.88</v>
      </c>
      <c r="H971" s="24">
        <v>1</v>
      </c>
      <c r="I971" s="29">
        <f>J951+J957</f>
        <v>0</v>
      </c>
      <c r="J971" s="29">
        <f>ROUND(H971*I971,2)</f>
        <v>0</v>
      </c>
    </row>
    <row r="972" spans="1:12" ht="1.05" customHeight="1" x14ac:dyDescent="0.3">
      <c r="A972" s="30"/>
      <c r="B972" s="30"/>
      <c r="C972" s="30"/>
      <c r="D972" s="31"/>
      <c r="E972" s="30"/>
      <c r="F972" s="30"/>
      <c r="G972" s="30"/>
      <c r="H972" s="30"/>
      <c r="I972" s="32"/>
      <c r="J972" s="30"/>
    </row>
    <row r="973" spans="1:12" x14ac:dyDescent="0.3">
      <c r="A973" s="15" t="s">
        <v>379</v>
      </c>
      <c r="B973" s="15" t="s">
        <v>9</v>
      </c>
      <c r="C973" s="15" t="s">
        <v>10</v>
      </c>
      <c r="D973" s="16" t="s">
        <v>380</v>
      </c>
      <c r="E973" s="17">
        <f t="shared" ref="E973:J973" si="200">E994</f>
        <v>1</v>
      </c>
      <c r="F973" s="17">
        <f t="shared" si="200"/>
        <v>184388.66</v>
      </c>
      <c r="G973" s="17">
        <f t="shared" si="200"/>
        <v>184388.66</v>
      </c>
      <c r="H973" s="17">
        <f t="shared" si="200"/>
        <v>1</v>
      </c>
      <c r="I973" s="17">
        <f t="shared" si="200"/>
        <v>0</v>
      </c>
      <c r="J973" s="17">
        <f t="shared" si="200"/>
        <v>0</v>
      </c>
    </row>
    <row r="974" spans="1:12" x14ac:dyDescent="0.3">
      <c r="A974" s="18" t="s">
        <v>381</v>
      </c>
      <c r="B974" s="18" t="s">
        <v>9</v>
      </c>
      <c r="C974" s="18" t="s">
        <v>10</v>
      </c>
      <c r="D974" s="19" t="s">
        <v>15</v>
      </c>
      <c r="E974" s="20">
        <f t="shared" ref="E974:J974" si="201">E978</f>
        <v>1</v>
      </c>
      <c r="F974" s="20">
        <f t="shared" si="201"/>
        <v>6313.53</v>
      </c>
      <c r="G974" s="20">
        <f t="shared" si="201"/>
        <v>6313.53</v>
      </c>
      <c r="H974" s="20">
        <f t="shared" si="201"/>
        <v>1</v>
      </c>
      <c r="I974" s="20">
        <f t="shared" si="201"/>
        <v>0</v>
      </c>
      <c r="J974" s="20">
        <f t="shared" si="201"/>
        <v>0</v>
      </c>
      <c r="L974" s="51">
        <f>G974</f>
        <v>6313.53</v>
      </c>
    </row>
    <row r="975" spans="1:12" ht="30.6" x14ac:dyDescent="0.3">
      <c r="A975" s="21" t="s">
        <v>16</v>
      </c>
      <c r="B975" s="22" t="s">
        <v>17</v>
      </c>
      <c r="C975" s="22" t="s">
        <v>18</v>
      </c>
      <c r="D975" s="23" t="s">
        <v>19</v>
      </c>
      <c r="E975" s="24">
        <v>6</v>
      </c>
      <c r="F975" s="24">
        <v>192.38</v>
      </c>
      <c r="G975" s="25">
        <f>ROUND(E975*F975,2)</f>
        <v>1154.28</v>
      </c>
      <c r="H975" s="24">
        <v>6</v>
      </c>
      <c r="I975" s="26"/>
      <c r="J975" s="25">
        <f>ROUND(H975*I975,2)</f>
        <v>0</v>
      </c>
    </row>
    <row r="976" spans="1:12" ht="20.399999999999999" x14ac:dyDescent="0.3">
      <c r="A976" s="21" t="s">
        <v>20</v>
      </c>
      <c r="B976" s="22" t="s">
        <v>17</v>
      </c>
      <c r="C976" s="22" t="s">
        <v>18</v>
      </c>
      <c r="D976" s="23" t="s">
        <v>21</v>
      </c>
      <c r="E976" s="24">
        <v>1</v>
      </c>
      <c r="F976" s="24">
        <v>2961.9</v>
      </c>
      <c r="G976" s="25">
        <f>ROUND(E976*F976,2)</f>
        <v>2961.9</v>
      </c>
      <c r="H976" s="24">
        <v>1</v>
      </c>
      <c r="I976" s="26"/>
      <c r="J976" s="25">
        <f>ROUND(H976*I976,2)</f>
        <v>0</v>
      </c>
    </row>
    <row r="977" spans="1:12" x14ac:dyDescent="0.3">
      <c r="A977" s="21" t="s">
        <v>22</v>
      </c>
      <c r="B977" s="22" t="s">
        <v>17</v>
      </c>
      <c r="C977" s="22" t="s">
        <v>18</v>
      </c>
      <c r="D977" s="23" t="s">
        <v>23</v>
      </c>
      <c r="E977" s="24">
        <v>1</v>
      </c>
      <c r="F977" s="24">
        <v>2197.35</v>
      </c>
      <c r="G977" s="25">
        <f>ROUND(E977*F977,2)</f>
        <v>2197.35</v>
      </c>
      <c r="H977" s="24">
        <v>1</v>
      </c>
      <c r="I977" s="26"/>
      <c r="J977" s="25">
        <f>ROUND(H977*I977,2)</f>
        <v>0</v>
      </c>
    </row>
    <row r="978" spans="1:12" x14ac:dyDescent="0.3">
      <c r="A978" s="27"/>
      <c r="B978" s="27"/>
      <c r="C978" s="27"/>
      <c r="D978" s="28" t="s">
        <v>382</v>
      </c>
      <c r="E978" s="24">
        <v>1</v>
      </c>
      <c r="F978" s="29">
        <f>SUM(G975:G977)</f>
        <v>6313.53</v>
      </c>
      <c r="G978" s="29">
        <f>ROUND(E978*F978,2)</f>
        <v>6313.53</v>
      </c>
      <c r="H978" s="24">
        <v>1</v>
      </c>
      <c r="I978" s="29">
        <f>SUM(J975:J977)</f>
        <v>0</v>
      </c>
      <c r="J978" s="29">
        <f>ROUND(H978*I978,2)</f>
        <v>0</v>
      </c>
    </row>
    <row r="979" spans="1:12" ht="1.05" customHeight="1" x14ac:dyDescent="0.3">
      <c r="A979" s="30"/>
      <c r="B979" s="30"/>
      <c r="C979" s="30"/>
      <c r="D979" s="31"/>
      <c r="E979" s="30"/>
      <c r="F979" s="30"/>
      <c r="G979" s="30"/>
      <c r="H979" s="30"/>
      <c r="I979" s="32"/>
      <c r="J979" s="30"/>
    </row>
    <row r="980" spans="1:12" x14ac:dyDescent="0.3">
      <c r="A980" s="18" t="s">
        <v>383</v>
      </c>
      <c r="B980" s="18" t="s">
        <v>9</v>
      </c>
      <c r="C980" s="18" t="s">
        <v>10</v>
      </c>
      <c r="D980" s="19" t="s">
        <v>26</v>
      </c>
      <c r="E980" s="20">
        <f t="shared" ref="E980:J980" si="202">E992</f>
        <v>1</v>
      </c>
      <c r="F980" s="20">
        <f t="shared" si="202"/>
        <v>178075.13</v>
      </c>
      <c r="G980" s="20">
        <f t="shared" si="202"/>
        <v>178075.13</v>
      </c>
      <c r="H980" s="20">
        <f t="shared" si="202"/>
        <v>1</v>
      </c>
      <c r="I980" s="20">
        <f t="shared" si="202"/>
        <v>0</v>
      </c>
      <c r="J980" s="20">
        <f t="shared" si="202"/>
        <v>0</v>
      </c>
      <c r="L980" s="51">
        <f>G980</f>
        <v>178075.13</v>
      </c>
    </row>
    <row r="981" spans="1:12" ht="30.6" x14ac:dyDescent="0.3">
      <c r="A981" s="21" t="s">
        <v>27</v>
      </c>
      <c r="B981" s="22" t="s">
        <v>17</v>
      </c>
      <c r="C981" s="22" t="s">
        <v>18</v>
      </c>
      <c r="D981" s="23" t="s">
        <v>28</v>
      </c>
      <c r="E981" s="24">
        <v>2</v>
      </c>
      <c r="F981" s="24">
        <v>22545.99</v>
      </c>
      <c r="G981" s="25">
        <f t="shared" ref="G981:G992" si="203">ROUND(E981*F981,2)</f>
        <v>45091.98</v>
      </c>
      <c r="H981" s="24">
        <v>2</v>
      </c>
      <c r="I981" s="26"/>
      <c r="J981" s="25">
        <f t="shared" ref="J981:J992" si="204">ROUND(H981*I981,2)</f>
        <v>0</v>
      </c>
    </row>
    <row r="982" spans="1:12" ht="30.6" x14ac:dyDescent="0.3">
      <c r="A982" s="21" t="s">
        <v>29</v>
      </c>
      <c r="B982" s="22" t="s">
        <v>17</v>
      </c>
      <c r="C982" s="22" t="s">
        <v>18</v>
      </c>
      <c r="D982" s="23" t="s">
        <v>30</v>
      </c>
      <c r="E982" s="24">
        <v>4</v>
      </c>
      <c r="F982" s="24">
        <v>22133.25</v>
      </c>
      <c r="G982" s="25">
        <f t="shared" si="203"/>
        <v>88533</v>
      </c>
      <c r="H982" s="24">
        <v>4</v>
      </c>
      <c r="I982" s="26"/>
      <c r="J982" s="25">
        <f t="shared" si="204"/>
        <v>0</v>
      </c>
    </row>
    <row r="983" spans="1:12" ht="20.399999999999999" x14ac:dyDescent="0.3">
      <c r="A983" s="21" t="s">
        <v>31</v>
      </c>
      <c r="B983" s="22" t="s">
        <v>17</v>
      </c>
      <c r="C983" s="22" t="s">
        <v>18</v>
      </c>
      <c r="D983" s="23" t="s">
        <v>32</v>
      </c>
      <c r="E983" s="24">
        <v>1</v>
      </c>
      <c r="F983" s="24">
        <v>7362.75</v>
      </c>
      <c r="G983" s="25">
        <f t="shared" si="203"/>
        <v>7362.75</v>
      </c>
      <c r="H983" s="24">
        <v>1</v>
      </c>
      <c r="I983" s="26"/>
      <c r="J983" s="25">
        <f t="shared" si="204"/>
        <v>0</v>
      </c>
    </row>
    <row r="984" spans="1:12" ht="20.399999999999999" x14ac:dyDescent="0.3">
      <c r="A984" s="21" t="s">
        <v>33</v>
      </c>
      <c r="B984" s="22" t="s">
        <v>17</v>
      </c>
      <c r="C984" s="22" t="s">
        <v>18</v>
      </c>
      <c r="D984" s="23" t="s">
        <v>34</v>
      </c>
      <c r="E984" s="24">
        <v>1</v>
      </c>
      <c r="F984" s="24">
        <v>5541.86</v>
      </c>
      <c r="G984" s="25">
        <f t="shared" si="203"/>
        <v>5541.86</v>
      </c>
      <c r="H984" s="24">
        <v>1</v>
      </c>
      <c r="I984" s="26"/>
      <c r="J984" s="25">
        <f t="shared" si="204"/>
        <v>0</v>
      </c>
    </row>
    <row r="985" spans="1:12" ht="20.399999999999999" x14ac:dyDescent="0.3">
      <c r="A985" s="21" t="s">
        <v>35</v>
      </c>
      <c r="B985" s="22" t="s">
        <v>17</v>
      </c>
      <c r="C985" s="22" t="s">
        <v>18</v>
      </c>
      <c r="D985" s="23" t="s">
        <v>36</v>
      </c>
      <c r="E985" s="24">
        <v>7</v>
      </c>
      <c r="F985" s="24">
        <v>817.84</v>
      </c>
      <c r="G985" s="25">
        <f t="shared" si="203"/>
        <v>5724.88</v>
      </c>
      <c r="H985" s="24">
        <v>7</v>
      </c>
      <c r="I985" s="26"/>
      <c r="J985" s="25">
        <f t="shared" si="204"/>
        <v>0</v>
      </c>
    </row>
    <row r="986" spans="1:12" ht="20.399999999999999" x14ac:dyDescent="0.3">
      <c r="A986" s="21" t="s">
        <v>37</v>
      </c>
      <c r="B986" s="22" t="s">
        <v>17</v>
      </c>
      <c r="C986" s="22" t="s">
        <v>18</v>
      </c>
      <c r="D986" s="23" t="s">
        <v>38</v>
      </c>
      <c r="E986" s="24">
        <v>7</v>
      </c>
      <c r="F986" s="24">
        <v>200</v>
      </c>
      <c r="G986" s="25">
        <f t="shared" si="203"/>
        <v>1400</v>
      </c>
      <c r="H986" s="24">
        <v>7</v>
      </c>
      <c r="I986" s="26"/>
      <c r="J986" s="25">
        <f t="shared" si="204"/>
        <v>0</v>
      </c>
    </row>
    <row r="987" spans="1:12" ht="20.399999999999999" x14ac:dyDescent="0.3">
      <c r="A987" s="21" t="s">
        <v>39</v>
      </c>
      <c r="B987" s="22" t="s">
        <v>17</v>
      </c>
      <c r="C987" s="22" t="s">
        <v>18</v>
      </c>
      <c r="D987" s="23" t="s">
        <v>40</v>
      </c>
      <c r="E987" s="24">
        <v>2</v>
      </c>
      <c r="F987" s="24">
        <v>7060</v>
      </c>
      <c r="G987" s="25">
        <f t="shared" si="203"/>
        <v>14120</v>
      </c>
      <c r="H987" s="24">
        <v>2</v>
      </c>
      <c r="I987" s="26"/>
      <c r="J987" s="25">
        <f t="shared" si="204"/>
        <v>0</v>
      </c>
    </row>
    <row r="988" spans="1:12" ht="20.399999999999999" x14ac:dyDescent="0.3">
      <c r="A988" s="21" t="s">
        <v>41</v>
      </c>
      <c r="B988" s="22" t="s">
        <v>17</v>
      </c>
      <c r="C988" s="22" t="s">
        <v>18</v>
      </c>
      <c r="D988" s="23" t="s">
        <v>42</v>
      </c>
      <c r="E988" s="24">
        <v>2</v>
      </c>
      <c r="F988" s="24">
        <v>761.9</v>
      </c>
      <c r="G988" s="25">
        <f t="shared" si="203"/>
        <v>1523.8</v>
      </c>
      <c r="H988" s="24">
        <v>2</v>
      </c>
      <c r="I988" s="26"/>
      <c r="J988" s="25">
        <f t="shared" si="204"/>
        <v>0</v>
      </c>
    </row>
    <row r="989" spans="1:12" ht="20.399999999999999" x14ac:dyDescent="0.3">
      <c r="A989" s="21" t="s">
        <v>43</v>
      </c>
      <c r="B989" s="22" t="s">
        <v>17</v>
      </c>
      <c r="C989" s="22" t="s">
        <v>18</v>
      </c>
      <c r="D989" s="23" t="s">
        <v>44</v>
      </c>
      <c r="E989" s="24">
        <v>1</v>
      </c>
      <c r="F989" s="24">
        <v>400</v>
      </c>
      <c r="G989" s="25">
        <f t="shared" si="203"/>
        <v>400</v>
      </c>
      <c r="H989" s="24">
        <v>1</v>
      </c>
      <c r="I989" s="26"/>
      <c r="J989" s="25">
        <f t="shared" si="204"/>
        <v>0</v>
      </c>
    </row>
    <row r="990" spans="1:12" ht="20.399999999999999" x14ac:dyDescent="0.3">
      <c r="A990" s="21" t="s">
        <v>45</v>
      </c>
      <c r="B990" s="22" t="s">
        <v>17</v>
      </c>
      <c r="C990" s="22" t="s">
        <v>18</v>
      </c>
      <c r="D990" s="23" t="s">
        <v>46</v>
      </c>
      <c r="E990" s="24">
        <v>1</v>
      </c>
      <c r="F990" s="24">
        <v>5541.86</v>
      </c>
      <c r="G990" s="25">
        <f t="shared" si="203"/>
        <v>5541.86</v>
      </c>
      <c r="H990" s="24">
        <v>1</v>
      </c>
      <c r="I990" s="26"/>
      <c r="J990" s="25">
        <f t="shared" si="204"/>
        <v>0</v>
      </c>
    </row>
    <row r="991" spans="1:12" ht="20.399999999999999" x14ac:dyDescent="0.3">
      <c r="A991" s="21" t="s">
        <v>47</v>
      </c>
      <c r="B991" s="22" t="s">
        <v>17</v>
      </c>
      <c r="C991" s="22" t="s">
        <v>18</v>
      </c>
      <c r="D991" s="23" t="s">
        <v>48</v>
      </c>
      <c r="E991" s="24">
        <v>1</v>
      </c>
      <c r="F991" s="24">
        <v>2835</v>
      </c>
      <c r="G991" s="25">
        <f t="shared" si="203"/>
        <v>2835</v>
      </c>
      <c r="H991" s="24">
        <v>1</v>
      </c>
      <c r="I991" s="26"/>
      <c r="J991" s="25">
        <f t="shared" si="204"/>
        <v>0</v>
      </c>
    </row>
    <row r="992" spans="1:12" x14ac:dyDescent="0.3">
      <c r="A992" s="27"/>
      <c r="B992" s="27"/>
      <c r="C992" s="27"/>
      <c r="D992" s="28" t="s">
        <v>384</v>
      </c>
      <c r="E992" s="24">
        <v>1</v>
      </c>
      <c r="F992" s="29">
        <f>SUM(G981:G991)</f>
        <v>178075.13</v>
      </c>
      <c r="G992" s="29">
        <f t="shared" si="203"/>
        <v>178075.13</v>
      </c>
      <c r="H992" s="24">
        <v>1</v>
      </c>
      <c r="I992" s="29">
        <f>SUM(J981:J991)</f>
        <v>0</v>
      </c>
      <c r="J992" s="29">
        <f t="shared" si="204"/>
        <v>0</v>
      </c>
    </row>
    <row r="993" spans="1:13" ht="1.05" customHeight="1" x14ac:dyDescent="0.3">
      <c r="A993" s="30"/>
      <c r="B993" s="30"/>
      <c r="C993" s="30"/>
      <c r="D993" s="31"/>
      <c r="E993" s="30"/>
      <c r="F993" s="30"/>
      <c r="G993" s="30"/>
      <c r="H993" s="30"/>
      <c r="I993" s="32"/>
      <c r="J993" s="30"/>
    </row>
    <row r="994" spans="1:13" x14ac:dyDescent="0.3">
      <c r="A994" s="27"/>
      <c r="B994" s="27"/>
      <c r="C994" s="27"/>
      <c r="D994" s="28" t="s">
        <v>385</v>
      </c>
      <c r="E994" s="24">
        <v>1</v>
      </c>
      <c r="F994" s="29">
        <f>G974+G980</f>
        <v>184388.66</v>
      </c>
      <c r="G994" s="29">
        <f>ROUND(E994*F994,2)</f>
        <v>184388.66</v>
      </c>
      <c r="H994" s="24">
        <v>1</v>
      </c>
      <c r="I994" s="29">
        <f>J974+J980</f>
        <v>0</v>
      </c>
      <c r="J994" s="29">
        <f>ROUND(H994*I994,2)</f>
        <v>0</v>
      </c>
    </row>
    <row r="995" spans="1:13" ht="1.05" customHeight="1" x14ac:dyDescent="0.3">
      <c r="A995" s="30"/>
      <c r="B995" s="30"/>
      <c r="C995" s="30"/>
      <c r="D995" s="31"/>
      <c r="E995" s="30"/>
      <c r="F995" s="30"/>
      <c r="G995" s="30"/>
      <c r="H995" s="30"/>
      <c r="I995" s="32"/>
      <c r="J995" s="30"/>
    </row>
    <row r="996" spans="1:13" x14ac:dyDescent="0.3">
      <c r="A996" s="15" t="s">
        <v>386</v>
      </c>
      <c r="B996" s="15" t="s">
        <v>9</v>
      </c>
      <c r="C996" s="15" t="s">
        <v>10</v>
      </c>
      <c r="D996" s="16" t="s">
        <v>309</v>
      </c>
      <c r="E996" s="17">
        <f t="shared" ref="E996:J996" si="205">E1005</f>
        <v>1</v>
      </c>
      <c r="F996" s="17">
        <f t="shared" si="205"/>
        <v>18382.7</v>
      </c>
      <c r="G996" s="17">
        <f t="shared" si="205"/>
        <v>18382.7</v>
      </c>
      <c r="H996" s="17">
        <f t="shared" si="205"/>
        <v>1</v>
      </c>
      <c r="I996" s="17">
        <f t="shared" si="205"/>
        <v>0</v>
      </c>
      <c r="J996" s="17">
        <f t="shared" si="205"/>
        <v>0</v>
      </c>
      <c r="L996" s="51">
        <f>G996</f>
        <v>18382.7</v>
      </c>
    </row>
    <row r="997" spans="1:13" x14ac:dyDescent="0.3">
      <c r="A997" s="21" t="s">
        <v>310</v>
      </c>
      <c r="B997" s="22" t="s">
        <v>17</v>
      </c>
      <c r="C997" s="22" t="s">
        <v>18</v>
      </c>
      <c r="D997" s="23" t="s">
        <v>311</v>
      </c>
      <c r="E997" s="24">
        <v>1</v>
      </c>
      <c r="F997" s="24">
        <v>3806</v>
      </c>
      <c r="G997" s="25">
        <f t="shared" ref="G997:G1005" si="206">ROUND(E997*F997,2)</f>
        <v>3806</v>
      </c>
      <c r="H997" s="24">
        <v>1</v>
      </c>
      <c r="I997" s="26"/>
      <c r="J997" s="25">
        <f t="shared" ref="J997:J1005" si="207">ROUND(H997*I997,2)</f>
        <v>0</v>
      </c>
    </row>
    <row r="998" spans="1:13" x14ac:dyDescent="0.3">
      <c r="A998" s="21" t="s">
        <v>312</v>
      </c>
      <c r="B998" s="22" t="s">
        <v>17</v>
      </c>
      <c r="C998" s="22" t="s">
        <v>18</v>
      </c>
      <c r="D998" s="23" t="s">
        <v>313</v>
      </c>
      <c r="E998" s="24">
        <v>1</v>
      </c>
      <c r="F998" s="24">
        <v>3738.4</v>
      </c>
      <c r="G998" s="25">
        <f t="shared" si="206"/>
        <v>3738.4</v>
      </c>
      <c r="H998" s="24">
        <v>1</v>
      </c>
      <c r="I998" s="26"/>
      <c r="J998" s="25">
        <f t="shared" si="207"/>
        <v>0</v>
      </c>
    </row>
    <row r="999" spans="1:13" x14ac:dyDescent="0.3">
      <c r="A999" s="21" t="s">
        <v>314</v>
      </c>
      <c r="B999" s="22" t="s">
        <v>17</v>
      </c>
      <c r="C999" s="22" t="s">
        <v>83</v>
      </c>
      <c r="D999" s="23" t="s">
        <v>315</v>
      </c>
      <c r="E999" s="24">
        <v>100</v>
      </c>
      <c r="F999" s="24">
        <v>2.6</v>
      </c>
      <c r="G999" s="25">
        <f t="shared" si="206"/>
        <v>260</v>
      </c>
      <c r="H999" s="24">
        <v>100</v>
      </c>
      <c r="I999" s="26"/>
      <c r="J999" s="25">
        <f t="shared" si="207"/>
        <v>0</v>
      </c>
    </row>
    <row r="1000" spans="1:13" x14ac:dyDescent="0.3">
      <c r="A1000" s="21" t="s">
        <v>316</v>
      </c>
      <c r="B1000" s="22" t="s">
        <v>17</v>
      </c>
      <c r="C1000" s="22" t="s">
        <v>83</v>
      </c>
      <c r="D1000" s="23" t="s">
        <v>317</v>
      </c>
      <c r="E1000" s="24">
        <v>240</v>
      </c>
      <c r="F1000" s="24">
        <v>3.6</v>
      </c>
      <c r="G1000" s="25">
        <f t="shared" si="206"/>
        <v>864</v>
      </c>
      <c r="H1000" s="24">
        <v>240</v>
      </c>
      <c r="I1000" s="26"/>
      <c r="J1000" s="25">
        <f t="shared" si="207"/>
        <v>0</v>
      </c>
    </row>
    <row r="1001" spans="1:13" x14ac:dyDescent="0.3">
      <c r="A1001" s="21" t="s">
        <v>318</v>
      </c>
      <c r="B1001" s="22" t="s">
        <v>17</v>
      </c>
      <c r="C1001" s="22" t="s">
        <v>83</v>
      </c>
      <c r="D1001" s="23" t="s">
        <v>319</v>
      </c>
      <c r="E1001" s="24">
        <v>60</v>
      </c>
      <c r="F1001" s="24">
        <v>4.83</v>
      </c>
      <c r="G1001" s="25">
        <f t="shared" si="206"/>
        <v>289.8</v>
      </c>
      <c r="H1001" s="24">
        <v>60</v>
      </c>
      <c r="I1001" s="26"/>
      <c r="J1001" s="25">
        <f t="shared" si="207"/>
        <v>0</v>
      </c>
    </row>
    <row r="1002" spans="1:13" x14ac:dyDescent="0.3">
      <c r="A1002" s="21" t="s">
        <v>320</v>
      </c>
      <c r="B1002" s="22" t="s">
        <v>17</v>
      </c>
      <c r="C1002" s="22" t="s">
        <v>18</v>
      </c>
      <c r="D1002" s="23" t="s">
        <v>321</v>
      </c>
      <c r="E1002" s="24">
        <v>2</v>
      </c>
      <c r="F1002" s="24">
        <v>2183.5</v>
      </c>
      <c r="G1002" s="25">
        <f t="shared" si="206"/>
        <v>4367</v>
      </c>
      <c r="H1002" s="24">
        <v>2</v>
      </c>
      <c r="I1002" s="26"/>
      <c r="J1002" s="25">
        <f t="shared" si="207"/>
        <v>0</v>
      </c>
    </row>
    <row r="1003" spans="1:13" ht="20.399999999999999" x14ac:dyDescent="0.3">
      <c r="A1003" s="21" t="s">
        <v>322</v>
      </c>
      <c r="B1003" s="22" t="s">
        <v>17</v>
      </c>
      <c r="C1003" s="22" t="s">
        <v>18</v>
      </c>
      <c r="D1003" s="23" t="s">
        <v>323</v>
      </c>
      <c r="E1003" s="24">
        <v>1</v>
      </c>
      <c r="F1003" s="24">
        <v>3106</v>
      </c>
      <c r="G1003" s="25">
        <f t="shared" si="206"/>
        <v>3106</v>
      </c>
      <c r="H1003" s="24">
        <v>1</v>
      </c>
      <c r="I1003" s="26"/>
      <c r="J1003" s="25">
        <f t="shared" si="207"/>
        <v>0</v>
      </c>
    </row>
    <row r="1004" spans="1:13" x14ac:dyDescent="0.3">
      <c r="A1004" s="21" t="s">
        <v>324</v>
      </c>
      <c r="B1004" s="22" t="s">
        <v>17</v>
      </c>
      <c r="C1004" s="22" t="s">
        <v>18</v>
      </c>
      <c r="D1004" s="23" t="s">
        <v>325</v>
      </c>
      <c r="E1004" s="24">
        <v>1</v>
      </c>
      <c r="F1004" s="24">
        <v>1951.5</v>
      </c>
      <c r="G1004" s="25">
        <f t="shared" si="206"/>
        <v>1951.5</v>
      </c>
      <c r="H1004" s="24">
        <v>1</v>
      </c>
      <c r="I1004" s="26"/>
      <c r="J1004" s="25">
        <f t="shared" si="207"/>
        <v>0</v>
      </c>
    </row>
    <row r="1005" spans="1:13" x14ac:dyDescent="0.3">
      <c r="A1005" s="27"/>
      <c r="B1005" s="27"/>
      <c r="C1005" s="27"/>
      <c r="D1005" s="28" t="s">
        <v>387</v>
      </c>
      <c r="E1005" s="24">
        <v>1</v>
      </c>
      <c r="F1005" s="29">
        <f>SUM(G997:G1004)</f>
        <v>18382.7</v>
      </c>
      <c r="G1005" s="29">
        <f t="shared" si="206"/>
        <v>18382.7</v>
      </c>
      <c r="H1005" s="24">
        <v>1</v>
      </c>
      <c r="I1005" s="29">
        <f>SUM(J997:J1004)</f>
        <v>0</v>
      </c>
      <c r="J1005" s="29">
        <f t="shared" si="207"/>
        <v>0</v>
      </c>
    </row>
    <row r="1006" spans="1:13" ht="1.05" customHeight="1" x14ac:dyDescent="0.3">
      <c r="A1006" s="30"/>
      <c r="B1006" s="30"/>
      <c r="C1006" s="30"/>
      <c r="D1006" s="31"/>
      <c r="E1006" s="30"/>
      <c r="F1006" s="30"/>
      <c r="G1006" s="30"/>
      <c r="H1006" s="30"/>
      <c r="I1006" s="32"/>
      <c r="J1006" s="30"/>
    </row>
    <row r="1007" spans="1:13" x14ac:dyDescent="0.3">
      <c r="A1007" s="15" t="s">
        <v>388</v>
      </c>
      <c r="B1007" s="15" t="s">
        <v>9</v>
      </c>
      <c r="C1007" s="15" t="s">
        <v>10</v>
      </c>
      <c r="D1007" s="16" t="s">
        <v>68</v>
      </c>
      <c r="E1007" s="17">
        <f t="shared" ref="E1007:J1007" si="208">E1025</f>
        <v>1</v>
      </c>
      <c r="F1007" s="17">
        <f t="shared" si="208"/>
        <v>13106.63</v>
      </c>
      <c r="G1007" s="17">
        <f t="shared" si="208"/>
        <v>13106.63</v>
      </c>
      <c r="H1007" s="17">
        <f t="shared" si="208"/>
        <v>1</v>
      </c>
      <c r="I1007" s="17">
        <f t="shared" si="208"/>
        <v>0</v>
      </c>
      <c r="J1007" s="17">
        <f t="shared" si="208"/>
        <v>0</v>
      </c>
      <c r="M1007" s="51">
        <f>G1007</f>
        <v>13106.63</v>
      </c>
    </row>
    <row r="1008" spans="1:13" x14ac:dyDescent="0.3">
      <c r="A1008" s="21" t="s">
        <v>69</v>
      </c>
      <c r="B1008" s="22" t="s">
        <v>17</v>
      </c>
      <c r="C1008" s="22" t="s">
        <v>70</v>
      </c>
      <c r="D1008" s="23" t="s">
        <v>71</v>
      </c>
      <c r="E1008" s="24">
        <v>38.75</v>
      </c>
      <c r="F1008" s="24">
        <v>24.38</v>
      </c>
      <c r="G1008" s="25">
        <f t="shared" ref="G1008:G1025" si="209">ROUND(E1008*F1008,2)</f>
        <v>944.73</v>
      </c>
      <c r="H1008" s="24">
        <v>38.75</v>
      </c>
      <c r="I1008" s="26"/>
      <c r="J1008" s="25">
        <f t="shared" ref="J1008:J1025" si="210">ROUND(H1008*I1008,2)</f>
        <v>0</v>
      </c>
    </row>
    <row r="1009" spans="1:10" ht="20.399999999999999" x14ac:dyDescent="0.3">
      <c r="A1009" s="21" t="s">
        <v>72</v>
      </c>
      <c r="B1009" s="22" t="s">
        <v>17</v>
      </c>
      <c r="C1009" s="22" t="s">
        <v>18</v>
      </c>
      <c r="D1009" s="23" t="s">
        <v>73</v>
      </c>
      <c r="E1009" s="24">
        <v>2</v>
      </c>
      <c r="F1009" s="24">
        <v>80</v>
      </c>
      <c r="G1009" s="25">
        <f t="shared" si="209"/>
        <v>160</v>
      </c>
      <c r="H1009" s="24">
        <v>2</v>
      </c>
      <c r="I1009" s="26"/>
      <c r="J1009" s="25">
        <f t="shared" si="210"/>
        <v>0</v>
      </c>
    </row>
    <row r="1010" spans="1:10" ht="20.399999999999999" x14ac:dyDescent="0.3">
      <c r="A1010" s="21" t="s">
        <v>74</v>
      </c>
      <c r="B1010" s="22" t="s">
        <v>17</v>
      </c>
      <c r="C1010" s="22" t="s">
        <v>18</v>
      </c>
      <c r="D1010" s="23" t="s">
        <v>75</v>
      </c>
      <c r="E1010" s="24">
        <v>2</v>
      </c>
      <c r="F1010" s="24">
        <v>46</v>
      </c>
      <c r="G1010" s="25">
        <f t="shared" si="209"/>
        <v>92</v>
      </c>
      <c r="H1010" s="24">
        <v>2</v>
      </c>
      <c r="I1010" s="26"/>
      <c r="J1010" s="25">
        <f t="shared" si="210"/>
        <v>0</v>
      </c>
    </row>
    <row r="1011" spans="1:10" x14ac:dyDescent="0.3">
      <c r="A1011" s="21" t="s">
        <v>76</v>
      </c>
      <c r="B1011" s="22" t="s">
        <v>17</v>
      </c>
      <c r="C1011" s="22" t="s">
        <v>18</v>
      </c>
      <c r="D1011" s="23" t="s">
        <v>77</v>
      </c>
      <c r="E1011" s="24">
        <v>2</v>
      </c>
      <c r="F1011" s="24">
        <v>21.52</v>
      </c>
      <c r="G1011" s="25">
        <f t="shared" si="209"/>
        <v>43.04</v>
      </c>
      <c r="H1011" s="24">
        <v>2</v>
      </c>
      <c r="I1011" s="26"/>
      <c r="J1011" s="25">
        <f t="shared" si="210"/>
        <v>0</v>
      </c>
    </row>
    <row r="1012" spans="1:10" ht="20.399999999999999" x14ac:dyDescent="0.3">
      <c r="A1012" s="21" t="s">
        <v>78</v>
      </c>
      <c r="B1012" s="22" t="s">
        <v>17</v>
      </c>
      <c r="C1012" s="22" t="s">
        <v>18</v>
      </c>
      <c r="D1012" s="23" t="s">
        <v>79</v>
      </c>
      <c r="E1012" s="24">
        <v>2</v>
      </c>
      <c r="F1012" s="24">
        <v>125.41</v>
      </c>
      <c r="G1012" s="25">
        <f t="shared" si="209"/>
        <v>250.82</v>
      </c>
      <c r="H1012" s="24">
        <v>2</v>
      </c>
      <c r="I1012" s="26"/>
      <c r="J1012" s="25">
        <f t="shared" si="210"/>
        <v>0</v>
      </c>
    </row>
    <row r="1013" spans="1:10" ht="20.399999999999999" x14ac:dyDescent="0.3">
      <c r="A1013" s="21" t="s">
        <v>80</v>
      </c>
      <c r="B1013" s="22" t="s">
        <v>17</v>
      </c>
      <c r="C1013" s="22" t="s">
        <v>70</v>
      </c>
      <c r="D1013" s="23" t="s">
        <v>81</v>
      </c>
      <c r="E1013" s="24">
        <v>16</v>
      </c>
      <c r="F1013" s="24">
        <v>12.03</v>
      </c>
      <c r="G1013" s="25">
        <f t="shared" si="209"/>
        <v>192.48</v>
      </c>
      <c r="H1013" s="24">
        <v>16</v>
      </c>
      <c r="I1013" s="26"/>
      <c r="J1013" s="25">
        <f t="shared" si="210"/>
        <v>0</v>
      </c>
    </row>
    <row r="1014" spans="1:10" x14ac:dyDescent="0.3">
      <c r="A1014" s="21" t="s">
        <v>82</v>
      </c>
      <c r="B1014" s="22" t="s">
        <v>17</v>
      </c>
      <c r="C1014" s="22" t="s">
        <v>83</v>
      </c>
      <c r="D1014" s="23" t="s">
        <v>84</v>
      </c>
      <c r="E1014" s="24">
        <v>8</v>
      </c>
      <c r="F1014" s="24">
        <v>12.91</v>
      </c>
      <c r="G1014" s="25">
        <f t="shared" si="209"/>
        <v>103.28</v>
      </c>
      <c r="H1014" s="24">
        <v>8</v>
      </c>
      <c r="I1014" s="26"/>
      <c r="J1014" s="25">
        <f t="shared" si="210"/>
        <v>0</v>
      </c>
    </row>
    <row r="1015" spans="1:10" ht="20.399999999999999" x14ac:dyDescent="0.3">
      <c r="A1015" s="21" t="s">
        <v>85</v>
      </c>
      <c r="B1015" s="22" t="s">
        <v>17</v>
      </c>
      <c r="C1015" s="22" t="s">
        <v>18</v>
      </c>
      <c r="D1015" s="23" t="s">
        <v>86</v>
      </c>
      <c r="E1015" s="24">
        <v>28</v>
      </c>
      <c r="F1015" s="24">
        <v>43.21</v>
      </c>
      <c r="G1015" s="25">
        <f t="shared" si="209"/>
        <v>1209.8800000000001</v>
      </c>
      <c r="H1015" s="24">
        <v>28</v>
      </c>
      <c r="I1015" s="26"/>
      <c r="J1015" s="25">
        <f t="shared" si="210"/>
        <v>0</v>
      </c>
    </row>
    <row r="1016" spans="1:10" x14ac:dyDescent="0.3">
      <c r="A1016" s="21" t="s">
        <v>87</v>
      </c>
      <c r="B1016" s="22" t="s">
        <v>17</v>
      </c>
      <c r="C1016" s="22" t="s">
        <v>83</v>
      </c>
      <c r="D1016" s="23" t="s">
        <v>88</v>
      </c>
      <c r="E1016" s="24">
        <v>41</v>
      </c>
      <c r="F1016" s="24">
        <v>26.08</v>
      </c>
      <c r="G1016" s="25">
        <f t="shared" si="209"/>
        <v>1069.28</v>
      </c>
      <c r="H1016" s="24">
        <v>41</v>
      </c>
      <c r="I1016" s="26"/>
      <c r="J1016" s="25">
        <f t="shared" si="210"/>
        <v>0</v>
      </c>
    </row>
    <row r="1017" spans="1:10" x14ac:dyDescent="0.3">
      <c r="A1017" s="21" t="s">
        <v>89</v>
      </c>
      <c r="B1017" s="22" t="s">
        <v>17</v>
      </c>
      <c r="C1017" s="22" t="s">
        <v>83</v>
      </c>
      <c r="D1017" s="23" t="s">
        <v>90</v>
      </c>
      <c r="E1017" s="24">
        <v>15.5</v>
      </c>
      <c r="F1017" s="24">
        <v>22.21</v>
      </c>
      <c r="G1017" s="25">
        <f t="shared" si="209"/>
        <v>344.26</v>
      </c>
      <c r="H1017" s="24">
        <v>15.5</v>
      </c>
      <c r="I1017" s="26"/>
      <c r="J1017" s="25">
        <f t="shared" si="210"/>
        <v>0</v>
      </c>
    </row>
    <row r="1018" spans="1:10" ht="20.399999999999999" x14ac:dyDescent="0.3">
      <c r="A1018" s="21" t="s">
        <v>91</v>
      </c>
      <c r="B1018" s="22" t="s">
        <v>17</v>
      </c>
      <c r="C1018" s="22" t="s">
        <v>83</v>
      </c>
      <c r="D1018" s="23" t="s">
        <v>92</v>
      </c>
      <c r="E1018" s="24">
        <v>144.4</v>
      </c>
      <c r="F1018" s="24">
        <v>14.19</v>
      </c>
      <c r="G1018" s="25">
        <f t="shared" si="209"/>
        <v>2049.04</v>
      </c>
      <c r="H1018" s="24">
        <v>144.4</v>
      </c>
      <c r="I1018" s="26"/>
      <c r="J1018" s="25">
        <f t="shared" si="210"/>
        <v>0</v>
      </c>
    </row>
    <row r="1019" spans="1:10" ht="20.399999999999999" x14ac:dyDescent="0.3">
      <c r="A1019" s="21" t="s">
        <v>93</v>
      </c>
      <c r="B1019" s="22" t="s">
        <v>17</v>
      </c>
      <c r="C1019" s="22" t="s">
        <v>70</v>
      </c>
      <c r="D1019" s="23" t="s">
        <v>94</v>
      </c>
      <c r="E1019" s="24">
        <v>38.1</v>
      </c>
      <c r="F1019" s="24">
        <v>32.090000000000003</v>
      </c>
      <c r="G1019" s="25">
        <f t="shared" si="209"/>
        <v>1222.6300000000001</v>
      </c>
      <c r="H1019" s="24">
        <v>38.1</v>
      </c>
      <c r="I1019" s="26"/>
      <c r="J1019" s="25">
        <f t="shared" si="210"/>
        <v>0</v>
      </c>
    </row>
    <row r="1020" spans="1:10" x14ac:dyDescent="0.3">
      <c r="A1020" s="21" t="s">
        <v>95</v>
      </c>
      <c r="B1020" s="22" t="s">
        <v>17</v>
      </c>
      <c r="C1020" s="22" t="s">
        <v>70</v>
      </c>
      <c r="D1020" s="23" t="s">
        <v>96</v>
      </c>
      <c r="E1020" s="24">
        <v>17.600000000000001</v>
      </c>
      <c r="F1020" s="24">
        <v>68.56</v>
      </c>
      <c r="G1020" s="25">
        <f t="shared" si="209"/>
        <v>1206.6600000000001</v>
      </c>
      <c r="H1020" s="24">
        <v>17.600000000000001</v>
      </c>
      <c r="I1020" s="26"/>
      <c r="J1020" s="25">
        <f t="shared" si="210"/>
        <v>0</v>
      </c>
    </row>
    <row r="1021" spans="1:10" ht="20.399999999999999" x14ac:dyDescent="0.3">
      <c r="A1021" s="21" t="s">
        <v>97</v>
      </c>
      <c r="B1021" s="22" t="s">
        <v>17</v>
      </c>
      <c r="C1021" s="22" t="s">
        <v>70</v>
      </c>
      <c r="D1021" s="23" t="s">
        <v>98</v>
      </c>
      <c r="E1021" s="24">
        <v>35</v>
      </c>
      <c r="F1021" s="24">
        <v>47.31</v>
      </c>
      <c r="G1021" s="25">
        <f t="shared" si="209"/>
        <v>1655.85</v>
      </c>
      <c r="H1021" s="24">
        <v>35</v>
      </c>
      <c r="I1021" s="26"/>
      <c r="J1021" s="25">
        <f t="shared" si="210"/>
        <v>0</v>
      </c>
    </row>
    <row r="1022" spans="1:10" ht="20.399999999999999" x14ac:dyDescent="0.3">
      <c r="A1022" s="21" t="s">
        <v>99</v>
      </c>
      <c r="B1022" s="22" t="s">
        <v>17</v>
      </c>
      <c r="C1022" s="22" t="s">
        <v>70</v>
      </c>
      <c r="D1022" s="23" t="s">
        <v>100</v>
      </c>
      <c r="E1022" s="24">
        <v>20.5</v>
      </c>
      <c r="F1022" s="24">
        <v>46.96</v>
      </c>
      <c r="G1022" s="25">
        <f t="shared" si="209"/>
        <v>962.68</v>
      </c>
      <c r="H1022" s="24">
        <v>20.5</v>
      </c>
      <c r="I1022" s="26"/>
      <c r="J1022" s="25">
        <f t="shared" si="210"/>
        <v>0</v>
      </c>
    </row>
    <row r="1023" spans="1:10" ht="20.399999999999999" x14ac:dyDescent="0.3">
      <c r="A1023" s="21" t="s">
        <v>101</v>
      </c>
      <c r="B1023" s="22" t="s">
        <v>17</v>
      </c>
      <c r="C1023" s="22" t="s">
        <v>102</v>
      </c>
      <c r="D1023" s="23" t="s">
        <v>103</v>
      </c>
      <c r="E1023" s="24">
        <v>2</v>
      </c>
      <c r="F1023" s="24">
        <v>300</v>
      </c>
      <c r="G1023" s="25">
        <f t="shared" si="209"/>
        <v>600</v>
      </c>
      <c r="H1023" s="24">
        <v>2</v>
      </c>
      <c r="I1023" s="26"/>
      <c r="J1023" s="25">
        <f t="shared" si="210"/>
        <v>0</v>
      </c>
    </row>
    <row r="1024" spans="1:10" x14ac:dyDescent="0.3">
      <c r="A1024" s="21" t="s">
        <v>104</v>
      </c>
      <c r="B1024" s="22" t="s">
        <v>17</v>
      </c>
      <c r="C1024" s="22" t="s">
        <v>102</v>
      </c>
      <c r="D1024" s="23" t="s">
        <v>105</v>
      </c>
      <c r="E1024" s="24">
        <v>2</v>
      </c>
      <c r="F1024" s="24">
        <v>500</v>
      </c>
      <c r="G1024" s="25">
        <f t="shared" si="209"/>
        <v>1000</v>
      </c>
      <c r="H1024" s="24">
        <v>2</v>
      </c>
      <c r="I1024" s="26"/>
      <c r="J1024" s="25">
        <f t="shared" si="210"/>
        <v>0</v>
      </c>
    </row>
    <row r="1025" spans="1:12" x14ac:dyDescent="0.3">
      <c r="A1025" s="27"/>
      <c r="B1025" s="27"/>
      <c r="C1025" s="27"/>
      <c r="D1025" s="28" t="s">
        <v>389</v>
      </c>
      <c r="E1025" s="24">
        <v>1</v>
      </c>
      <c r="F1025" s="29">
        <f>SUM(G1008:G1024)</f>
        <v>13106.63</v>
      </c>
      <c r="G1025" s="29">
        <f t="shared" si="209"/>
        <v>13106.63</v>
      </c>
      <c r="H1025" s="24">
        <v>1</v>
      </c>
      <c r="I1025" s="29">
        <f>SUM(J1008:J1024)</f>
        <v>0</v>
      </c>
      <c r="J1025" s="29">
        <f t="shared" si="210"/>
        <v>0</v>
      </c>
    </row>
    <row r="1026" spans="1:12" ht="1.05" customHeight="1" x14ac:dyDescent="0.3">
      <c r="A1026" s="30"/>
      <c r="B1026" s="30"/>
      <c r="C1026" s="30"/>
      <c r="D1026" s="31"/>
      <c r="E1026" s="30"/>
      <c r="F1026" s="30"/>
      <c r="G1026" s="30"/>
      <c r="H1026" s="30"/>
      <c r="I1026" s="32"/>
      <c r="J1026" s="30"/>
    </row>
    <row r="1027" spans="1:12" x14ac:dyDescent="0.3">
      <c r="A1027" s="27"/>
      <c r="B1027" s="27"/>
      <c r="C1027" s="27"/>
      <c r="D1027" s="28" t="s">
        <v>390</v>
      </c>
      <c r="E1027" s="33">
        <v>1</v>
      </c>
      <c r="F1027" s="29">
        <f>G950+G973+G996+G1007</f>
        <v>448107.87</v>
      </c>
      <c r="G1027" s="29">
        <f>ROUND(E1027*F1027,2)</f>
        <v>448107.87</v>
      </c>
      <c r="H1027" s="33">
        <v>1</v>
      </c>
      <c r="I1027" s="29">
        <f>J950+J973+J996+J1007</f>
        <v>0</v>
      </c>
      <c r="J1027" s="29">
        <f>ROUND(H1027*I1027,2)</f>
        <v>0</v>
      </c>
    </row>
    <row r="1028" spans="1:12" ht="1.05" customHeight="1" x14ac:dyDescent="0.3">
      <c r="A1028" s="30"/>
      <c r="B1028" s="30"/>
      <c r="C1028" s="30"/>
      <c r="D1028" s="31"/>
      <c r="E1028" s="30"/>
      <c r="F1028" s="30"/>
      <c r="G1028" s="30"/>
      <c r="H1028" s="30"/>
      <c r="I1028" s="32"/>
      <c r="J1028" s="30"/>
    </row>
    <row r="1029" spans="1:12" x14ac:dyDescent="0.3">
      <c r="A1029" s="11" t="s">
        <v>391</v>
      </c>
      <c r="B1029" s="11" t="s">
        <v>9</v>
      </c>
      <c r="C1029" s="11" t="s">
        <v>10</v>
      </c>
      <c r="D1029" s="12" t="s">
        <v>392</v>
      </c>
      <c r="E1029" s="13">
        <f t="shared" ref="E1029:J1029" si="211">E1096</f>
        <v>1</v>
      </c>
      <c r="F1029" s="14">
        <f t="shared" si="211"/>
        <v>475834.97</v>
      </c>
      <c r="G1029" s="14">
        <f t="shared" si="211"/>
        <v>475834.97</v>
      </c>
      <c r="H1029" s="13">
        <f t="shared" si="211"/>
        <v>1</v>
      </c>
      <c r="I1029" s="14">
        <f t="shared" si="211"/>
        <v>0</v>
      </c>
      <c r="J1029" s="14">
        <f t="shared" si="211"/>
        <v>0</v>
      </c>
    </row>
    <row r="1030" spans="1:12" x14ac:dyDescent="0.3">
      <c r="A1030" s="15" t="s">
        <v>393</v>
      </c>
      <c r="B1030" s="15" t="s">
        <v>9</v>
      </c>
      <c r="C1030" s="15" t="s">
        <v>10</v>
      </c>
      <c r="D1030" s="16" t="s">
        <v>394</v>
      </c>
      <c r="E1030" s="17">
        <f t="shared" ref="E1030:J1030" si="212">E1051</f>
        <v>1</v>
      </c>
      <c r="F1030" s="17">
        <f t="shared" si="212"/>
        <v>231460.36</v>
      </c>
      <c r="G1030" s="17">
        <f t="shared" si="212"/>
        <v>231460.36</v>
      </c>
      <c r="H1030" s="17">
        <f t="shared" si="212"/>
        <v>1</v>
      </c>
      <c r="I1030" s="17">
        <f t="shared" si="212"/>
        <v>0</v>
      </c>
      <c r="J1030" s="17">
        <f t="shared" si="212"/>
        <v>0</v>
      </c>
    </row>
    <row r="1031" spans="1:12" x14ac:dyDescent="0.3">
      <c r="A1031" s="18" t="s">
        <v>395</v>
      </c>
      <c r="B1031" s="18" t="s">
        <v>9</v>
      </c>
      <c r="C1031" s="18" t="s">
        <v>10</v>
      </c>
      <c r="D1031" s="19" t="s">
        <v>15</v>
      </c>
      <c r="E1031" s="20">
        <f t="shared" ref="E1031:J1031" si="213">E1035</f>
        <v>1</v>
      </c>
      <c r="F1031" s="20">
        <f t="shared" si="213"/>
        <v>7083.05</v>
      </c>
      <c r="G1031" s="20">
        <f t="shared" si="213"/>
        <v>7083.05</v>
      </c>
      <c r="H1031" s="20">
        <f t="shared" si="213"/>
        <v>1</v>
      </c>
      <c r="I1031" s="20">
        <f t="shared" si="213"/>
        <v>0</v>
      </c>
      <c r="J1031" s="20">
        <f t="shared" si="213"/>
        <v>0</v>
      </c>
      <c r="L1031" s="51">
        <f>G1031</f>
        <v>7083.05</v>
      </c>
    </row>
    <row r="1032" spans="1:12" ht="30.6" x14ac:dyDescent="0.3">
      <c r="A1032" s="21" t="s">
        <v>16</v>
      </c>
      <c r="B1032" s="22" t="s">
        <v>17</v>
      </c>
      <c r="C1032" s="22" t="s">
        <v>18</v>
      </c>
      <c r="D1032" s="23" t="s">
        <v>19</v>
      </c>
      <c r="E1032" s="24">
        <v>10</v>
      </c>
      <c r="F1032" s="24">
        <v>192.38</v>
      </c>
      <c r="G1032" s="25">
        <f>ROUND(E1032*F1032,2)</f>
        <v>1923.8</v>
      </c>
      <c r="H1032" s="24">
        <v>10</v>
      </c>
      <c r="I1032" s="26"/>
      <c r="J1032" s="25">
        <f>ROUND(H1032*I1032,2)</f>
        <v>0</v>
      </c>
    </row>
    <row r="1033" spans="1:12" ht="20.399999999999999" x14ac:dyDescent="0.3">
      <c r="A1033" s="21" t="s">
        <v>20</v>
      </c>
      <c r="B1033" s="22" t="s">
        <v>17</v>
      </c>
      <c r="C1033" s="22" t="s">
        <v>18</v>
      </c>
      <c r="D1033" s="23" t="s">
        <v>21</v>
      </c>
      <c r="E1033" s="24">
        <v>1</v>
      </c>
      <c r="F1033" s="24">
        <v>2961.9</v>
      </c>
      <c r="G1033" s="25">
        <f>ROUND(E1033*F1033,2)</f>
        <v>2961.9</v>
      </c>
      <c r="H1033" s="24">
        <v>1</v>
      </c>
      <c r="I1033" s="26"/>
      <c r="J1033" s="25">
        <f>ROUND(H1033*I1033,2)</f>
        <v>0</v>
      </c>
    </row>
    <row r="1034" spans="1:12" x14ac:dyDescent="0.3">
      <c r="A1034" s="21" t="s">
        <v>22</v>
      </c>
      <c r="B1034" s="22" t="s">
        <v>17</v>
      </c>
      <c r="C1034" s="22" t="s">
        <v>18</v>
      </c>
      <c r="D1034" s="23" t="s">
        <v>23</v>
      </c>
      <c r="E1034" s="24">
        <v>1</v>
      </c>
      <c r="F1034" s="24">
        <v>2197.35</v>
      </c>
      <c r="G1034" s="25">
        <f>ROUND(E1034*F1034,2)</f>
        <v>2197.35</v>
      </c>
      <c r="H1034" s="24">
        <v>1</v>
      </c>
      <c r="I1034" s="26"/>
      <c r="J1034" s="25">
        <f>ROUND(H1034*I1034,2)</f>
        <v>0</v>
      </c>
    </row>
    <row r="1035" spans="1:12" x14ac:dyDescent="0.3">
      <c r="A1035" s="27"/>
      <c r="B1035" s="27"/>
      <c r="C1035" s="27"/>
      <c r="D1035" s="28" t="s">
        <v>396</v>
      </c>
      <c r="E1035" s="24">
        <v>1</v>
      </c>
      <c r="F1035" s="29">
        <f>SUM(G1032:G1034)</f>
        <v>7083.05</v>
      </c>
      <c r="G1035" s="29">
        <f>ROUND(E1035*F1035,2)</f>
        <v>7083.05</v>
      </c>
      <c r="H1035" s="24">
        <v>1</v>
      </c>
      <c r="I1035" s="29">
        <f>SUM(J1032:J1034)</f>
        <v>0</v>
      </c>
      <c r="J1035" s="29">
        <f>ROUND(H1035*I1035,2)</f>
        <v>0</v>
      </c>
    </row>
    <row r="1036" spans="1:12" ht="1.05" customHeight="1" x14ac:dyDescent="0.3">
      <c r="A1036" s="30"/>
      <c r="B1036" s="30"/>
      <c r="C1036" s="30"/>
      <c r="D1036" s="31"/>
      <c r="E1036" s="30"/>
      <c r="F1036" s="30"/>
      <c r="G1036" s="30"/>
      <c r="H1036" s="30"/>
      <c r="I1036" s="32"/>
      <c r="J1036" s="30"/>
    </row>
    <row r="1037" spans="1:12" x14ac:dyDescent="0.3">
      <c r="A1037" s="18" t="s">
        <v>397</v>
      </c>
      <c r="B1037" s="18" t="s">
        <v>9</v>
      </c>
      <c r="C1037" s="18" t="s">
        <v>10</v>
      </c>
      <c r="D1037" s="19" t="s">
        <v>26</v>
      </c>
      <c r="E1037" s="20">
        <f t="shared" ref="E1037:J1037" si="214">E1049</f>
        <v>1</v>
      </c>
      <c r="F1037" s="20">
        <f t="shared" si="214"/>
        <v>224377.31</v>
      </c>
      <c r="G1037" s="20">
        <f t="shared" si="214"/>
        <v>224377.31</v>
      </c>
      <c r="H1037" s="20">
        <f t="shared" si="214"/>
        <v>1</v>
      </c>
      <c r="I1037" s="20">
        <f t="shared" si="214"/>
        <v>0</v>
      </c>
      <c r="J1037" s="20">
        <f t="shared" si="214"/>
        <v>0</v>
      </c>
      <c r="L1037" s="51">
        <f>G1037</f>
        <v>224377.31</v>
      </c>
    </row>
    <row r="1038" spans="1:12" ht="30.6" x14ac:dyDescent="0.3">
      <c r="A1038" s="21" t="s">
        <v>27</v>
      </c>
      <c r="B1038" s="22" t="s">
        <v>17</v>
      </c>
      <c r="C1038" s="22" t="s">
        <v>18</v>
      </c>
      <c r="D1038" s="23" t="s">
        <v>28</v>
      </c>
      <c r="E1038" s="24">
        <v>2</v>
      </c>
      <c r="F1038" s="24">
        <v>22545.99</v>
      </c>
      <c r="G1038" s="25">
        <f t="shared" ref="G1038:G1049" si="215">ROUND(E1038*F1038,2)</f>
        <v>45091.98</v>
      </c>
      <c r="H1038" s="24">
        <v>2</v>
      </c>
      <c r="I1038" s="26"/>
      <c r="J1038" s="25">
        <f t="shared" ref="J1038:J1049" si="216">ROUND(H1038*I1038,2)</f>
        <v>0</v>
      </c>
    </row>
    <row r="1039" spans="1:12" ht="30.6" x14ac:dyDescent="0.3">
      <c r="A1039" s="21" t="s">
        <v>29</v>
      </c>
      <c r="B1039" s="22" t="s">
        <v>17</v>
      </c>
      <c r="C1039" s="22" t="s">
        <v>18</v>
      </c>
      <c r="D1039" s="23" t="s">
        <v>30</v>
      </c>
      <c r="E1039" s="24">
        <v>6</v>
      </c>
      <c r="F1039" s="24">
        <v>22133.25</v>
      </c>
      <c r="G1039" s="25">
        <f t="shared" si="215"/>
        <v>132799.5</v>
      </c>
      <c r="H1039" s="24">
        <v>6</v>
      </c>
      <c r="I1039" s="26"/>
      <c r="J1039" s="25">
        <f t="shared" si="216"/>
        <v>0</v>
      </c>
    </row>
    <row r="1040" spans="1:12" ht="20.399999999999999" x14ac:dyDescent="0.3">
      <c r="A1040" s="21" t="s">
        <v>31</v>
      </c>
      <c r="B1040" s="22" t="s">
        <v>17</v>
      </c>
      <c r="C1040" s="22" t="s">
        <v>18</v>
      </c>
      <c r="D1040" s="23" t="s">
        <v>32</v>
      </c>
      <c r="E1040" s="24">
        <v>1</v>
      </c>
      <c r="F1040" s="24">
        <v>7362.75</v>
      </c>
      <c r="G1040" s="25">
        <f t="shared" si="215"/>
        <v>7362.75</v>
      </c>
      <c r="H1040" s="24">
        <v>1</v>
      </c>
      <c r="I1040" s="26"/>
      <c r="J1040" s="25">
        <f t="shared" si="216"/>
        <v>0</v>
      </c>
    </row>
    <row r="1041" spans="1:12" ht="20.399999999999999" x14ac:dyDescent="0.3">
      <c r="A1041" s="21" t="s">
        <v>33</v>
      </c>
      <c r="B1041" s="22" t="s">
        <v>17</v>
      </c>
      <c r="C1041" s="22" t="s">
        <v>18</v>
      </c>
      <c r="D1041" s="23" t="s">
        <v>34</v>
      </c>
      <c r="E1041" s="24">
        <v>1</v>
      </c>
      <c r="F1041" s="24">
        <v>5541.86</v>
      </c>
      <c r="G1041" s="25">
        <f t="shared" si="215"/>
        <v>5541.86</v>
      </c>
      <c r="H1041" s="24">
        <v>1</v>
      </c>
      <c r="I1041" s="26"/>
      <c r="J1041" s="25">
        <f t="shared" si="216"/>
        <v>0</v>
      </c>
    </row>
    <row r="1042" spans="1:12" ht="20.399999999999999" x14ac:dyDescent="0.3">
      <c r="A1042" s="21" t="s">
        <v>35</v>
      </c>
      <c r="B1042" s="22" t="s">
        <v>17</v>
      </c>
      <c r="C1042" s="22" t="s">
        <v>18</v>
      </c>
      <c r="D1042" s="23" t="s">
        <v>36</v>
      </c>
      <c r="E1042" s="24">
        <v>9</v>
      </c>
      <c r="F1042" s="24">
        <v>817.84</v>
      </c>
      <c r="G1042" s="25">
        <f t="shared" si="215"/>
        <v>7360.56</v>
      </c>
      <c r="H1042" s="24">
        <v>9</v>
      </c>
      <c r="I1042" s="26"/>
      <c r="J1042" s="25">
        <f t="shared" si="216"/>
        <v>0</v>
      </c>
    </row>
    <row r="1043" spans="1:12" ht="20.399999999999999" x14ac:dyDescent="0.3">
      <c r="A1043" s="21" t="s">
        <v>37</v>
      </c>
      <c r="B1043" s="22" t="s">
        <v>17</v>
      </c>
      <c r="C1043" s="22" t="s">
        <v>18</v>
      </c>
      <c r="D1043" s="23" t="s">
        <v>38</v>
      </c>
      <c r="E1043" s="24">
        <v>9</v>
      </c>
      <c r="F1043" s="24">
        <v>200</v>
      </c>
      <c r="G1043" s="25">
        <f t="shared" si="215"/>
        <v>1800</v>
      </c>
      <c r="H1043" s="24">
        <v>9</v>
      </c>
      <c r="I1043" s="26"/>
      <c r="J1043" s="25">
        <f t="shared" si="216"/>
        <v>0</v>
      </c>
    </row>
    <row r="1044" spans="1:12" ht="20.399999999999999" x14ac:dyDescent="0.3">
      <c r="A1044" s="21" t="s">
        <v>39</v>
      </c>
      <c r="B1044" s="22" t="s">
        <v>17</v>
      </c>
      <c r="C1044" s="22" t="s">
        <v>18</v>
      </c>
      <c r="D1044" s="23" t="s">
        <v>40</v>
      </c>
      <c r="E1044" s="24">
        <v>2</v>
      </c>
      <c r="F1044" s="24">
        <v>7060</v>
      </c>
      <c r="G1044" s="25">
        <f t="shared" si="215"/>
        <v>14120</v>
      </c>
      <c r="H1044" s="24">
        <v>2</v>
      </c>
      <c r="I1044" s="26"/>
      <c r="J1044" s="25">
        <f t="shared" si="216"/>
        <v>0</v>
      </c>
    </row>
    <row r="1045" spans="1:12" ht="20.399999999999999" x14ac:dyDescent="0.3">
      <c r="A1045" s="21" t="s">
        <v>41</v>
      </c>
      <c r="B1045" s="22" t="s">
        <v>17</v>
      </c>
      <c r="C1045" s="22" t="s">
        <v>18</v>
      </c>
      <c r="D1045" s="23" t="s">
        <v>42</v>
      </c>
      <c r="E1045" s="24">
        <v>2</v>
      </c>
      <c r="F1045" s="24">
        <v>761.9</v>
      </c>
      <c r="G1045" s="25">
        <f t="shared" si="215"/>
        <v>1523.8</v>
      </c>
      <c r="H1045" s="24">
        <v>2</v>
      </c>
      <c r="I1045" s="26"/>
      <c r="J1045" s="25">
        <f t="shared" si="216"/>
        <v>0</v>
      </c>
    </row>
    <row r="1046" spans="1:12" ht="20.399999999999999" x14ac:dyDescent="0.3">
      <c r="A1046" s="21" t="s">
        <v>43</v>
      </c>
      <c r="B1046" s="22" t="s">
        <v>17</v>
      </c>
      <c r="C1046" s="22" t="s">
        <v>18</v>
      </c>
      <c r="D1046" s="23" t="s">
        <v>44</v>
      </c>
      <c r="E1046" s="24">
        <v>1</v>
      </c>
      <c r="F1046" s="24">
        <v>400</v>
      </c>
      <c r="G1046" s="25">
        <f t="shared" si="215"/>
        <v>400</v>
      </c>
      <c r="H1046" s="24">
        <v>1</v>
      </c>
      <c r="I1046" s="26"/>
      <c r="J1046" s="25">
        <f t="shared" si="216"/>
        <v>0</v>
      </c>
    </row>
    <row r="1047" spans="1:12" ht="20.399999999999999" x14ac:dyDescent="0.3">
      <c r="A1047" s="21" t="s">
        <v>45</v>
      </c>
      <c r="B1047" s="22" t="s">
        <v>17</v>
      </c>
      <c r="C1047" s="22" t="s">
        <v>18</v>
      </c>
      <c r="D1047" s="23" t="s">
        <v>46</v>
      </c>
      <c r="E1047" s="24">
        <v>1</v>
      </c>
      <c r="F1047" s="24">
        <v>5541.86</v>
      </c>
      <c r="G1047" s="25">
        <f t="shared" si="215"/>
        <v>5541.86</v>
      </c>
      <c r="H1047" s="24">
        <v>1</v>
      </c>
      <c r="I1047" s="26"/>
      <c r="J1047" s="25">
        <f t="shared" si="216"/>
        <v>0</v>
      </c>
    </row>
    <row r="1048" spans="1:12" ht="20.399999999999999" x14ac:dyDescent="0.3">
      <c r="A1048" s="21" t="s">
        <v>47</v>
      </c>
      <c r="B1048" s="22" t="s">
        <v>17</v>
      </c>
      <c r="C1048" s="22" t="s">
        <v>18</v>
      </c>
      <c r="D1048" s="23" t="s">
        <v>48</v>
      </c>
      <c r="E1048" s="24">
        <v>1</v>
      </c>
      <c r="F1048" s="24">
        <v>2835</v>
      </c>
      <c r="G1048" s="25">
        <f t="shared" si="215"/>
        <v>2835</v>
      </c>
      <c r="H1048" s="24">
        <v>1</v>
      </c>
      <c r="I1048" s="26"/>
      <c r="J1048" s="25">
        <f t="shared" si="216"/>
        <v>0</v>
      </c>
    </row>
    <row r="1049" spans="1:12" x14ac:dyDescent="0.3">
      <c r="A1049" s="27"/>
      <c r="B1049" s="27"/>
      <c r="C1049" s="27"/>
      <c r="D1049" s="28" t="s">
        <v>398</v>
      </c>
      <c r="E1049" s="24">
        <v>1</v>
      </c>
      <c r="F1049" s="29">
        <f>SUM(G1038:G1048)</f>
        <v>224377.31</v>
      </c>
      <c r="G1049" s="29">
        <f t="shared" si="215"/>
        <v>224377.31</v>
      </c>
      <c r="H1049" s="24">
        <v>1</v>
      </c>
      <c r="I1049" s="29">
        <f>SUM(J1038:J1048)</f>
        <v>0</v>
      </c>
      <c r="J1049" s="29">
        <f t="shared" si="216"/>
        <v>0</v>
      </c>
    </row>
    <row r="1050" spans="1:12" ht="1.05" customHeight="1" x14ac:dyDescent="0.3">
      <c r="A1050" s="30"/>
      <c r="B1050" s="30"/>
      <c r="C1050" s="30"/>
      <c r="D1050" s="31"/>
      <c r="E1050" s="30"/>
      <c r="F1050" s="30"/>
      <c r="G1050" s="30"/>
      <c r="H1050" s="30"/>
      <c r="I1050" s="32"/>
      <c r="J1050" s="30"/>
    </row>
    <row r="1051" spans="1:12" x14ac:dyDescent="0.3">
      <c r="A1051" s="27"/>
      <c r="B1051" s="27"/>
      <c r="C1051" s="27"/>
      <c r="D1051" s="28" t="s">
        <v>399</v>
      </c>
      <c r="E1051" s="24">
        <v>1</v>
      </c>
      <c r="F1051" s="29">
        <f>G1031+G1037</f>
        <v>231460.36</v>
      </c>
      <c r="G1051" s="29">
        <f>ROUND(E1051*F1051,2)</f>
        <v>231460.36</v>
      </c>
      <c r="H1051" s="24">
        <v>1</v>
      </c>
      <c r="I1051" s="29">
        <f>J1031+J1037</f>
        <v>0</v>
      </c>
      <c r="J1051" s="29">
        <f>ROUND(H1051*I1051,2)</f>
        <v>0</v>
      </c>
    </row>
    <row r="1052" spans="1:12" ht="1.05" customHeight="1" x14ac:dyDescent="0.3">
      <c r="A1052" s="30"/>
      <c r="B1052" s="30"/>
      <c r="C1052" s="30"/>
      <c r="D1052" s="31"/>
      <c r="E1052" s="30"/>
      <c r="F1052" s="30"/>
      <c r="G1052" s="30"/>
      <c r="H1052" s="30"/>
      <c r="I1052" s="32"/>
      <c r="J1052" s="30"/>
    </row>
    <row r="1053" spans="1:12" x14ac:dyDescent="0.3">
      <c r="A1053" s="15" t="s">
        <v>400</v>
      </c>
      <c r="B1053" s="15" t="s">
        <v>9</v>
      </c>
      <c r="C1053" s="15" t="s">
        <v>10</v>
      </c>
      <c r="D1053" s="16" t="s">
        <v>401</v>
      </c>
      <c r="E1053" s="17">
        <f t="shared" ref="E1053:J1053" si="217">E1074</f>
        <v>1</v>
      </c>
      <c r="F1053" s="17">
        <f t="shared" si="217"/>
        <v>231267.98</v>
      </c>
      <c r="G1053" s="17">
        <f t="shared" si="217"/>
        <v>231267.98</v>
      </c>
      <c r="H1053" s="17">
        <f t="shared" si="217"/>
        <v>1</v>
      </c>
      <c r="I1053" s="17">
        <f t="shared" si="217"/>
        <v>0</v>
      </c>
      <c r="J1053" s="17">
        <f t="shared" si="217"/>
        <v>0</v>
      </c>
    </row>
    <row r="1054" spans="1:12" x14ac:dyDescent="0.3">
      <c r="A1054" s="18" t="s">
        <v>402</v>
      </c>
      <c r="B1054" s="18" t="s">
        <v>9</v>
      </c>
      <c r="C1054" s="18" t="s">
        <v>10</v>
      </c>
      <c r="D1054" s="19" t="s">
        <v>15</v>
      </c>
      <c r="E1054" s="20">
        <f t="shared" ref="E1054:J1054" si="218">E1058</f>
        <v>1</v>
      </c>
      <c r="F1054" s="20">
        <f t="shared" si="218"/>
        <v>6890.67</v>
      </c>
      <c r="G1054" s="20">
        <f t="shared" si="218"/>
        <v>6890.67</v>
      </c>
      <c r="H1054" s="20">
        <f t="shared" si="218"/>
        <v>1</v>
      </c>
      <c r="I1054" s="20">
        <f t="shared" si="218"/>
        <v>0</v>
      </c>
      <c r="J1054" s="20">
        <f t="shared" si="218"/>
        <v>0</v>
      </c>
      <c r="L1054" s="51">
        <f>G1054</f>
        <v>6890.67</v>
      </c>
    </row>
    <row r="1055" spans="1:12" ht="30.6" x14ac:dyDescent="0.3">
      <c r="A1055" s="21" t="s">
        <v>16</v>
      </c>
      <c r="B1055" s="22" t="s">
        <v>17</v>
      </c>
      <c r="C1055" s="22" t="s">
        <v>18</v>
      </c>
      <c r="D1055" s="23" t="s">
        <v>19</v>
      </c>
      <c r="E1055" s="24">
        <v>9</v>
      </c>
      <c r="F1055" s="24">
        <v>192.38</v>
      </c>
      <c r="G1055" s="25">
        <f>ROUND(E1055*F1055,2)</f>
        <v>1731.42</v>
      </c>
      <c r="H1055" s="24">
        <v>9</v>
      </c>
      <c r="I1055" s="26"/>
      <c r="J1055" s="25">
        <f>ROUND(H1055*I1055,2)</f>
        <v>0</v>
      </c>
    </row>
    <row r="1056" spans="1:12" ht="20.399999999999999" x14ac:dyDescent="0.3">
      <c r="A1056" s="21" t="s">
        <v>20</v>
      </c>
      <c r="B1056" s="22" t="s">
        <v>17</v>
      </c>
      <c r="C1056" s="22" t="s">
        <v>18</v>
      </c>
      <c r="D1056" s="23" t="s">
        <v>21</v>
      </c>
      <c r="E1056" s="24">
        <v>1</v>
      </c>
      <c r="F1056" s="24">
        <v>2961.9</v>
      </c>
      <c r="G1056" s="25">
        <f>ROUND(E1056*F1056,2)</f>
        <v>2961.9</v>
      </c>
      <c r="H1056" s="24">
        <v>1</v>
      </c>
      <c r="I1056" s="26"/>
      <c r="J1056" s="25">
        <f>ROUND(H1056*I1056,2)</f>
        <v>0</v>
      </c>
    </row>
    <row r="1057" spans="1:12" x14ac:dyDescent="0.3">
      <c r="A1057" s="21" t="s">
        <v>22</v>
      </c>
      <c r="B1057" s="22" t="s">
        <v>17</v>
      </c>
      <c r="C1057" s="22" t="s">
        <v>18</v>
      </c>
      <c r="D1057" s="23" t="s">
        <v>23</v>
      </c>
      <c r="E1057" s="24">
        <v>1</v>
      </c>
      <c r="F1057" s="24">
        <v>2197.35</v>
      </c>
      <c r="G1057" s="25">
        <f>ROUND(E1057*F1057,2)</f>
        <v>2197.35</v>
      </c>
      <c r="H1057" s="24">
        <v>1</v>
      </c>
      <c r="I1057" s="26"/>
      <c r="J1057" s="25">
        <f>ROUND(H1057*I1057,2)</f>
        <v>0</v>
      </c>
    </row>
    <row r="1058" spans="1:12" x14ac:dyDescent="0.3">
      <c r="A1058" s="27"/>
      <c r="B1058" s="27"/>
      <c r="C1058" s="27"/>
      <c r="D1058" s="28" t="s">
        <v>403</v>
      </c>
      <c r="E1058" s="24">
        <v>1</v>
      </c>
      <c r="F1058" s="29">
        <f>SUM(G1055:G1057)</f>
        <v>6890.67</v>
      </c>
      <c r="G1058" s="29">
        <f>ROUND(E1058*F1058,2)</f>
        <v>6890.67</v>
      </c>
      <c r="H1058" s="24">
        <v>1</v>
      </c>
      <c r="I1058" s="29">
        <f>SUM(J1055:J1057)</f>
        <v>0</v>
      </c>
      <c r="J1058" s="29">
        <f>ROUND(H1058*I1058,2)</f>
        <v>0</v>
      </c>
    </row>
    <row r="1059" spans="1:12" ht="1.05" customHeight="1" x14ac:dyDescent="0.3">
      <c r="A1059" s="30"/>
      <c r="B1059" s="30"/>
      <c r="C1059" s="30"/>
      <c r="D1059" s="31"/>
      <c r="E1059" s="30"/>
      <c r="F1059" s="30"/>
      <c r="G1059" s="30"/>
      <c r="H1059" s="30"/>
      <c r="I1059" s="32"/>
      <c r="J1059" s="30"/>
    </row>
    <row r="1060" spans="1:12" x14ac:dyDescent="0.3">
      <c r="A1060" s="18" t="s">
        <v>404</v>
      </c>
      <c r="B1060" s="18" t="s">
        <v>9</v>
      </c>
      <c r="C1060" s="18" t="s">
        <v>10</v>
      </c>
      <c r="D1060" s="19" t="s">
        <v>26</v>
      </c>
      <c r="E1060" s="20">
        <f t="shared" ref="E1060:J1060" si="219">E1072</f>
        <v>1</v>
      </c>
      <c r="F1060" s="20">
        <f t="shared" si="219"/>
        <v>224377.31</v>
      </c>
      <c r="G1060" s="20">
        <f t="shared" si="219"/>
        <v>224377.31</v>
      </c>
      <c r="H1060" s="20">
        <f t="shared" si="219"/>
        <v>1</v>
      </c>
      <c r="I1060" s="20">
        <f t="shared" si="219"/>
        <v>0</v>
      </c>
      <c r="J1060" s="20">
        <f t="shared" si="219"/>
        <v>0</v>
      </c>
      <c r="L1060" s="51">
        <f>G1060</f>
        <v>224377.31</v>
      </c>
    </row>
    <row r="1061" spans="1:12" ht="30.6" x14ac:dyDescent="0.3">
      <c r="A1061" s="21" t="s">
        <v>27</v>
      </c>
      <c r="B1061" s="22" t="s">
        <v>17</v>
      </c>
      <c r="C1061" s="22" t="s">
        <v>18</v>
      </c>
      <c r="D1061" s="23" t="s">
        <v>28</v>
      </c>
      <c r="E1061" s="24">
        <v>2</v>
      </c>
      <c r="F1061" s="24">
        <v>22545.99</v>
      </c>
      <c r="G1061" s="25">
        <f t="shared" ref="G1061:G1072" si="220">ROUND(E1061*F1061,2)</f>
        <v>45091.98</v>
      </c>
      <c r="H1061" s="24">
        <v>2</v>
      </c>
      <c r="I1061" s="26"/>
      <c r="J1061" s="25">
        <f t="shared" ref="J1061:J1072" si="221">ROUND(H1061*I1061,2)</f>
        <v>0</v>
      </c>
    </row>
    <row r="1062" spans="1:12" ht="30.6" x14ac:dyDescent="0.3">
      <c r="A1062" s="21" t="s">
        <v>29</v>
      </c>
      <c r="B1062" s="22" t="s">
        <v>17</v>
      </c>
      <c r="C1062" s="22" t="s">
        <v>18</v>
      </c>
      <c r="D1062" s="23" t="s">
        <v>30</v>
      </c>
      <c r="E1062" s="24">
        <v>6</v>
      </c>
      <c r="F1062" s="24">
        <v>22133.25</v>
      </c>
      <c r="G1062" s="25">
        <f t="shared" si="220"/>
        <v>132799.5</v>
      </c>
      <c r="H1062" s="24">
        <v>6</v>
      </c>
      <c r="I1062" s="26"/>
      <c r="J1062" s="25">
        <f t="shared" si="221"/>
        <v>0</v>
      </c>
    </row>
    <row r="1063" spans="1:12" ht="20.399999999999999" x14ac:dyDescent="0.3">
      <c r="A1063" s="21" t="s">
        <v>31</v>
      </c>
      <c r="B1063" s="22" t="s">
        <v>17</v>
      </c>
      <c r="C1063" s="22" t="s">
        <v>18</v>
      </c>
      <c r="D1063" s="23" t="s">
        <v>32</v>
      </c>
      <c r="E1063" s="24">
        <v>1</v>
      </c>
      <c r="F1063" s="24">
        <v>7362.75</v>
      </c>
      <c r="G1063" s="25">
        <f t="shared" si="220"/>
        <v>7362.75</v>
      </c>
      <c r="H1063" s="24">
        <v>1</v>
      </c>
      <c r="I1063" s="26"/>
      <c r="J1063" s="25">
        <f t="shared" si="221"/>
        <v>0</v>
      </c>
    </row>
    <row r="1064" spans="1:12" ht="20.399999999999999" x14ac:dyDescent="0.3">
      <c r="A1064" s="21" t="s">
        <v>33</v>
      </c>
      <c r="B1064" s="22" t="s">
        <v>17</v>
      </c>
      <c r="C1064" s="22" t="s">
        <v>18</v>
      </c>
      <c r="D1064" s="23" t="s">
        <v>34</v>
      </c>
      <c r="E1064" s="24">
        <v>1</v>
      </c>
      <c r="F1064" s="24">
        <v>5541.86</v>
      </c>
      <c r="G1064" s="25">
        <f t="shared" si="220"/>
        <v>5541.86</v>
      </c>
      <c r="H1064" s="24">
        <v>1</v>
      </c>
      <c r="I1064" s="26"/>
      <c r="J1064" s="25">
        <f t="shared" si="221"/>
        <v>0</v>
      </c>
    </row>
    <row r="1065" spans="1:12" ht="20.399999999999999" x14ac:dyDescent="0.3">
      <c r="A1065" s="21" t="s">
        <v>35</v>
      </c>
      <c r="B1065" s="22" t="s">
        <v>17</v>
      </c>
      <c r="C1065" s="22" t="s">
        <v>18</v>
      </c>
      <c r="D1065" s="23" t="s">
        <v>36</v>
      </c>
      <c r="E1065" s="24">
        <v>9</v>
      </c>
      <c r="F1065" s="24">
        <v>817.84</v>
      </c>
      <c r="G1065" s="25">
        <f t="shared" si="220"/>
        <v>7360.56</v>
      </c>
      <c r="H1065" s="24">
        <v>9</v>
      </c>
      <c r="I1065" s="26"/>
      <c r="J1065" s="25">
        <f t="shared" si="221"/>
        <v>0</v>
      </c>
    </row>
    <row r="1066" spans="1:12" ht="20.399999999999999" x14ac:dyDescent="0.3">
      <c r="A1066" s="21" t="s">
        <v>37</v>
      </c>
      <c r="B1066" s="22" t="s">
        <v>17</v>
      </c>
      <c r="C1066" s="22" t="s">
        <v>18</v>
      </c>
      <c r="D1066" s="23" t="s">
        <v>38</v>
      </c>
      <c r="E1066" s="24">
        <v>9</v>
      </c>
      <c r="F1066" s="24">
        <v>200</v>
      </c>
      <c r="G1066" s="25">
        <f t="shared" si="220"/>
        <v>1800</v>
      </c>
      <c r="H1066" s="24">
        <v>9</v>
      </c>
      <c r="I1066" s="26"/>
      <c r="J1066" s="25">
        <f t="shared" si="221"/>
        <v>0</v>
      </c>
    </row>
    <row r="1067" spans="1:12" ht="20.399999999999999" x14ac:dyDescent="0.3">
      <c r="A1067" s="21" t="s">
        <v>39</v>
      </c>
      <c r="B1067" s="22" t="s">
        <v>17</v>
      </c>
      <c r="C1067" s="22" t="s">
        <v>18</v>
      </c>
      <c r="D1067" s="23" t="s">
        <v>40</v>
      </c>
      <c r="E1067" s="24">
        <v>2</v>
      </c>
      <c r="F1067" s="24">
        <v>7060</v>
      </c>
      <c r="G1067" s="25">
        <f t="shared" si="220"/>
        <v>14120</v>
      </c>
      <c r="H1067" s="24">
        <v>2</v>
      </c>
      <c r="I1067" s="26"/>
      <c r="J1067" s="25">
        <f t="shared" si="221"/>
        <v>0</v>
      </c>
    </row>
    <row r="1068" spans="1:12" ht="20.399999999999999" x14ac:dyDescent="0.3">
      <c r="A1068" s="21" t="s">
        <v>41</v>
      </c>
      <c r="B1068" s="22" t="s">
        <v>17</v>
      </c>
      <c r="C1068" s="22" t="s">
        <v>18</v>
      </c>
      <c r="D1068" s="23" t="s">
        <v>42</v>
      </c>
      <c r="E1068" s="24">
        <v>2</v>
      </c>
      <c r="F1068" s="24">
        <v>761.9</v>
      </c>
      <c r="G1068" s="25">
        <f t="shared" si="220"/>
        <v>1523.8</v>
      </c>
      <c r="H1068" s="24">
        <v>2</v>
      </c>
      <c r="I1068" s="26"/>
      <c r="J1068" s="25">
        <f t="shared" si="221"/>
        <v>0</v>
      </c>
    </row>
    <row r="1069" spans="1:12" ht="20.399999999999999" x14ac:dyDescent="0.3">
      <c r="A1069" s="21" t="s">
        <v>43</v>
      </c>
      <c r="B1069" s="22" t="s">
        <v>17</v>
      </c>
      <c r="C1069" s="22" t="s">
        <v>18</v>
      </c>
      <c r="D1069" s="23" t="s">
        <v>44</v>
      </c>
      <c r="E1069" s="24">
        <v>1</v>
      </c>
      <c r="F1069" s="24">
        <v>400</v>
      </c>
      <c r="G1069" s="25">
        <f t="shared" si="220"/>
        <v>400</v>
      </c>
      <c r="H1069" s="24">
        <v>1</v>
      </c>
      <c r="I1069" s="26"/>
      <c r="J1069" s="25">
        <f t="shared" si="221"/>
        <v>0</v>
      </c>
    </row>
    <row r="1070" spans="1:12" ht="20.399999999999999" x14ac:dyDescent="0.3">
      <c r="A1070" s="21" t="s">
        <v>45</v>
      </c>
      <c r="B1070" s="22" t="s">
        <v>17</v>
      </c>
      <c r="C1070" s="22" t="s">
        <v>18</v>
      </c>
      <c r="D1070" s="23" t="s">
        <v>46</v>
      </c>
      <c r="E1070" s="24">
        <v>1</v>
      </c>
      <c r="F1070" s="24">
        <v>5541.86</v>
      </c>
      <c r="G1070" s="25">
        <f t="shared" si="220"/>
        <v>5541.86</v>
      </c>
      <c r="H1070" s="24">
        <v>1</v>
      </c>
      <c r="I1070" s="26"/>
      <c r="J1070" s="25">
        <f t="shared" si="221"/>
        <v>0</v>
      </c>
    </row>
    <row r="1071" spans="1:12" ht="20.399999999999999" x14ac:dyDescent="0.3">
      <c r="A1071" s="21" t="s">
        <v>47</v>
      </c>
      <c r="B1071" s="22" t="s">
        <v>17</v>
      </c>
      <c r="C1071" s="22" t="s">
        <v>18</v>
      </c>
      <c r="D1071" s="23" t="s">
        <v>48</v>
      </c>
      <c r="E1071" s="24">
        <v>1</v>
      </c>
      <c r="F1071" s="24">
        <v>2835</v>
      </c>
      <c r="G1071" s="25">
        <f t="shared" si="220"/>
        <v>2835</v>
      </c>
      <c r="H1071" s="24">
        <v>1</v>
      </c>
      <c r="I1071" s="26"/>
      <c r="J1071" s="25">
        <f t="shared" si="221"/>
        <v>0</v>
      </c>
    </row>
    <row r="1072" spans="1:12" x14ac:dyDescent="0.3">
      <c r="A1072" s="27"/>
      <c r="B1072" s="27"/>
      <c r="C1072" s="27"/>
      <c r="D1072" s="28" t="s">
        <v>405</v>
      </c>
      <c r="E1072" s="24">
        <v>1</v>
      </c>
      <c r="F1072" s="29">
        <f>SUM(G1061:G1071)</f>
        <v>224377.31</v>
      </c>
      <c r="G1072" s="29">
        <f t="shared" si="220"/>
        <v>224377.31</v>
      </c>
      <c r="H1072" s="24">
        <v>1</v>
      </c>
      <c r="I1072" s="29">
        <f>SUM(J1061:J1071)</f>
        <v>0</v>
      </c>
      <c r="J1072" s="29">
        <f t="shared" si="221"/>
        <v>0</v>
      </c>
    </row>
    <row r="1073" spans="1:13" ht="1.05" customHeight="1" x14ac:dyDescent="0.3">
      <c r="A1073" s="30"/>
      <c r="B1073" s="30"/>
      <c r="C1073" s="30"/>
      <c r="D1073" s="31"/>
      <c r="E1073" s="30"/>
      <c r="F1073" s="30"/>
      <c r="G1073" s="30"/>
      <c r="H1073" s="30"/>
      <c r="I1073" s="32"/>
      <c r="J1073" s="30"/>
    </row>
    <row r="1074" spans="1:13" x14ac:dyDescent="0.3">
      <c r="A1074" s="27"/>
      <c r="B1074" s="27"/>
      <c r="C1074" s="27"/>
      <c r="D1074" s="28" t="s">
        <v>406</v>
      </c>
      <c r="E1074" s="24">
        <v>1</v>
      </c>
      <c r="F1074" s="29">
        <f>G1054+G1060</f>
        <v>231267.98</v>
      </c>
      <c r="G1074" s="29">
        <f>ROUND(E1074*F1074,2)</f>
        <v>231267.98</v>
      </c>
      <c r="H1074" s="24">
        <v>1</v>
      </c>
      <c r="I1074" s="29">
        <f>J1054+J1060</f>
        <v>0</v>
      </c>
      <c r="J1074" s="29">
        <f>ROUND(H1074*I1074,2)</f>
        <v>0</v>
      </c>
    </row>
    <row r="1075" spans="1:13" ht="1.05" customHeight="1" x14ac:dyDescent="0.3">
      <c r="A1075" s="30"/>
      <c r="B1075" s="30"/>
      <c r="C1075" s="30"/>
      <c r="D1075" s="31"/>
      <c r="E1075" s="30"/>
      <c r="F1075" s="30"/>
      <c r="G1075" s="30"/>
      <c r="H1075" s="30"/>
      <c r="I1075" s="32"/>
      <c r="J1075" s="30"/>
    </row>
    <row r="1076" spans="1:13" x14ac:dyDescent="0.3">
      <c r="A1076" s="15" t="s">
        <v>407</v>
      </c>
      <c r="B1076" s="15" t="s">
        <v>9</v>
      </c>
      <c r="C1076" s="15" t="s">
        <v>10</v>
      </c>
      <c r="D1076" s="16" t="s">
        <v>68</v>
      </c>
      <c r="E1076" s="17">
        <f t="shared" ref="E1076:J1076" si="222">E1094</f>
        <v>1</v>
      </c>
      <c r="F1076" s="17">
        <f t="shared" si="222"/>
        <v>13106.63</v>
      </c>
      <c r="G1076" s="17">
        <f t="shared" si="222"/>
        <v>13106.63</v>
      </c>
      <c r="H1076" s="17">
        <f t="shared" si="222"/>
        <v>1</v>
      </c>
      <c r="I1076" s="17">
        <f t="shared" si="222"/>
        <v>0</v>
      </c>
      <c r="J1076" s="17">
        <f t="shared" si="222"/>
        <v>0</v>
      </c>
      <c r="M1076" s="51">
        <f>G1076</f>
        <v>13106.63</v>
      </c>
    </row>
    <row r="1077" spans="1:13" x14ac:dyDescent="0.3">
      <c r="A1077" s="21" t="s">
        <v>69</v>
      </c>
      <c r="B1077" s="22" t="s">
        <v>17</v>
      </c>
      <c r="C1077" s="22" t="s">
        <v>70</v>
      </c>
      <c r="D1077" s="23" t="s">
        <v>71</v>
      </c>
      <c r="E1077" s="24">
        <v>38.75</v>
      </c>
      <c r="F1077" s="24">
        <v>24.38</v>
      </c>
      <c r="G1077" s="25">
        <f t="shared" ref="G1077:G1094" si="223">ROUND(E1077*F1077,2)</f>
        <v>944.73</v>
      </c>
      <c r="H1077" s="24">
        <v>38.75</v>
      </c>
      <c r="I1077" s="26"/>
      <c r="J1077" s="25">
        <f t="shared" ref="J1077:J1094" si="224">ROUND(H1077*I1077,2)</f>
        <v>0</v>
      </c>
    </row>
    <row r="1078" spans="1:13" ht="20.399999999999999" x14ac:dyDescent="0.3">
      <c r="A1078" s="21" t="s">
        <v>72</v>
      </c>
      <c r="B1078" s="22" t="s">
        <v>17</v>
      </c>
      <c r="C1078" s="22" t="s">
        <v>18</v>
      </c>
      <c r="D1078" s="23" t="s">
        <v>73</v>
      </c>
      <c r="E1078" s="24">
        <v>2</v>
      </c>
      <c r="F1078" s="24">
        <v>80</v>
      </c>
      <c r="G1078" s="25">
        <f t="shared" si="223"/>
        <v>160</v>
      </c>
      <c r="H1078" s="24">
        <v>2</v>
      </c>
      <c r="I1078" s="26"/>
      <c r="J1078" s="25">
        <f t="shared" si="224"/>
        <v>0</v>
      </c>
    </row>
    <row r="1079" spans="1:13" ht="20.399999999999999" x14ac:dyDescent="0.3">
      <c r="A1079" s="21" t="s">
        <v>74</v>
      </c>
      <c r="B1079" s="22" t="s">
        <v>17</v>
      </c>
      <c r="C1079" s="22" t="s">
        <v>18</v>
      </c>
      <c r="D1079" s="23" t="s">
        <v>75</v>
      </c>
      <c r="E1079" s="24">
        <v>2</v>
      </c>
      <c r="F1079" s="24">
        <v>46</v>
      </c>
      <c r="G1079" s="25">
        <f t="shared" si="223"/>
        <v>92</v>
      </c>
      <c r="H1079" s="24">
        <v>2</v>
      </c>
      <c r="I1079" s="26"/>
      <c r="J1079" s="25">
        <f t="shared" si="224"/>
        <v>0</v>
      </c>
    </row>
    <row r="1080" spans="1:13" x14ac:dyDescent="0.3">
      <c r="A1080" s="21" t="s">
        <v>76</v>
      </c>
      <c r="B1080" s="22" t="s">
        <v>17</v>
      </c>
      <c r="C1080" s="22" t="s">
        <v>18</v>
      </c>
      <c r="D1080" s="23" t="s">
        <v>77</v>
      </c>
      <c r="E1080" s="24">
        <v>2</v>
      </c>
      <c r="F1080" s="24">
        <v>21.52</v>
      </c>
      <c r="G1080" s="25">
        <f t="shared" si="223"/>
        <v>43.04</v>
      </c>
      <c r="H1080" s="24">
        <v>2</v>
      </c>
      <c r="I1080" s="26"/>
      <c r="J1080" s="25">
        <f t="shared" si="224"/>
        <v>0</v>
      </c>
    </row>
    <row r="1081" spans="1:13" ht="20.399999999999999" x14ac:dyDescent="0.3">
      <c r="A1081" s="21" t="s">
        <v>78</v>
      </c>
      <c r="B1081" s="22" t="s">
        <v>17</v>
      </c>
      <c r="C1081" s="22" t="s">
        <v>18</v>
      </c>
      <c r="D1081" s="23" t="s">
        <v>79</v>
      </c>
      <c r="E1081" s="24">
        <v>2</v>
      </c>
      <c r="F1081" s="24">
        <v>125.41</v>
      </c>
      <c r="G1081" s="25">
        <f t="shared" si="223"/>
        <v>250.82</v>
      </c>
      <c r="H1081" s="24">
        <v>2</v>
      </c>
      <c r="I1081" s="26"/>
      <c r="J1081" s="25">
        <f t="shared" si="224"/>
        <v>0</v>
      </c>
    </row>
    <row r="1082" spans="1:13" ht="20.399999999999999" x14ac:dyDescent="0.3">
      <c r="A1082" s="21" t="s">
        <v>80</v>
      </c>
      <c r="B1082" s="22" t="s">
        <v>17</v>
      </c>
      <c r="C1082" s="22" t="s">
        <v>70</v>
      </c>
      <c r="D1082" s="23" t="s">
        <v>81</v>
      </c>
      <c r="E1082" s="24">
        <v>16</v>
      </c>
      <c r="F1082" s="24">
        <v>12.03</v>
      </c>
      <c r="G1082" s="25">
        <f t="shared" si="223"/>
        <v>192.48</v>
      </c>
      <c r="H1082" s="24">
        <v>16</v>
      </c>
      <c r="I1082" s="26"/>
      <c r="J1082" s="25">
        <f t="shared" si="224"/>
        <v>0</v>
      </c>
    </row>
    <row r="1083" spans="1:13" x14ac:dyDescent="0.3">
      <c r="A1083" s="21" t="s">
        <v>82</v>
      </c>
      <c r="B1083" s="22" t="s">
        <v>17</v>
      </c>
      <c r="C1083" s="22" t="s">
        <v>83</v>
      </c>
      <c r="D1083" s="23" t="s">
        <v>84</v>
      </c>
      <c r="E1083" s="24">
        <v>8</v>
      </c>
      <c r="F1083" s="24">
        <v>12.91</v>
      </c>
      <c r="G1083" s="25">
        <f t="shared" si="223"/>
        <v>103.28</v>
      </c>
      <c r="H1083" s="24">
        <v>8</v>
      </c>
      <c r="I1083" s="26"/>
      <c r="J1083" s="25">
        <f t="shared" si="224"/>
        <v>0</v>
      </c>
    </row>
    <row r="1084" spans="1:13" ht="20.399999999999999" x14ac:dyDescent="0.3">
      <c r="A1084" s="21" t="s">
        <v>85</v>
      </c>
      <c r="B1084" s="22" t="s">
        <v>17</v>
      </c>
      <c r="C1084" s="22" t="s">
        <v>18</v>
      </c>
      <c r="D1084" s="23" t="s">
        <v>86</v>
      </c>
      <c r="E1084" s="24">
        <v>28</v>
      </c>
      <c r="F1084" s="24">
        <v>43.21</v>
      </c>
      <c r="G1084" s="25">
        <f t="shared" si="223"/>
        <v>1209.8800000000001</v>
      </c>
      <c r="H1084" s="24">
        <v>28</v>
      </c>
      <c r="I1084" s="26"/>
      <c r="J1084" s="25">
        <f t="shared" si="224"/>
        <v>0</v>
      </c>
    </row>
    <row r="1085" spans="1:13" x14ac:dyDescent="0.3">
      <c r="A1085" s="21" t="s">
        <v>87</v>
      </c>
      <c r="B1085" s="22" t="s">
        <v>17</v>
      </c>
      <c r="C1085" s="22" t="s">
        <v>83</v>
      </c>
      <c r="D1085" s="23" t="s">
        <v>88</v>
      </c>
      <c r="E1085" s="24">
        <v>41</v>
      </c>
      <c r="F1085" s="24">
        <v>26.08</v>
      </c>
      <c r="G1085" s="25">
        <f t="shared" si="223"/>
        <v>1069.28</v>
      </c>
      <c r="H1085" s="24">
        <v>41</v>
      </c>
      <c r="I1085" s="26"/>
      <c r="J1085" s="25">
        <f t="shared" si="224"/>
        <v>0</v>
      </c>
    </row>
    <row r="1086" spans="1:13" x14ac:dyDescent="0.3">
      <c r="A1086" s="21" t="s">
        <v>89</v>
      </c>
      <c r="B1086" s="22" t="s">
        <v>17</v>
      </c>
      <c r="C1086" s="22" t="s">
        <v>83</v>
      </c>
      <c r="D1086" s="23" t="s">
        <v>90</v>
      </c>
      <c r="E1086" s="24">
        <v>15.5</v>
      </c>
      <c r="F1086" s="24">
        <v>22.21</v>
      </c>
      <c r="G1086" s="25">
        <f t="shared" si="223"/>
        <v>344.26</v>
      </c>
      <c r="H1086" s="24">
        <v>15.5</v>
      </c>
      <c r="I1086" s="26"/>
      <c r="J1086" s="25">
        <f t="shared" si="224"/>
        <v>0</v>
      </c>
    </row>
    <row r="1087" spans="1:13" ht="20.399999999999999" x14ac:dyDescent="0.3">
      <c r="A1087" s="21" t="s">
        <v>91</v>
      </c>
      <c r="B1087" s="22" t="s">
        <v>17</v>
      </c>
      <c r="C1087" s="22" t="s">
        <v>83</v>
      </c>
      <c r="D1087" s="23" t="s">
        <v>92</v>
      </c>
      <c r="E1087" s="24">
        <v>144.4</v>
      </c>
      <c r="F1087" s="24">
        <v>14.19</v>
      </c>
      <c r="G1087" s="25">
        <f t="shared" si="223"/>
        <v>2049.04</v>
      </c>
      <c r="H1087" s="24">
        <v>144.4</v>
      </c>
      <c r="I1087" s="26"/>
      <c r="J1087" s="25">
        <f t="shared" si="224"/>
        <v>0</v>
      </c>
    </row>
    <row r="1088" spans="1:13" ht="20.399999999999999" x14ac:dyDescent="0.3">
      <c r="A1088" s="21" t="s">
        <v>93</v>
      </c>
      <c r="B1088" s="22" t="s">
        <v>17</v>
      </c>
      <c r="C1088" s="22" t="s">
        <v>70</v>
      </c>
      <c r="D1088" s="23" t="s">
        <v>94</v>
      </c>
      <c r="E1088" s="24">
        <v>38.1</v>
      </c>
      <c r="F1088" s="24">
        <v>32.090000000000003</v>
      </c>
      <c r="G1088" s="25">
        <f t="shared" si="223"/>
        <v>1222.6300000000001</v>
      </c>
      <c r="H1088" s="24">
        <v>38.1</v>
      </c>
      <c r="I1088" s="26"/>
      <c r="J1088" s="25">
        <f t="shared" si="224"/>
        <v>0</v>
      </c>
    </row>
    <row r="1089" spans="1:12" x14ac:dyDescent="0.3">
      <c r="A1089" s="21" t="s">
        <v>95</v>
      </c>
      <c r="B1089" s="22" t="s">
        <v>17</v>
      </c>
      <c r="C1089" s="22" t="s">
        <v>70</v>
      </c>
      <c r="D1089" s="23" t="s">
        <v>96</v>
      </c>
      <c r="E1089" s="24">
        <v>17.600000000000001</v>
      </c>
      <c r="F1089" s="24">
        <v>68.56</v>
      </c>
      <c r="G1089" s="25">
        <f t="shared" si="223"/>
        <v>1206.6600000000001</v>
      </c>
      <c r="H1089" s="24">
        <v>17.600000000000001</v>
      </c>
      <c r="I1089" s="26"/>
      <c r="J1089" s="25">
        <f t="shared" si="224"/>
        <v>0</v>
      </c>
    </row>
    <row r="1090" spans="1:12" ht="20.399999999999999" x14ac:dyDescent="0.3">
      <c r="A1090" s="21" t="s">
        <v>97</v>
      </c>
      <c r="B1090" s="22" t="s">
        <v>17</v>
      </c>
      <c r="C1090" s="22" t="s">
        <v>70</v>
      </c>
      <c r="D1090" s="23" t="s">
        <v>98</v>
      </c>
      <c r="E1090" s="24">
        <v>35</v>
      </c>
      <c r="F1090" s="24">
        <v>47.31</v>
      </c>
      <c r="G1090" s="25">
        <f t="shared" si="223"/>
        <v>1655.85</v>
      </c>
      <c r="H1090" s="24">
        <v>35</v>
      </c>
      <c r="I1090" s="26"/>
      <c r="J1090" s="25">
        <f t="shared" si="224"/>
        <v>0</v>
      </c>
    </row>
    <row r="1091" spans="1:12" ht="20.399999999999999" x14ac:dyDescent="0.3">
      <c r="A1091" s="21" t="s">
        <v>99</v>
      </c>
      <c r="B1091" s="22" t="s">
        <v>17</v>
      </c>
      <c r="C1091" s="22" t="s">
        <v>70</v>
      </c>
      <c r="D1091" s="23" t="s">
        <v>100</v>
      </c>
      <c r="E1091" s="24">
        <v>20.5</v>
      </c>
      <c r="F1091" s="24">
        <v>46.96</v>
      </c>
      <c r="G1091" s="25">
        <f t="shared" si="223"/>
        <v>962.68</v>
      </c>
      <c r="H1091" s="24">
        <v>20.5</v>
      </c>
      <c r="I1091" s="26"/>
      <c r="J1091" s="25">
        <f t="shared" si="224"/>
        <v>0</v>
      </c>
    </row>
    <row r="1092" spans="1:12" ht="20.399999999999999" x14ac:dyDescent="0.3">
      <c r="A1092" s="21" t="s">
        <v>101</v>
      </c>
      <c r="B1092" s="22" t="s">
        <v>17</v>
      </c>
      <c r="C1092" s="22" t="s">
        <v>102</v>
      </c>
      <c r="D1092" s="23" t="s">
        <v>103</v>
      </c>
      <c r="E1092" s="24">
        <v>2</v>
      </c>
      <c r="F1092" s="24">
        <v>300</v>
      </c>
      <c r="G1092" s="25">
        <f t="shared" si="223"/>
        <v>600</v>
      </c>
      <c r="H1092" s="24">
        <v>2</v>
      </c>
      <c r="I1092" s="26"/>
      <c r="J1092" s="25">
        <f t="shared" si="224"/>
        <v>0</v>
      </c>
    </row>
    <row r="1093" spans="1:12" x14ac:dyDescent="0.3">
      <c r="A1093" s="21" t="s">
        <v>104</v>
      </c>
      <c r="B1093" s="22" t="s">
        <v>17</v>
      </c>
      <c r="C1093" s="22" t="s">
        <v>102</v>
      </c>
      <c r="D1093" s="23" t="s">
        <v>105</v>
      </c>
      <c r="E1093" s="24">
        <v>2</v>
      </c>
      <c r="F1093" s="24">
        <v>500</v>
      </c>
      <c r="G1093" s="25">
        <f t="shared" si="223"/>
        <v>1000</v>
      </c>
      <c r="H1093" s="24">
        <v>2</v>
      </c>
      <c r="I1093" s="26"/>
      <c r="J1093" s="25">
        <f t="shared" si="224"/>
        <v>0</v>
      </c>
    </row>
    <row r="1094" spans="1:12" x14ac:dyDescent="0.3">
      <c r="A1094" s="27"/>
      <c r="B1094" s="27"/>
      <c r="C1094" s="27"/>
      <c r="D1094" s="28" t="s">
        <v>408</v>
      </c>
      <c r="E1094" s="24">
        <v>1</v>
      </c>
      <c r="F1094" s="29">
        <f>SUM(G1077:G1093)</f>
        <v>13106.63</v>
      </c>
      <c r="G1094" s="29">
        <f t="shared" si="223"/>
        <v>13106.63</v>
      </c>
      <c r="H1094" s="24">
        <v>1</v>
      </c>
      <c r="I1094" s="29">
        <f>SUM(J1077:J1093)</f>
        <v>0</v>
      </c>
      <c r="J1094" s="29">
        <f t="shared" si="224"/>
        <v>0</v>
      </c>
    </row>
    <row r="1095" spans="1:12" ht="1.05" customHeight="1" x14ac:dyDescent="0.3">
      <c r="A1095" s="30"/>
      <c r="B1095" s="30"/>
      <c r="C1095" s="30"/>
      <c r="D1095" s="31"/>
      <c r="E1095" s="30"/>
      <c r="F1095" s="30"/>
      <c r="G1095" s="30"/>
      <c r="H1095" s="30"/>
      <c r="I1095" s="32"/>
      <c r="J1095" s="30"/>
    </row>
    <row r="1096" spans="1:12" x14ac:dyDescent="0.3">
      <c r="A1096" s="27"/>
      <c r="B1096" s="27"/>
      <c r="C1096" s="27"/>
      <c r="D1096" s="28" t="s">
        <v>409</v>
      </c>
      <c r="E1096" s="33">
        <v>1</v>
      </c>
      <c r="F1096" s="29">
        <f>G1030+G1053+G1076</f>
        <v>475834.97</v>
      </c>
      <c r="G1096" s="29">
        <f>ROUND(E1096*F1096,2)</f>
        <v>475834.97</v>
      </c>
      <c r="H1096" s="33">
        <v>1</v>
      </c>
      <c r="I1096" s="29">
        <f>J1030+J1053+J1076</f>
        <v>0</v>
      </c>
      <c r="J1096" s="29">
        <f>ROUND(H1096*I1096,2)</f>
        <v>0</v>
      </c>
    </row>
    <row r="1097" spans="1:12" ht="1.05" customHeight="1" x14ac:dyDescent="0.3">
      <c r="A1097" s="30"/>
      <c r="B1097" s="30"/>
      <c r="C1097" s="30"/>
      <c r="D1097" s="31"/>
      <c r="E1097" s="30"/>
      <c r="F1097" s="30"/>
      <c r="G1097" s="30"/>
      <c r="H1097" s="30"/>
      <c r="I1097" s="32"/>
      <c r="J1097" s="30"/>
    </row>
    <row r="1098" spans="1:12" x14ac:dyDescent="0.3">
      <c r="A1098" s="11" t="s">
        <v>410</v>
      </c>
      <c r="B1098" s="11" t="s">
        <v>9</v>
      </c>
      <c r="C1098" s="11" t="s">
        <v>10</v>
      </c>
      <c r="D1098" s="12" t="s">
        <v>411</v>
      </c>
      <c r="E1098" s="13">
        <f t="shared" ref="E1098:J1098" si="225">E1141</f>
        <v>1</v>
      </c>
      <c r="F1098" s="14">
        <f t="shared" si="225"/>
        <v>414982.32</v>
      </c>
      <c r="G1098" s="14">
        <f t="shared" si="225"/>
        <v>414982.32</v>
      </c>
      <c r="H1098" s="13">
        <f t="shared" si="225"/>
        <v>1</v>
      </c>
      <c r="I1098" s="14">
        <f t="shared" si="225"/>
        <v>0</v>
      </c>
      <c r="J1098" s="14">
        <f t="shared" si="225"/>
        <v>0</v>
      </c>
    </row>
    <row r="1099" spans="1:12" x14ac:dyDescent="0.3">
      <c r="A1099" s="15" t="s">
        <v>412</v>
      </c>
      <c r="B1099" s="15" t="s">
        <v>9</v>
      </c>
      <c r="C1099" s="15" t="s">
        <v>10</v>
      </c>
      <c r="D1099" s="16" t="s">
        <v>136</v>
      </c>
      <c r="E1099" s="17">
        <f t="shared" ref="E1099:J1099" si="226">E1120</f>
        <v>1</v>
      </c>
      <c r="F1099" s="17">
        <f t="shared" si="226"/>
        <v>403256.07</v>
      </c>
      <c r="G1099" s="17">
        <f t="shared" si="226"/>
        <v>403256.07</v>
      </c>
      <c r="H1099" s="17">
        <f t="shared" si="226"/>
        <v>1</v>
      </c>
      <c r="I1099" s="17">
        <f t="shared" si="226"/>
        <v>0</v>
      </c>
      <c r="J1099" s="17">
        <f t="shared" si="226"/>
        <v>0</v>
      </c>
    </row>
    <row r="1100" spans="1:12" x14ac:dyDescent="0.3">
      <c r="A1100" s="18" t="s">
        <v>413</v>
      </c>
      <c r="B1100" s="18" t="s">
        <v>9</v>
      </c>
      <c r="C1100" s="18" t="s">
        <v>10</v>
      </c>
      <c r="D1100" s="19" t="s">
        <v>15</v>
      </c>
      <c r="E1100" s="20">
        <f t="shared" ref="E1100:J1100" si="227">E1104</f>
        <v>1</v>
      </c>
      <c r="F1100" s="20">
        <f t="shared" si="227"/>
        <v>8237.33</v>
      </c>
      <c r="G1100" s="20">
        <f t="shared" si="227"/>
        <v>8237.33</v>
      </c>
      <c r="H1100" s="20">
        <f t="shared" si="227"/>
        <v>1</v>
      </c>
      <c r="I1100" s="20">
        <f t="shared" si="227"/>
        <v>0</v>
      </c>
      <c r="J1100" s="20">
        <f t="shared" si="227"/>
        <v>0</v>
      </c>
      <c r="L1100" s="51">
        <f>G1100</f>
        <v>8237.33</v>
      </c>
    </row>
    <row r="1101" spans="1:12" ht="30.6" x14ac:dyDescent="0.3">
      <c r="A1101" s="21" t="s">
        <v>16</v>
      </c>
      <c r="B1101" s="22" t="s">
        <v>17</v>
      </c>
      <c r="C1101" s="22" t="s">
        <v>18</v>
      </c>
      <c r="D1101" s="23" t="s">
        <v>19</v>
      </c>
      <c r="E1101" s="24">
        <v>16</v>
      </c>
      <c r="F1101" s="24">
        <v>192.38</v>
      </c>
      <c r="G1101" s="25">
        <f>ROUND(E1101*F1101,2)</f>
        <v>3078.08</v>
      </c>
      <c r="H1101" s="24">
        <v>16</v>
      </c>
      <c r="I1101" s="26"/>
      <c r="J1101" s="25">
        <f>ROUND(H1101*I1101,2)</f>
        <v>0</v>
      </c>
    </row>
    <row r="1102" spans="1:12" ht="20.399999999999999" x14ac:dyDescent="0.3">
      <c r="A1102" s="21" t="s">
        <v>20</v>
      </c>
      <c r="B1102" s="22" t="s">
        <v>17</v>
      </c>
      <c r="C1102" s="22" t="s">
        <v>18</v>
      </c>
      <c r="D1102" s="23" t="s">
        <v>21</v>
      </c>
      <c r="E1102" s="24">
        <v>1</v>
      </c>
      <c r="F1102" s="24">
        <v>2961.9</v>
      </c>
      <c r="G1102" s="25">
        <f>ROUND(E1102*F1102,2)</f>
        <v>2961.9</v>
      </c>
      <c r="H1102" s="24">
        <v>1</v>
      </c>
      <c r="I1102" s="26"/>
      <c r="J1102" s="25">
        <f>ROUND(H1102*I1102,2)</f>
        <v>0</v>
      </c>
    </row>
    <row r="1103" spans="1:12" x14ac:dyDescent="0.3">
      <c r="A1103" s="21" t="s">
        <v>22</v>
      </c>
      <c r="B1103" s="22" t="s">
        <v>17</v>
      </c>
      <c r="C1103" s="22" t="s">
        <v>18</v>
      </c>
      <c r="D1103" s="23" t="s">
        <v>23</v>
      </c>
      <c r="E1103" s="24">
        <v>1</v>
      </c>
      <c r="F1103" s="24">
        <v>2197.35</v>
      </c>
      <c r="G1103" s="25">
        <f>ROUND(E1103*F1103,2)</f>
        <v>2197.35</v>
      </c>
      <c r="H1103" s="24">
        <v>1</v>
      </c>
      <c r="I1103" s="26"/>
      <c r="J1103" s="25">
        <f>ROUND(H1103*I1103,2)</f>
        <v>0</v>
      </c>
    </row>
    <row r="1104" spans="1:12" x14ac:dyDescent="0.3">
      <c r="A1104" s="27"/>
      <c r="B1104" s="27"/>
      <c r="C1104" s="27"/>
      <c r="D1104" s="28" t="s">
        <v>414</v>
      </c>
      <c r="E1104" s="24">
        <v>1</v>
      </c>
      <c r="F1104" s="29">
        <f>SUM(G1101:G1103)</f>
        <v>8237.33</v>
      </c>
      <c r="G1104" s="29">
        <f>ROUND(E1104*F1104,2)</f>
        <v>8237.33</v>
      </c>
      <c r="H1104" s="24">
        <v>1</v>
      </c>
      <c r="I1104" s="29">
        <f>SUM(J1101:J1103)</f>
        <v>0</v>
      </c>
      <c r="J1104" s="29">
        <f>ROUND(H1104*I1104,2)</f>
        <v>0</v>
      </c>
    </row>
    <row r="1105" spans="1:12" ht="1.05" customHeight="1" x14ac:dyDescent="0.3">
      <c r="A1105" s="30"/>
      <c r="B1105" s="30"/>
      <c r="C1105" s="30"/>
      <c r="D1105" s="31"/>
      <c r="E1105" s="30"/>
      <c r="F1105" s="30"/>
      <c r="G1105" s="30"/>
      <c r="H1105" s="30"/>
      <c r="I1105" s="32"/>
      <c r="J1105" s="30"/>
    </row>
    <row r="1106" spans="1:12" x14ac:dyDescent="0.3">
      <c r="A1106" s="18" t="s">
        <v>415</v>
      </c>
      <c r="B1106" s="18" t="s">
        <v>9</v>
      </c>
      <c r="C1106" s="18" t="s">
        <v>10</v>
      </c>
      <c r="D1106" s="19" t="s">
        <v>26</v>
      </c>
      <c r="E1106" s="20">
        <f t="shared" ref="E1106:J1106" si="228">E1118</f>
        <v>1</v>
      </c>
      <c r="F1106" s="20">
        <f t="shared" si="228"/>
        <v>395018.74</v>
      </c>
      <c r="G1106" s="20">
        <f t="shared" si="228"/>
        <v>395018.74</v>
      </c>
      <c r="H1106" s="20">
        <f t="shared" si="228"/>
        <v>1</v>
      </c>
      <c r="I1106" s="20">
        <f t="shared" si="228"/>
        <v>0</v>
      </c>
      <c r="J1106" s="20">
        <f t="shared" si="228"/>
        <v>0</v>
      </c>
      <c r="L1106" s="51">
        <f>G1106</f>
        <v>395018.74</v>
      </c>
    </row>
    <row r="1107" spans="1:12" ht="30.6" x14ac:dyDescent="0.3">
      <c r="A1107" s="21" t="s">
        <v>27</v>
      </c>
      <c r="B1107" s="22" t="s">
        <v>17</v>
      </c>
      <c r="C1107" s="22" t="s">
        <v>18</v>
      </c>
      <c r="D1107" s="23" t="s">
        <v>28</v>
      </c>
      <c r="E1107" s="24">
        <v>2</v>
      </c>
      <c r="F1107" s="24">
        <v>22545.99</v>
      </c>
      <c r="G1107" s="25">
        <f t="shared" ref="G1107:G1118" si="229">ROUND(E1107*F1107,2)</f>
        <v>45091.98</v>
      </c>
      <c r="H1107" s="24">
        <v>2</v>
      </c>
      <c r="I1107" s="26"/>
      <c r="J1107" s="25">
        <f t="shared" ref="J1107:J1118" si="230">ROUND(H1107*I1107,2)</f>
        <v>0</v>
      </c>
    </row>
    <row r="1108" spans="1:12" ht="30.6" x14ac:dyDescent="0.3">
      <c r="A1108" s="21" t="s">
        <v>29</v>
      </c>
      <c r="B1108" s="22" t="s">
        <v>17</v>
      </c>
      <c r="C1108" s="22" t="s">
        <v>18</v>
      </c>
      <c r="D1108" s="23" t="s">
        <v>30</v>
      </c>
      <c r="E1108" s="24">
        <v>13</v>
      </c>
      <c r="F1108" s="24">
        <v>22133.25</v>
      </c>
      <c r="G1108" s="25">
        <f t="shared" si="229"/>
        <v>287732.25</v>
      </c>
      <c r="H1108" s="24">
        <v>13</v>
      </c>
      <c r="I1108" s="26"/>
      <c r="J1108" s="25">
        <f t="shared" si="230"/>
        <v>0</v>
      </c>
    </row>
    <row r="1109" spans="1:12" ht="20.399999999999999" x14ac:dyDescent="0.3">
      <c r="A1109" s="21" t="s">
        <v>31</v>
      </c>
      <c r="B1109" s="22" t="s">
        <v>17</v>
      </c>
      <c r="C1109" s="22" t="s">
        <v>18</v>
      </c>
      <c r="D1109" s="23" t="s">
        <v>32</v>
      </c>
      <c r="E1109" s="24">
        <v>1</v>
      </c>
      <c r="F1109" s="24">
        <v>7362.75</v>
      </c>
      <c r="G1109" s="25">
        <f t="shared" si="229"/>
        <v>7362.75</v>
      </c>
      <c r="H1109" s="24">
        <v>1</v>
      </c>
      <c r="I1109" s="26"/>
      <c r="J1109" s="25">
        <f t="shared" si="230"/>
        <v>0</v>
      </c>
    </row>
    <row r="1110" spans="1:12" ht="20.399999999999999" x14ac:dyDescent="0.3">
      <c r="A1110" s="21" t="s">
        <v>33</v>
      </c>
      <c r="B1110" s="22" t="s">
        <v>17</v>
      </c>
      <c r="C1110" s="22" t="s">
        <v>18</v>
      </c>
      <c r="D1110" s="23" t="s">
        <v>34</v>
      </c>
      <c r="E1110" s="24">
        <v>1</v>
      </c>
      <c r="F1110" s="24">
        <v>5541.86</v>
      </c>
      <c r="G1110" s="25">
        <f t="shared" si="229"/>
        <v>5541.86</v>
      </c>
      <c r="H1110" s="24">
        <v>1</v>
      </c>
      <c r="I1110" s="26"/>
      <c r="J1110" s="25">
        <f t="shared" si="230"/>
        <v>0</v>
      </c>
    </row>
    <row r="1111" spans="1:12" ht="20.399999999999999" x14ac:dyDescent="0.3">
      <c r="A1111" s="21" t="s">
        <v>35</v>
      </c>
      <c r="B1111" s="22" t="s">
        <v>17</v>
      </c>
      <c r="C1111" s="22" t="s">
        <v>18</v>
      </c>
      <c r="D1111" s="23" t="s">
        <v>36</v>
      </c>
      <c r="E1111" s="24">
        <v>16</v>
      </c>
      <c r="F1111" s="24">
        <v>817.84</v>
      </c>
      <c r="G1111" s="25">
        <f t="shared" si="229"/>
        <v>13085.44</v>
      </c>
      <c r="H1111" s="24">
        <v>16</v>
      </c>
      <c r="I1111" s="26"/>
      <c r="J1111" s="25">
        <f t="shared" si="230"/>
        <v>0</v>
      </c>
    </row>
    <row r="1112" spans="1:12" ht="20.399999999999999" x14ac:dyDescent="0.3">
      <c r="A1112" s="21" t="s">
        <v>37</v>
      </c>
      <c r="B1112" s="22" t="s">
        <v>17</v>
      </c>
      <c r="C1112" s="22" t="s">
        <v>18</v>
      </c>
      <c r="D1112" s="23" t="s">
        <v>38</v>
      </c>
      <c r="E1112" s="24">
        <v>16</v>
      </c>
      <c r="F1112" s="24">
        <v>200</v>
      </c>
      <c r="G1112" s="25">
        <f t="shared" si="229"/>
        <v>3200</v>
      </c>
      <c r="H1112" s="24">
        <v>16</v>
      </c>
      <c r="I1112" s="26"/>
      <c r="J1112" s="25">
        <f t="shared" si="230"/>
        <v>0</v>
      </c>
    </row>
    <row r="1113" spans="1:12" ht="20.399999999999999" x14ac:dyDescent="0.3">
      <c r="A1113" s="21" t="s">
        <v>39</v>
      </c>
      <c r="B1113" s="22" t="s">
        <v>17</v>
      </c>
      <c r="C1113" s="22" t="s">
        <v>18</v>
      </c>
      <c r="D1113" s="23" t="s">
        <v>40</v>
      </c>
      <c r="E1113" s="24">
        <v>3</v>
      </c>
      <c r="F1113" s="24">
        <v>7060</v>
      </c>
      <c r="G1113" s="25">
        <f t="shared" si="229"/>
        <v>21180</v>
      </c>
      <c r="H1113" s="24">
        <v>3</v>
      </c>
      <c r="I1113" s="26"/>
      <c r="J1113" s="25">
        <f t="shared" si="230"/>
        <v>0</v>
      </c>
    </row>
    <row r="1114" spans="1:12" ht="20.399999999999999" x14ac:dyDescent="0.3">
      <c r="A1114" s="21" t="s">
        <v>41</v>
      </c>
      <c r="B1114" s="22" t="s">
        <v>17</v>
      </c>
      <c r="C1114" s="22" t="s">
        <v>18</v>
      </c>
      <c r="D1114" s="23" t="s">
        <v>42</v>
      </c>
      <c r="E1114" s="24">
        <v>4</v>
      </c>
      <c r="F1114" s="24">
        <v>761.9</v>
      </c>
      <c r="G1114" s="25">
        <f t="shared" si="229"/>
        <v>3047.6</v>
      </c>
      <c r="H1114" s="24">
        <v>4</v>
      </c>
      <c r="I1114" s="26"/>
      <c r="J1114" s="25">
        <f t="shared" si="230"/>
        <v>0</v>
      </c>
    </row>
    <row r="1115" spans="1:12" ht="20.399999999999999" x14ac:dyDescent="0.3">
      <c r="A1115" s="21" t="s">
        <v>43</v>
      </c>
      <c r="B1115" s="22" t="s">
        <v>17</v>
      </c>
      <c r="C1115" s="22" t="s">
        <v>18</v>
      </c>
      <c r="D1115" s="23" t="s">
        <v>44</v>
      </c>
      <c r="E1115" s="24">
        <v>1</v>
      </c>
      <c r="F1115" s="24">
        <v>400</v>
      </c>
      <c r="G1115" s="25">
        <f t="shared" si="229"/>
        <v>400</v>
      </c>
      <c r="H1115" s="24">
        <v>1</v>
      </c>
      <c r="I1115" s="26"/>
      <c r="J1115" s="25">
        <f t="shared" si="230"/>
        <v>0</v>
      </c>
    </row>
    <row r="1116" spans="1:12" ht="20.399999999999999" x14ac:dyDescent="0.3">
      <c r="A1116" s="21" t="s">
        <v>45</v>
      </c>
      <c r="B1116" s="22" t="s">
        <v>17</v>
      </c>
      <c r="C1116" s="22" t="s">
        <v>18</v>
      </c>
      <c r="D1116" s="23" t="s">
        <v>46</v>
      </c>
      <c r="E1116" s="24">
        <v>1</v>
      </c>
      <c r="F1116" s="24">
        <v>5541.86</v>
      </c>
      <c r="G1116" s="25">
        <f t="shared" si="229"/>
        <v>5541.86</v>
      </c>
      <c r="H1116" s="24">
        <v>1</v>
      </c>
      <c r="I1116" s="26"/>
      <c r="J1116" s="25">
        <f t="shared" si="230"/>
        <v>0</v>
      </c>
    </row>
    <row r="1117" spans="1:12" ht="20.399999999999999" x14ac:dyDescent="0.3">
      <c r="A1117" s="21" t="s">
        <v>47</v>
      </c>
      <c r="B1117" s="22" t="s">
        <v>17</v>
      </c>
      <c r="C1117" s="22" t="s">
        <v>18</v>
      </c>
      <c r="D1117" s="23" t="s">
        <v>48</v>
      </c>
      <c r="E1117" s="24">
        <v>1</v>
      </c>
      <c r="F1117" s="24">
        <v>2835</v>
      </c>
      <c r="G1117" s="25">
        <f t="shared" si="229"/>
        <v>2835</v>
      </c>
      <c r="H1117" s="24">
        <v>1</v>
      </c>
      <c r="I1117" s="26"/>
      <c r="J1117" s="25">
        <f t="shared" si="230"/>
        <v>0</v>
      </c>
    </row>
    <row r="1118" spans="1:12" x14ac:dyDescent="0.3">
      <c r="A1118" s="27"/>
      <c r="B1118" s="27"/>
      <c r="C1118" s="27"/>
      <c r="D1118" s="28" t="s">
        <v>416</v>
      </c>
      <c r="E1118" s="24">
        <v>1</v>
      </c>
      <c r="F1118" s="29">
        <f>SUM(G1107:G1117)</f>
        <v>395018.74</v>
      </c>
      <c r="G1118" s="29">
        <f t="shared" si="229"/>
        <v>395018.74</v>
      </c>
      <c r="H1118" s="24">
        <v>1</v>
      </c>
      <c r="I1118" s="29">
        <f>SUM(J1107:J1117)</f>
        <v>0</v>
      </c>
      <c r="J1118" s="29">
        <f t="shared" si="230"/>
        <v>0</v>
      </c>
    </row>
    <row r="1119" spans="1:12" ht="1.05" customHeight="1" x14ac:dyDescent="0.3">
      <c r="A1119" s="30"/>
      <c r="B1119" s="30"/>
      <c r="C1119" s="30"/>
      <c r="D1119" s="31"/>
      <c r="E1119" s="30"/>
      <c r="F1119" s="30"/>
      <c r="G1119" s="30"/>
      <c r="H1119" s="30"/>
      <c r="I1119" s="32"/>
      <c r="J1119" s="30"/>
    </row>
    <row r="1120" spans="1:12" x14ac:dyDescent="0.3">
      <c r="A1120" s="27"/>
      <c r="B1120" s="27"/>
      <c r="C1120" s="27"/>
      <c r="D1120" s="28" t="s">
        <v>417</v>
      </c>
      <c r="E1120" s="24">
        <v>1</v>
      </c>
      <c r="F1120" s="29">
        <f>G1100+G1106</f>
        <v>403256.07</v>
      </c>
      <c r="G1120" s="29">
        <f>ROUND(E1120*F1120,2)</f>
        <v>403256.07</v>
      </c>
      <c r="H1120" s="24">
        <v>1</v>
      </c>
      <c r="I1120" s="29">
        <f>J1100+J1106</f>
        <v>0</v>
      </c>
      <c r="J1120" s="29">
        <f>ROUND(H1120*I1120,2)</f>
        <v>0</v>
      </c>
    </row>
    <row r="1121" spans="1:13" ht="1.05" customHeight="1" x14ac:dyDescent="0.3">
      <c r="A1121" s="30"/>
      <c r="B1121" s="30"/>
      <c r="C1121" s="30"/>
      <c r="D1121" s="31"/>
      <c r="E1121" s="30"/>
      <c r="F1121" s="30"/>
      <c r="G1121" s="30"/>
      <c r="H1121" s="30"/>
      <c r="I1121" s="32"/>
      <c r="J1121" s="30"/>
    </row>
    <row r="1122" spans="1:13" x14ac:dyDescent="0.3">
      <c r="A1122" s="15" t="s">
        <v>418</v>
      </c>
      <c r="B1122" s="15" t="s">
        <v>9</v>
      </c>
      <c r="C1122" s="15" t="s">
        <v>10</v>
      </c>
      <c r="D1122" s="16" t="s">
        <v>68</v>
      </c>
      <c r="E1122" s="17">
        <f t="shared" ref="E1122:J1122" si="231">E1139</f>
        <v>1</v>
      </c>
      <c r="F1122" s="17">
        <f t="shared" si="231"/>
        <v>11726.25</v>
      </c>
      <c r="G1122" s="17">
        <f t="shared" si="231"/>
        <v>11726.25</v>
      </c>
      <c r="H1122" s="17">
        <f t="shared" si="231"/>
        <v>1</v>
      </c>
      <c r="I1122" s="17">
        <f t="shared" si="231"/>
        <v>0</v>
      </c>
      <c r="J1122" s="17">
        <f t="shared" si="231"/>
        <v>0</v>
      </c>
      <c r="M1122" s="51">
        <f>G1122</f>
        <v>11726.25</v>
      </c>
    </row>
    <row r="1123" spans="1:13" x14ac:dyDescent="0.3">
      <c r="A1123" s="21" t="s">
        <v>69</v>
      </c>
      <c r="B1123" s="22" t="s">
        <v>17</v>
      </c>
      <c r="C1123" s="22" t="s">
        <v>70</v>
      </c>
      <c r="D1123" s="23" t="s">
        <v>71</v>
      </c>
      <c r="E1123" s="24">
        <v>48.75</v>
      </c>
      <c r="F1123" s="24">
        <v>24.38</v>
      </c>
      <c r="G1123" s="25">
        <f t="shared" ref="G1123:G1139" si="232">ROUND(E1123*F1123,2)</f>
        <v>1188.53</v>
      </c>
      <c r="H1123" s="24">
        <v>48.75</v>
      </c>
      <c r="I1123" s="26"/>
      <c r="J1123" s="25">
        <f t="shared" ref="J1123:J1139" si="233">ROUND(H1123*I1123,2)</f>
        <v>0</v>
      </c>
    </row>
    <row r="1124" spans="1:13" ht="20.399999999999999" x14ac:dyDescent="0.3">
      <c r="A1124" s="21" t="s">
        <v>72</v>
      </c>
      <c r="B1124" s="22" t="s">
        <v>17</v>
      </c>
      <c r="C1124" s="22" t="s">
        <v>18</v>
      </c>
      <c r="D1124" s="23" t="s">
        <v>73</v>
      </c>
      <c r="E1124" s="24">
        <v>1</v>
      </c>
      <c r="F1124" s="24">
        <v>80</v>
      </c>
      <c r="G1124" s="25">
        <f t="shared" si="232"/>
        <v>80</v>
      </c>
      <c r="H1124" s="24">
        <v>1</v>
      </c>
      <c r="I1124" s="26"/>
      <c r="J1124" s="25">
        <f t="shared" si="233"/>
        <v>0</v>
      </c>
    </row>
    <row r="1125" spans="1:13" ht="20.399999999999999" x14ac:dyDescent="0.3">
      <c r="A1125" s="21" t="s">
        <v>74</v>
      </c>
      <c r="B1125" s="22" t="s">
        <v>17</v>
      </c>
      <c r="C1125" s="22" t="s">
        <v>18</v>
      </c>
      <c r="D1125" s="23" t="s">
        <v>75</v>
      </c>
      <c r="E1125" s="24">
        <v>1</v>
      </c>
      <c r="F1125" s="24">
        <v>46</v>
      </c>
      <c r="G1125" s="25">
        <f t="shared" si="232"/>
        <v>46</v>
      </c>
      <c r="H1125" s="24">
        <v>1</v>
      </c>
      <c r="I1125" s="26"/>
      <c r="J1125" s="25">
        <f t="shared" si="233"/>
        <v>0</v>
      </c>
    </row>
    <row r="1126" spans="1:13" x14ac:dyDescent="0.3">
      <c r="A1126" s="21" t="s">
        <v>76</v>
      </c>
      <c r="B1126" s="22" t="s">
        <v>17</v>
      </c>
      <c r="C1126" s="22" t="s">
        <v>18</v>
      </c>
      <c r="D1126" s="23" t="s">
        <v>77</v>
      </c>
      <c r="E1126" s="24">
        <v>1</v>
      </c>
      <c r="F1126" s="24">
        <v>21.52</v>
      </c>
      <c r="G1126" s="25">
        <f t="shared" si="232"/>
        <v>21.52</v>
      </c>
      <c r="H1126" s="24">
        <v>1</v>
      </c>
      <c r="I1126" s="26"/>
      <c r="J1126" s="25">
        <f t="shared" si="233"/>
        <v>0</v>
      </c>
    </row>
    <row r="1127" spans="1:13" ht="20.399999999999999" x14ac:dyDescent="0.3">
      <c r="A1127" s="21" t="s">
        <v>78</v>
      </c>
      <c r="B1127" s="22" t="s">
        <v>17</v>
      </c>
      <c r="C1127" s="22" t="s">
        <v>18</v>
      </c>
      <c r="D1127" s="23" t="s">
        <v>79</v>
      </c>
      <c r="E1127" s="24">
        <v>1</v>
      </c>
      <c r="F1127" s="24">
        <v>125.41</v>
      </c>
      <c r="G1127" s="25">
        <f t="shared" si="232"/>
        <v>125.41</v>
      </c>
      <c r="H1127" s="24">
        <v>1</v>
      </c>
      <c r="I1127" s="26"/>
      <c r="J1127" s="25">
        <f t="shared" si="233"/>
        <v>0</v>
      </c>
    </row>
    <row r="1128" spans="1:13" ht="20.399999999999999" x14ac:dyDescent="0.3">
      <c r="A1128" s="21" t="s">
        <v>80</v>
      </c>
      <c r="B1128" s="22" t="s">
        <v>17</v>
      </c>
      <c r="C1128" s="22" t="s">
        <v>70</v>
      </c>
      <c r="D1128" s="23" t="s">
        <v>81</v>
      </c>
      <c r="E1128" s="24">
        <v>8</v>
      </c>
      <c r="F1128" s="24">
        <v>12.03</v>
      </c>
      <c r="G1128" s="25">
        <f t="shared" si="232"/>
        <v>96.24</v>
      </c>
      <c r="H1128" s="24">
        <v>8</v>
      </c>
      <c r="I1128" s="26"/>
      <c r="J1128" s="25">
        <f t="shared" si="233"/>
        <v>0</v>
      </c>
    </row>
    <row r="1129" spans="1:13" x14ac:dyDescent="0.3">
      <c r="A1129" s="21" t="s">
        <v>82</v>
      </c>
      <c r="B1129" s="22" t="s">
        <v>17</v>
      </c>
      <c r="C1129" s="22" t="s">
        <v>83</v>
      </c>
      <c r="D1129" s="23" t="s">
        <v>84</v>
      </c>
      <c r="E1129" s="24">
        <v>4</v>
      </c>
      <c r="F1129" s="24">
        <v>12.91</v>
      </c>
      <c r="G1129" s="25">
        <f t="shared" si="232"/>
        <v>51.64</v>
      </c>
      <c r="H1129" s="24">
        <v>4</v>
      </c>
      <c r="I1129" s="26"/>
      <c r="J1129" s="25">
        <f t="shared" si="233"/>
        <v>0</v>
      </c>
    </row>
    <row r="1130" spans="1:13" ht="20.399999999999999" x14ac:dyDescent="0.3">
      <c r="A1130" s="21" t="s">
        <v>85</v>
      </c>
      <c r="B1130" s="22" t="s">
        <v>17</v>
      </c>
      <c r="C1130" s="22" t="s">
        <v>18</v>
      </c>
      <c r="D1130" s="23" t="s">
        <v>86</v>
      </c>
      <c r="E1130" s="24">
        <v>14</v>
      </c>
      <c r="F1130" s="24">
        <v>43.21</v>
      </c>
      <c r="G1130" s="25">
        <f t="shared" si="232"/>
        <v>604.94000000000005</v>
      </c>
      <c r="H1130" s="24">
        <v>14</v>
      </c>
      <c r="I1130" s="26"/>
      <c r="J1130" s="25">
        <f t="shared" si="233"/>
        <v>0</v>
      </c>
    </row>
    <row r="1131" spans="1:13" x14ac:dyDescent="0.3">
      <c r="A1131" s="21" t="s">
        <v>87</v>
      </c>
      <c r="B1131" s="22" t="s">
        <v>17</v>
      </c>
      <c r="C1131" s="22" t="s">
        <v>83</v>
      </c>
      <c r="D1131" s="23" t="s">
        <v>88</v>
      </c>
      <c r="E1131" s="24">
        <v>44</v>
      </c>
      <c r="F1131" s="24">
        <v>26.08</v>
      </c>
      <c r="G1131" s="25">
        <f t="shared" si="232"/>
        <v>1147.52</v>
      </c>
      <c r="H1131" s="24">
        <v>44</v>
      </c>
      <c r="I1131" s="26"/>
      <c r="J1131" s="25">
        <f t="shared" si="233"/>
        <v>0</v>
      </c>
    </row>
    <row r="1132" spans="1:13" x14ac:dyDescent="0.3">
      <c r="A1132" s="21" t="s">
        <v>89</v>
      </c>
      <c r="B1132" s="22" t="s">
        <v>17</v>
      </c>
      <c r="C1132" s="22" t="s">
        <v>83</v>
      </c>
      <c r="D1132" s="23" t="s">
        <v>90</v>
      </c>
      <c r="E1132" s="24">
        <v>19.5</v>
      </c>
      <c r="F1132" s="24">
        <v>22.21</v>
      </c>
      <c r="G1132" s="25">
        <f t="shared" si="232"/>
        <v>433.1</v>
      </c>
      <c r="H1132" s="24">
        <v>19.5</v>
      </c>
      <c r="I1132" s="26"/>
      <c r="J1132" s="25">
        <f t="shared" si="233"/>
        <v>0</v>
      </c>
    </row>
    <row r="1133" spans="1:13" ht="20.399999999999999" x14ac:dyDescent="0.3">
      <c r="A1133" s="21" t="s">
        <v>91</v>
      </c>
      <c r="B1133" s="22" t="s">
        <v>17</v>
      </c>
      <c r="C1133" s="22" t="s">
        <v>83</v>
      </c>
      <c r="D1133" s="23" t="s">
        <v>92</v>
      </c>
      <c r="E1133" s="24">
        <v>88</v>
      </c>
      <c r="F1133" s="24">
        <v>14.19</v>
      </c>
      <c r="G1133" s="25">
        <f t="shared" si="232"/>
        <v>1248.72</v>
      </c>
      <c r="H1133" s="24">
        <v>88</v>
      </c>
      <c r="I1133" s="26"/>
      <c r="J1133" s="25">
        <f t="shared" si="233"/>
        <v>0</v>
      </c>
    </row>
    <row r="1134" spans="1:13" ht="20.399999999999999" x14ac:dyDescent="0.3">
      <c r="A1134" s="21" t="s">
        <v>93</v>
      </c>
      <c r="B1134" s="22" t="s">
        <v>17</v>
      </c>
      <c r="C1134" s="22" t="s">
        <v>70</v>
      </c>
      <c r="D1134" s="23" t="s">
        <v>94</v>
      </c>
      <c r="E1134" s="24">
        <v>41.5</v>
      </c>
      <c r="F1134" s="24">
        <v>32.090000000000003</v>
      </c>
      <c r="G1134" s="25">
        <f t="shared" si="232"/>
        <v>1331.74</v>
      </c>
      <c r="H1134" s="24">
        <v>41.5</v>
      </c>
      <c r="I1134" s="26"/>
      <c r="J1134" s="25">
        <f t="shared" si="233"/>
        <v>0</v>
      </c>
    </row>
    <row r="1135" spans="1:13" ht="20.399999999999999" x14ac:dyDescent="0.3">
      <c r="A1135" s="21" t="s">
        <v>97</v>
      </c>
      <c r="B1135" s="22" t="s">
        <v>17</v>
      </c>
      <c r="C1135" s="22" t="s">
        <v>70</v>
      </c>
      <c r="D1135" s="23" t="s">
        <v>98</v>
      </c>
      <c r="E1135" s="24">
        <v>55</v>
      </c>
      <c r="F1135" s="24">
        <v>47.31</v>
      </c>
      <c r="G1135" s="25">
        <f t="shared" si="232"/>
        <v>2602.0500000000002</v>
      </c>
      <c r="H1135" s="24">
        <v>55</v>
      </c>
      <c r="I1135" s="26"/>
      <c r="J1135" s="25">
        <f t="shared" si="233"/>
        <v>0</v>
      </c>
    </row>
    <row r="1136" spans="1:13" ht="20.399999999999999" x14ac:dyDescent="0.3">
      <c r="A1136" s="21" t="s">
        <v>99</v>
      </c>
      <c r="B1136" s="22" t="s">
        <v>17</v>
      </c>
      <c r="C1136" s="22" t="s">
        <v>70</v>
      </c>
      <c r="D1136" s="23" t="s">
        <v>100</v>
      </c>
      <c r="E1136" s="24">
        <v>41.5</v>
      </c>
      <c r="F1136" s="24">
        <v>46.96</v>
      </c>
      <c r="G1136" s="25">
        <f t="shared" si="232"/>
        <v>1948.84</v>
      </c>
      <c r="H1136" s="24">
        <v>41.5</v>
      </c>
      <c r="I1136" s="26"/>
      <c r="J1136" s="25">
        <f t="shared" si="233"/>
        <v>0</v>
      </c>
    </row>
    <row r="1137" spans="1:12" ht="20.399999999999999" x14ac:dyDescent="0.3">
      <c r="A1137" s="21" t="s">
        <v>101</v>
      </c>
      <c r="B1137" s="22" t="s">
        <v>17</v>
      </c>
      <c r="C1137" s="22" t="s">
        <v>102</v>
      </c>
      <c r="D1137" s="23" t="s">
        <v>103</v>
      </c>
      <c r="E1137" s="24">
        <v>1</v>
      </c>
      <c r="F1137" s="24">
        <v>300</v>
      </c>
      <c r="G1137" s="25">
        <f t="shared" si="232"/>
        <v>300</v>
      </c>
      <c r="H1137" s="24">
        <v>1</v>
      </c>
      <c r="I1137" s="26"/>
      <c r="J1137" s="25">
        <f t="shared" si="233"/>
        <v>0</v>
      </c>
    </row>
    <row r="1138" spans="1:12" x14ac:dyDescent="0.3">
      <c r="A1138" s="21" t="s">
        <v>104</v>
      </c>
      <c r="B1138" s="22" t="s">
        <v>17</v>
      </c>
      <c r="C1138" s="22" t="s">
        <v>102</v>
      </c>
      <c r="D1138" s="23" t="s">
        <v>105</v>
      </c>
      <c r="E1138" s="24">
        <v>1</v>
      </c>
      <c r="F1138" s="24">
        <v>500</v>
      </c>
      <c r="G1138" s="25">
        <f t="shared" si="232"/>
        <v>500</v>
      </c>
      <c r="H1138" s="24">
        <v>1</v>
      </c>
      <c r="I1138" s="26"/>
      <c r="J1138" s="25">
        <f t="shared" si="233"/>
        <v>0</v>
      </c>
    </row>
    <row r="1139" spans="1:12" x14ac:dyDescent="0.3">
      <c r="A1139" s="27"/>
      <c r="B1139" s="27"/>
      <c r="C1139" s="27"/>
      <c r="D1139" s="28" t="s">
        <v>419</v>
      </c>
      <c r="E1139" s="24">
        <v>1</v>
      </c>
      <c r="F1139" s="29">
        <f>SUM(G1123:G1138)</f>
        <v>11726.25</v>
      </c>
      <c r="G1139" s="29">
        <f t="shared" si="232"/>
        <v>11726.25</v>
      </c>
      <c r="H1139" s="24">
        <v>1</v>
      </c>
      <c r="I1139" s="29">
        <f>SUM(J1123:J1138)</f>
        <v>0</v>
      </c>
      <c r="J1139" s="29">
        <f t="shared" si="233"/>
        <v>0</v>
      </c>
    </row>
    <row r="1140" spans="1:12" ht="1.05" customHeight="1" x14ac:dyDescent="0.3">
      <c r="A1140" s="30"/>
      <c r="B1140" s="30"/>
      <c r="C1140" s="30"/>
      <c r="D1140" s="31"/>
      <c r="E1140" s="30"/>
      <c r="F1140" s="30"/>
      <c r="G1140" s="30"/>
      <c r="H1140" s="30"/>
      <c r="I1140" s="32"/>
      <c r="J1140" s="30"/>
    </row>
    <row r="1141" spans="1:12" x14ac:dyDescent="0.3">
      <c r="A1141" s="27"/>
      <c r="B1141" s="27"/>
      <c r="C1141" s="27"/>
      <c r="D1141" s="28" t="s">
        <v>420</v>
      </c>
      <c r="E1141" s="33">
        <v>1</v>
      </c>
      <c r="F1141" s="29">
        <f>G1099+G1122</f>
        <v>414982.32</v>
      </c>
      <c r="G1141" s="29">
        <f>ROUND(E1141*F1141,2)</f>
        <v>414982.32</v>
      </c>
      <c r="H1141" s="33">
        <v>1</v>
      </c>
      <c r="I1141" s="29">
        <f>J1099+J1122</f>
        <v>0</v>
      </c>
      <c r="J1141" s="29">
        <f>ROUND(H1141*I1141,2)</f>
        <v>0</v>
      </c>
    </row>
    <row r="1142" spans="1:12" ht="1.05" customHeight="1" x14ac:dyDescent="0.3">
      <c r="A1142" s="30"/>
      <c r="B1142" s="30"/>
      <c r="C1142" s="30"/>
      <c r="D1142" s="31"/>
      <c r="E1142" s="30"/>
      <c r="F1142" s="30"/>
      <c r="G1142" s="30"/>
      <c r="H1142" s="30"/>
      <c r="I1142" s="32"/>
      <c r="J1142" s="30"/>
    </row>
    <row r="1143" spans="1:12" x14ac:dyDescent="0.3">
      <c r="A1143" s="11" t="s">
        <v>421</v>
      </c>
      <c r="B1143" s="11" t="s">
        <v>9</v>
      </c>
      <c r="C1143" s="11" t="s">
        <v>10</v>
      </c>
      <c r="D1143" s="12" t="s">
        <v>422</v>
      </c>
      <c r="E1143" s="13">
        <f t="shared" ref="E1143:J1143" si="234">E1187</f>
        <v>1</v>
      </c>
      <c r="F1143" s="14">
        <f t="shared" si="234"/>
        <v>191212.06</v>
      </c>
      <c r="G1143" s="14">
        <f t="shared" si="234"/>
        <v>191212.06</v>
      </c>
      <c r="H1143" s="13">
        <f t="shared" si="234"/>
        <v>1</v>
      </c>
      <c r="I1143" s="14">
        <f t="shared" si="234"/>
        <v>0</v>
      </c>
      <c r="J1143" s="14">
        <f t="shared" si="234"/>
        <v>0</v>
      </c>
    </row>
    <row r="1144" spans="1:12" x14ac:dyDescent="0.3">
      <c r="A1144" s="15" t="s">
        <v>423</v>
      </c>
      <c r="B1144" s="15" t="s">
        <v>9</v>
      </c>
      <c r="C1144" s="15" t="s">
        <v>10</v>
      </c>
      <c r="D1144" s="16" t="s">
        <v>136</v>
      </c>
      <c r="E1144" s="17">
        <f t="shared" ref="E1144:J1144" si="235">E1165</f>
        <v>1</v>
      </c>
      <c r="F1144" s="17">
        <f t="shared" si="235"/>
        <v>184965.8</v>
      </c>
      <c r="G1144" s="17">
        <f t="shared" si="235"/>
        <v>184965.8</v>
      </c>
      <c r="H1144" s="17">
        <f t="shared" si="235"/>
        <v>1</v>
      </c>
      <c r="I1144" s="17">
        <f t="shared" si="235"/>
        <v>0</v>
      </c>
      <c r="J1144" s="17">
        <f t="shared" si="235"/>
        <v>0</v>
      </c>
    </row>
    <row r="1145" spans="1:12" x14ac:dyDescent="0.3">
      <c r="A1145" s="18" t="s">
        <v>424</v>
      </c>
      <c r="B1145" s="18" t="s">
        <v>9</v>
      </c>
      <c r="C1145" s="18" t="s">
        <v>10</v>
      </c>
      <c r="D1145" s="19" t="s">
        <v>15</v>
      </c>
      <c r="E1145" s="20">
        <f t="shared" ref="E1145:J1145" si="236">E1149</f>
        <v>1</v>
      </c>
      <c r="F1145" s="20">
        <f t="shared" si="236"/>
        <v>6890.67</v>
      </c>
      <c r="G1145" s="20">
        <f t="shared" si="236"/>
        <v>6890.67</v>
      </c>
      <c r="H1145" s="20">
        <f t="shared" si="236"/>
        <v>1</v>
      </c>
      <c r="I1145" s="20">
        <f t="shared" si="236"/>
        <v>0</v>
      </c>
      <c r="J1145" s="20">
        <f t="shared" si="236"/>
        <v>0</v>
      </c>
      <c r="L1145" s="51">
        <f>G1145</f>
        <v>6890.67</v>
      </c>
    </row>
    <row r="1146" spans="1:12" ht="30.6" x14ac:dyDescent="0.3">
      <c r="A1146" s="21" t="s">
        <v>16</v>
      </c>
      <c r="B1146" s="22" t="s">
        <v>17</v>
      </c>
      <c r="C1146" s="22" t="s">
        <v>18</v>
      </c>
      <c r="D1146" s="23" t="s">
        <v>19</v>
      </c>
      <c r="E1146" s="24">
        <v>9</v>
      </c>
      <c r="F1146" s="24">
        <v>192.38</v>
      </c>
      <c r="G1146" s="25">
        <f>ROUND(E1146*F1146,2)</f>
        <v>1731.42</v>
      </c>
      <c r="H1146" s="24">
        <v>9</v>
      </c>
      <c r="I1146" s="26"/>
      <c r="J1146" s="25">
        <f>ROUND(H1146*I1146,2)</f>
        <v>0</v>
      </c>
    </row>
    <row r="1147" spans="1:12" ht="20.399999999999999" x14ac:dyDescent="0.3">
      <c r="A1147" s="21" t="s">
        <v>20</v>
      </c>
      <c r="B1147" s="22" t="s">
        <v>17</v>
      </c>
      <c r="C1147" s="22" t="s">
        <v>18</v>
      </c>
      <c r="D1147" s="23" t="s">
        <v>21</v>
      </c>
      <c r="E1147" s="24">
        <v>1</v>
      </c>
      <c r="F1147" s="24">
        <v>2961.9</v>
      </c>
      <c r="G1147" s="25">
        <f>ROUND(E1147*F1147,2)</f>
        <v>2961.9</v>
      </c>
      <c r="H1147" s="24">
        <v>1</v>
      </c>
      <c r="I1147" s="26"/>
      <c r="J1147" s="25">
        <f>ROUND(H1147*I1147,2)</f>
        <v>0</v>
      </c>
    </row>
    <row r="1148" spans="1:12" x14ac:dyDescent="0.3">
      <c r="A1148" s="21" t="s">
        <v>22</v>
      </c>
      <c r="B1148" s="22" t="s">
        <v>17</v>
      </c>
      <c r="C1148" s="22" t="s">
        <v>18</v>
      </c>
      <c r="D1148" s="23" t="s">
        <v>23</v>
      </c>
      <c r="E1148" s="24">
        <v>1</v>
      </c>
      <c r="F1148" s="24">
        <v>2197.35</v>
      </c>
      <c r="G1148" s="25">
        <f>ROUND(E1148*F1148,2)</f>
        <v>2197.35</v>
      </c>
      <c r="H1148" s="24">
        <v>1</v>
      </c>
      <c r="I1148" s="26"/>
      <c r="J1148" s="25">
        <f>ROUND(H1148*I1148,2)</f>
        <v>0</v>
      </c>
    </row>
    <row r="1149" spans="1:12" x14ac:dyDescent="0.3">
      <c r="A1149" s="27"/>
      <c r="B1149" s="27"/>
      <c r="C1149" s="27"/>
      <c r="D1149" s="28" t="s">
        <v>425</v>
      </c>
      <c r="E1149" s="24">
        <v>1</v>
      </c>
      <c r="F1149" s="29">
        <f>SUM(G1146:G1148)</f>
        <v>6890.67</v>
      </c>
      <c r="G1149" s="29">
        <f>ROUND(E1149*F1149,2)</f>
        <v>6890.67</v>
      </c>
      <c r="H1149" s="24">
        <v>1</v>
      </c>
      <c r="I1149" s="29">
        <f>SUM(J1146:J1148)</f>
        <v>0</v>
      </c>
      <c r="J1149" s="29">
        <f>ROUND(H1149*I1149,2)</f>
        <v>0</v>
      </c>
    </row>
    <row r="1150" spans="1:12" ht="1.05" customHeight="1" x14ac:dyDescent="0.3">
      <c r="A1150" s="30"/>
      <c r="B1150" s="30"/>
      <c r="C1150" s="30"/>
      <c r="D1150" s="31"/>
      <c r="E1150" s="30"/>
      <c r="F1150" s="30"/>
      <c r="G1150" s="30"/>
      <c r="H1150" s="30"/>
      <c r="I1150" s="32"/>
      <c r="J1150" s="30"/>
    </row>
    <row r="1151" spans="1:12" x14ac:dyDescent="0.3">
      <c r="A1151" s="18" t="s">
        <v>426</v>
      </c>
      <c r="B1151" s="18" t="s">
        <v>9</v>
      </c>
      <c r="C1151" s="18" t="s">
        <v>10</v>
      </c>
      <c r="D1151" s="19" t="s">
        <v>26</v>
      </c>
      <c r="E1151" s="20">
        <f t="shared" ref="E1151:J1151" si="237">E1163</f>
        <v>1</v>
      </c>
      <c r="F1151" s="20">
        <f t="shared" si="237"/>
        <v>178075.13</v>
      </c>
      <c r="G1151" s="20">
        <f t="shared" si="237"/>
        <v>178075.13</v>
      </c>
      <c r="H1151" s="20">
        <f t="shared" si="237"/>
        <v>1</v>
      </c>
      <c r="I1151" s="20">
        <f t="shared" si="237"/>
        <v>0</v>
      </c>
      <c r="J1151" s="20">
        <f t="shared" si="237"/>
        <v>0</v>
      </c>
      <c r="L1151" s="51">
        <f>G1151</f>
        <v>178075.13</v>
      </c>
    </row>
    <row r="1152" spans="1:12" ht="30.6" x14ac:dyDescent="0.3">
      <c r="A1152" s="21" t="s">
        <v>27</v>
      </c>
      <c r="B1152" s="22" t="s">
        <v>17</v>
      </c>
      <c r="C1152" s="22" t="s">
        <v>18</v>
      </c>
      <c r="D1152" s="23" t="s">
        <v>28</v>
      </c>
      <c r="E1152" s="24">
        <v>2</v>
      </c>
      <c r="F1152" s="24">
        <v>22545.99</v>
      </c>
      <c r="G1152" s="25">
        <f t="shared" ref="G1152:G1163" si="238">ROUND(E1152*F1152,2)</f>
        <v>45091.98</v>
      </c>
      <c r="H1152" s="24">
        <v>2</v>
      </c>
      <c r="I1152" s="26"/>
      <c r="J1152" s="25">
        <f t="shared" ref="J1152:J1163" si="239">ROUND(H1152*I1152,2)</f>
        <v>0</v>
      </c>
    </row>
    <row r="1153" spans="1:13" ht="30.6" x14ac:dyDescent="0.3">
      <c r="A1153" s="21" t="s">
        <v>29</v>
      </c>
      <c r="B1153" s="22" t="s">
        <v>17</v>
      </c>
      <c r="C1153" s="22" t="s">
        <v>18</v>
      </c>
      <c r="D1153" s="23" t="s">
        <v>30</v>
      </c>
      <c r="E1153" s="24">
        <v>4</v>
      </c>
      <c r="F1153" s="24">
        <v>22133.25</v>
      </c>
      <c r="G1153" s="25">
        <f t="shared" si="238"/>
        <v>88533</v>
      </c>
      <c r="H1153" s="24">
        <v>4</v>
      </c>
      <c r="I1153" s="26"/>
      <c r="J1153" s="25">
        <f t="shared" si="239"/>
        <v>0</v>
      </c>
    </row>
    <row r="1154" spans="1:13" ht="20.399999999999999" x14ac:dyDescent="0.3">
      <c r="A1154" s="21" t="s">
        <v>31</v>
      </c>
      <c r="B1154" s="22" t="s">
        <v>17</v>
      </c>
      <c r="C1154" s="22" t="s">
        <v>18</v>
      </c>
      <c r="D1154" s="23" t="s">
        <v>32</v>
      </c>
      <c r="E1154" s="24">
        <v>1</v>
      </c>
      <c r="F1154" s="24">
        <v>7362.75</v>
      </c>
      <c r="G1154" s="25">
        <f t="shared" si="238"/>
        <v>7362.75</v>
      </c>
      <c r="H1154" s="24">
        <v>1</v>
      </c>
      <c r="I1154" s="26"/>
      <c r="J1154" s="25">
        <f t="shared" si="239"/>
        <v>0</v>
      </c>
    </row>
    <row r="1155" spans="1:13" ht="20.399999999999999" x14ac:dyDescent="0.3">
      <c r="A1155" s="21" t="s">
        <v>33</v>
      </c>
      <c r="B1155" s="22" t="s">
        <v>17</v>
      </c>
      <c r="C1155" s="22" t="s">
        <v>18</v>
      </c>
      <c r="D1155" s="23" t="s">
        <v>34</v>
      </c>
      <c r="E1155" s="24">
        <v>1</v>
      </c>
      <c r="F1155" s="24">
        <v>5541.86</v>
      </c>
      <c r="G1155" s="25">
        <f t="shared" si="238"/>
        <v>5541.86</v>
      </c>
      <c r="H1155" s="24">
        <v>1</v>
      </c>
      <c r="I1155" s="26"/>
      <c r="J1155" s="25">
        <f t="shared" si="239"/>
        <v>0</v>
      </c>
    </row>
    <row r="1156" spans="1:13" ht="20.399999999999999" x14ac:dyDescent="0.3">
      <c r="A1156" s="21" t="s">
        <v>35</v>
      </c>
      <c r="B1156" s="22" t="s">
        <v>17</v>
      </c>
      <c r="C1156" s="22" t="s">
        <v>18</v>
      </c>
      <c r="D1156" s="23" t="s">
        <v>36</v>
      </c>
      <c r="E1156" s="24">
        <v>7</v>
      </c>
      <c r="F1156" s="24">
        <v>817.84</v>
      </c>
      <c r="G1156" s="25">
        <f t="shared" si="238"/>
        <v>5724.88</v>
      </c>
      <c r="H1156" s="24">
        <v>7</v>
      </c>
      <c r="I1156" s="26"/>
      <c r="J1156" s="25">
        <f t="shared" si="239"/>
        <v>0</v>
      </c>
    </row>
    <row r="1157" spans="1:13" ht="20.399999999999999" x14ac:dyDescent="0.3">
      <c r="A1157" s="21" t="s">
        <v>37</v>
      </c>
      <c r="B1157" s="22" t="s">
        <v>17</v>
      </c>
      <c r="C1157" s="22" t="s">
        <v>18</v>
      </c>
      <c r="D1157" s="23" t="s">
        <v>38</v>
      </c>
      <c r="E1157" s="24">
        <v>7</v>
      </c>
      <c r="F1157" s="24">
        <v>200</v>
      </c>
      <c r="G1157" s="25">
        <f t="shared" si="238"/>
        <v>1400</v>
      </c>
      <c r="H1157" s="24">
        <v>7</v>
      </c>
      <c r="I1157" s="26"/>
      <c r="J1157" s="25">
        <f t="shared" si="239"/>
        <v>0</v>
      </c>
    </row>
    <row r="1158" spans="1:13" ht="20.399999999999999" x14ac:dyDescent="0.3">
      <c r="A1158" s="21" t="s">
        <v>39</v>
      </c>
      <c r="B1158" s="22" t="s">
        <v>17</v>
      </c>
      <c r="C1158" s="22" t="s">
        <v>18</v>
      </c>
      <c r="D1158" s="23" t="s">
        <v>40</v>
      </c>
      <c r="E1158" s="24">
        <v>2</v>
      </c>
      <c r="F1158" s="24">
        <v>7060</v>
      </c>
      <c r="G1158" s="25">
        <f t="shared" si="238"/>
        <v>14120</v>
      </c>
      <c r="H1158" s="24">
        <v>2</v>
      </c>
      <c r="I1158" s="26"/>
      <c r="J1158" s="25">
        <f t="shared" si="239"/>
        <v>0</v>
      </c>
    </row>
    <row r="1159" spans="1:13" ht="20.399999999999999" x14ac:dyDescent="0.3">
      <c r="A1159" s="21" t="s">
        <v>41</v>
      </c>
      <c r="B1159" s="22" t="s">
        <v>17</v>
      </c>
      <c r="C1159" s="22" t="s">
        <v>18</v>
      </c>
      <c r="D1159" s="23" t="s">
        <v>42</v>
      </c>
      <c r="E1159" s="24">
        <v>2</v>
      </c>
      <c r="F1159" s="24">
        <v>761.9</v>
      </c>
      <c r="G1159" s="25">
        <f t="shared" si="238"/>
        <v>1523.8</v>
      </c>
      <c r="H1159" s="24">
        <v>2</v>
      </c>
      <c r="I1159" s="26"/>
      <c r="J1159" s="25">
        <f t="shared" si="239"/>
        <v>0</v>
      </c>
    </row>
    <row r="1160" spans="1:13" ht="20.399999999999999" x14ac:dyDescent="0.3">
      <c r="A1160" s="21" t="s">
        <v>43</v>
      </c>
      <c r="B1160" s="22" t="s">
        <v>17</v>
      </c>
      <c r="C1160" s="22" t="s">
        <v>18</v>
      </c>
      <c r="D1160" s="23" t="s">
        <v>44</v>
      </c>
      <c r="E1160" s="24">
        <v>1</v>
      </c>
      <c r="F1160" s="24">
        <v>400</v>
      </c>
      <c r="G1160" s="25">
        <f t="shared" si="238"/>
        <v>400</v>
      </c>
      <c r="H1160" s="24">
        <v>1</v>
      </c>
      <c r="I1160" s="26"/>
      <c r="J1160" s="25">
        <f t="shared" si="239"/>
        <v>0</v>
      </c>
    </row>
    <row r="1161" spans="1:13" ht="20.399999999999999" x14ac:dyDescent="0.3">
      <c r="A1161" s="21" t="s">
        <v>45</v>
      </c>
      <c r="B1161" s="22" t="s">
        <v>17</v>
      </c>
      <c r="C1161" s="22" t="s">
        <v>18</v>
      </c>
      <c r="D1161" s="23" t="s">
        <v>46</v>
      </c>
      <c r="E1161" s="24">
        <v>1</v>
      </c>
      <c r="F1161" s="24">
        <v>5541.86</v>
      </c>
      <c r="G1161" s="25">
        <f t="shared" si="238"/>
        <v>5541.86</v>
      </c>
      <c r="H1161" s="24">
        <v>1</v>
      </c>
      <c r="I1161" s="26"/>
      <c r="J1161" s="25">
        <f t="shared" si="239"/>
        <v>0</v>
      </c>
    </row>
    <row r="1162" spans="1:13" ht="20.399999999999999" x14ac:dyDescent="0.3">
      <c r="A1162" s="21" t="s">
        <v>47</v>
      </c>
      <c r="B1162" s="22" t="s">
        <v>17</v>
      </c>
      <c r="C1162" s="22" t="s">
        <v>18</v>
      </c>
      <c r="D1162" s="23" t="s">
        <v>48</v>
      </c>
      <c r="E1162" s="24">
        <v>1</v>
      </c>
      <c r="F1162" s="24">
        <v>2835</v>
      </c>
      <c r="G1162" s="25">
        <f t="shared" si="238"/>
        <v>2835</v>
      </c>
      <c r="H1162" s="24">
        <v>1</v>
      </c>
      <c r="I1162" s="26"/>
      <c r="J1162" s="25">
        <f t="shared" si="239"/>
        <v>0</v>
      </c>
    </row>
    <row r="1163" spans="1:13" x14ac:dyDescent="0.3">
      <c r="A1163" s="27"/>
      <c r="B1163" s="27"/>
      <c r="C1163" s="27"/>
      <c r="D1163" s="28" t="s">
        <v>427</v>
      </c>
      <c r="E1163" s="24">
        <v>1</v>
      </c>
      <c r="F1163" s="29">
        <f>SUM(G1152:G1162)</f>
        <v>178075.13</v>
      </c>
      <c r="G1163" s="29">
        <f t="shared" si="238"/>
        <v>178075.13</v>
      </c>
      <c r="H1163" s="24">
        <v>1</v>
      </c>
      <c r="I1163" s="29">
        <f>SUM(J1152:J1162)</f>
        <v>0</v>
      </c>
      <c r="J1163" s="29">
        <f t="shared" si="239"/>
        <v>0</v>
      </c>
    </row>
    <row r="1164" spans="1:13" ht="1.05" customHeight="1" x14ac:dyDescent="0.3">
      <c r="A1164" s="30"/>
      <c r="B1164" s="30"/>
      <c r="C1164" s="30"/>
      <c r="D1164" s="31"/>
      <c r="E1164" s="30"/>
      <c r="F1164" s="30"/>
      <c r="G1164" s="30"/>
      <c r="H1164" s="30"/>
      <c r="I1164" s="32"/>
      <c r="J1164" s="30"/>
    </row>
    <row r="1165" spans="1:13" x14ac:dyDescent="0.3">
      <c r="A1165" s="27"/>
      <c r="B1165" s="27"/>
      <c r="C1165" s="27"/>
      <c r="D1165" s="28" t="s">
        <v>428</v>
      </c>
      <c r="E1165" s="24">
        <v>1</v>
      </c>
      <c r="F1165" s="29">
        <f>G1145+G1151</f>
        <v>184965.8</v>
      </c>
      <c r="G1165" s="29">
        <f>ROUND(E1165*F1165,2)</f>
        <v>184965.8</v>
      </c>
      <c r="H1165" s="24">
        <v>1</v>
      </c>
      <c r="I1165" s="29">
        <f>J1145+J1151</f>
        <v>0</v>
      </c>
      <c r="J1165" s="29">
        <f>ROUND(H1165*I1165,2)</f>
        <v>0</v>
      </c>
    </row>
    <row r="1166" spans="1:13" ht="1.05" customHeight="1" x14ac:dyDescent="0.3">
      <c r="A1166" s="30"/>
      <c r="B1166" s="30"/>
      <c r="C1166" s="30"/>
      <c r="D1166" s="31"/>
      <c r="E1166" s="30"/>
      <c r="F1166" s="30"/>
      <c r="G1166" s="30"/>
      <c r="H1166" s="30"/>
      <c r="I1166" s="32"/>
      <c r="J1166" s="30"/>
    </row>
    <row r="1167" spans="1:13" x14ac:dyDescent="0.3">
      <c r="A1167" s="15" t="s">
        <v>429</v>
      </c>
      <c r="B1167" s="15" t="s">
        <v>9</v>
      </c>
      <c r="C1167" s="15" t="s">
        <v>10</v>
      </c>
      <c r="D1167" s="16" t="s">
        <v>68</v>
      </c>
      <c r="E1167" s="17">
        <f t="shared" ref="E1167:J1167" si="240">E1185</f>
        <v>1</v>
      </c>
      <c r="F1167" s="17">
        <f t="shared" si="240"/>
        <v>6246.26</v>
      </c>
      <c r="G1167" s="17">
        <f t="shared" si="240"/>
        <v>6246.26</v>
      </c>
      <c r="H1167" s="17">
        <f t="shared" si="240"/>
        <v>1</v>
      </c>
      <c r="I1167" s="17">
        <f t="shared" si="240"/>
        <v>0</v>
      </c>
      <c r="J1167" s="17">
        <f t="shared" si="240"/>
        <v>0</v>
      </c>
      <c r="M1167" s="51">
        <f>G1167</f>
        <v>6246.26</v>
      </c>
    </row>
    <row r="1168" spans="1:13" x14ac:dyDescent="0.3">
      <c r="A1168" s="21" t="s">
        <v>69</v>
      </c>
      <c r="B1168" s="22" t="s">
        <v>17</v>
      </c>
      <c r="C1168" s="22" t="s">
        <v>70</v>
      </c>
      <c r="D1168" s="23" t="s">
        <v>71</v>
      </c>
      <c r="E1168" s="24">
        <v>16.25</v>
      </c>
      <c r="F1168" s="24">
        <v>24.38</v>
      </c>
      <c r="G1168" s="25">
        <f t="shared" ref="G1168:G1185" si="241">ROUND(E1168*F1168,2)</f>
        <v>396.18</v>
      </c>
      <c r="H1168" s="24">
        <v>16.25</v>
      </c>
      <c r="I1168" s="26"/>
      <c r="J1168" s="25">
        <f t="shared" ref="J1168:J1185" si="242">ROUND(H1168*I1168,2)</f>
        <v>0</v>
      </c>
    </row>
    <row r="1169" spans="1:10" ht="20.399999999999999" x14ac:dyDescent="0.3">
      <c r="A1169" s="21" t="s">
        <v>72</v>
      </c>
      <c r="B1169" s="22" t="s">
        <v>17</v>
      </c>
      <c r="C1169" s="22" t="s">
        <v>18</v>
      </c>
      <c r="D1169" s="23" t="s">
        <v>73</v>
      </c>
      <c r="E1169" s="24">
        <v>1</v>
      </c>
      <c r="F1169" s="24">
        <v>80</v>
      </c>
      <c r="G1169" s="25">
        <f t="shared" si="241"/>
        <v>80</v>
      </c>
      <c r="H1169" s="24">
        <v>1</v>
      </c>
      <c r="I1169" s="26"/>
      <c r="J1169" s="25">
        <f t="shared" si="242"/>
        <v>0</v>
      </c>
    </row>
    <row r="1170" spans="1:10" ht="20.399999999999999" x14ac:dyDescent="0.3">
      <c r="A1170" s="21" t="s">
        <v>74</v>
      </c>
      <c r="B1170" s="22" t="s">
        <v>17</v>
      </c>
      <c r="C1170" s="22" t="s">
        <v>18</v>
      </c>
      <c r="D1170" s="23" t="s">
        <v>75</v>
      </c>
      <c r="E1170" s="24">
        <v>1</v>
      </c>
      <c r="F1170" s="24">
        <v>46</v>
      </c>
      <c r="G1170" s="25">
        <f t="shared" si="241"/>
        <v>46</v>
      </c>
      <c r="H1170" s="24">
        <v>1</v>
      </c>
      <c r="I1170" s="26"/>
      <c r="J1170" s="25">
        <f t="shared" si="242"/>
        <v>0</v>
      </c>
    </row>
    <row r="1171" spans="1:10" x14ac:dyDescent="0.3">
      <c r="A1171" s="21" t="s">
        <v>76</v>
      </c>
      <c r="B1171" s="22" t="s">
        <v>17</v>
      </c>
      <c r="C1171" s="22" t="s">
        <v>18</v>
      </c>
      <c r="D1171" s="23" t="s">
        <v>77</v>
      </c>
      <c r="E1171" s="24">
        <v>1</v>
      </c>
      <c r="F1171" s="24">
        <v>21.52</v>
      </c>
      <c r="G1171" s="25">
        <f t="shared" si="241"/>
        <v>21.52</v>
      </c>
      <c r="H1171" s="24">
        <v>1</v>
      </c>
      <c r="I1171" s="26"/>
      <c r="J1171" s="25">
        <f t="shared" si="242"/>
        <v>0</v>
      </c>
    </row>
    <row r="1172" spans="1:10" ht="20.399999999999999" x14ac:dyDescent="0.3">
      <c r="A1172" s="21" t="s">
        <v>78</v>
      </c>
      <c r="B1172" s="22" t="s">
        <v>17</v>
      </c>
      <c r="C1172" s="22" t="s">
        <v>18</v>
      </c>
      <c r="D1172" s="23" t="s">
        <v>79</v>
      </c>
      <c r="E1172" s="24">
        <v>1</v>
      </c>
      <c r="F1172" s="24">
        <v>125.41</v>
      </c>
      <c r="G1172" s="25">
        <f t="shared" si="241"/>
        <v>125.41</v>
      </c>
      <c r="H1172" s="24">
        <v>1</v>
      </c>
      <c r="I1172" s="26"/>
      <c r="J1172" s="25">
        <f t="shared" si="242"/>
        <v>0</v>
      </c>
    </row>
    <row r="1173" spans="1:10" ht="20.399999999999999" x14ac:dyDescent="0.3">
      <c r="A1173" s="21" t="s">
        <v>80</v>
      </c>
      <c r="B1173" s="22" t="s">
        <v>17</v>
      </c>
      <c r="C1173" s="22" t="s">
        <v>70</v>
      </c>
      <c r="D1173" s="23" t="s">
        <v>81</v>
      </c>
      <c r="E1173" s="24">
        <v>8</v>
      </c>
      <c r="F1173" s="24">
        <v>12.03</v>
      </c>
      <c r="G1173" s="25">
        <f t="shared" si="241"/>
        <v>96.24</v>
      </c>
      <c r="H1173" s="24">
        <v>8</v>
      </c>
      <c r="I1173" s="26"/>
      <c r="J1173" s="25">
        <f t="shared" si="242"/>
        <v>0</v>
      </c>
    </row>
    <row r="1174" spans="1:10" x14ac:dyDescent="0.3">
      <c r="A1174" s="21" t="s">
        <v>82</v>
      </c>
      <c r="B1174" s="22" t="s">
        <v>17</v>
      </c>
      <c r="C1174" s="22" t="s">
        <v>83</v>
      </c>
      <c r="D1174" s="23" t="s">
        <v>84</v>
      </c>
      <c r="E1174" s="24">
        <v>4</v>
      </c>
      <c r="F1174" s="24">
        <v>12.91</v>
      </c>
      <c r="G1174" s="25">
        <f t="shared" si="241"/>
        <v>51.64</v>
      </c>
      <c r="H1174" s="24">
        <v>4</v>
      </c>
      <c r="I1174" s="26"/>
      <c r="J1174" s="25">
        <f t="shared" si="242"/>
        <v>0</v>
      </c>
    </row>
    <row r="1175" spans="1:10" ht="20.399999999999999" x14ac:dyDescent="0.3">
      <c r="A1175" s="21" t="s">
        <v>85</v>
      </c>
      <c r="B1175" s="22" t="s">
        <v>17</v>
      </c>
      <c r="C1175" s="22" t="s">
        <v>18</v>
      </c>
      <c r="D1175" s="23" t="s">
        <v>86</v>
      </c>
      <c r="E1175" s="24">
        <v>12</v>
      </c>
      <c r="F1175" s="24">
        <v>43.21</v>
      </c>
      <c r="G1175" s="25">
        <f t="shared" si="241"/>
        <v>518.52</v>
      </c>
      <c r="H1175" s="24">
        <v>12</v>
      </c>
      <c r="I1175" s="26"/>
      <c r="J1175" s="25">
        <f t="shared" si="242"/>
        <v>0</v>
      </c>
    </row>
    <row r="1176" spans="1:10" x14ac:dyDescent="0.3">
      <c r="A1176" s="21" t="s">
        <v>87</v>
      </c>
      <c r="B1176" s="22" t="s">
        <v>17</v>
      </c>
      <c r="C1176" s="22" t="s">
        <v>83</v>
      </c>
      <c r="D1176" s="23" t="s">
        <v>88</v>
      </c>
      <c r="E1176" s="24">
        <v>18</v>
      </c>
      <c r="F1176" s="24">
        <v>26.08</v>
      </c>
      <c r="G1176" s="25">
        <f t="shared" si="241"/>
        <v>469.44</v>
      </c>
      <c r="H1176" s="24">
        <v>18</v>
      </c>
      <c r="I1176" s="26"/>
      <c r="J1176" s="25">
        <f t="shared" si="242"/>
        <v>0</v>
      </c>
    </row>
    <row r="1177" spans="1:10" x14ac:dyDescent="0.3">
      <c r="A1177" s="21" t="s">
        <v>89</v>
      </c>
      <c r="B1177" s="22" t="s">
        <v>17</v>
      </c>
      <c r="C1177" s="22" t="s">
        <v>83</v>
      </c>
      <c r="D1177" s="23" t="s">
        <v>90</v>
      </c>
      <c r="E1177" s="24">
        <v>6.5</v>
      </c>
      <c r="F1177" s="24">
        <v>22.21</v>
      </c>
      <c r="G1177" s="25">
        <f t="shared" si="241"/>
        <v>144.37</v>
      </c>
      <c r="H1177" s="24">
        <v>6.5</v>
      </c>
      <c r="I1177" s="26"/>
      <c r="J1177" s="25">
        <f t="shared" si="242"/>
        <v>0</v>
      </c>
    </row>
    <row r="1178" spans="1:10" ht="20.399999999999999" x14ac:dyDescent="0.3">
      <c r="A1178" s="21" t="s">
        <v>91</v>
      </c>
      <c r="B1178" s="22" t="s">
        <v>17</v>
      </c>
      <c r="C1178" s="22" t="s">
        <v>83</v>
      </c>
      <c r="D1178" s="23" t="s">
        <v>92</v>
      </c>
      <c r="E1178" s="24">
        <v>67.2</v>
      </c>
      <c r="F1178" s="24">
        <v>14.19</v>
      </c>
      <c r="G1178" s="25">
        <f t="shared" si="241"/>
        <v>953.57</v>
      </c>
      <c r="H1178" s="24">
        <v>67.2</v>
      </c>
      <c r="I1178" s="26"/>
      <c r="J1178" s="25">
        <f t="shared" si="242"/>
        <v>0</v>
      </c>
    </row>
    <row r="1179" spans="1:10" ht="20.399999999999999" x14ac:dyDescent="0.3">
      <c r="A1179" s="21" t="s">
        <v>93</v>
      </c>
      <c r="B1179" s="22" t="s">
        <v>17</v>
      </c>
      <c r="C1179" s="22" t="s">
        <v>70</v>
      </c>
      <c r="D1179" s="23" t="s">
        <v>94</v>
      </c>
      <c r="E1179" s="24">
        <v>17.8</v>
      </c>
      <c r="F1179" s="24">
        <v>32.090000000000003</v>
      </c>
      <c r="G1179" s="25">
        <f t="shared" si="241"/>
        <v>571.20000000000005</v>
      </c>
      <c r="H1179" s="24">
        <v>17.8</v>
      </c>
      <c r="I1179" s="26"/>
      <c r="J1179" s="25">
        <f t="shared" si="242"/>
        <v>0</v>
      </c>
    </row>
    <row r="1180" spans="1:10" x14ac:dyDescent="0.3">
      <c r="A1180" s="21" t="s">
        <v>95</v>
      </c>
      <c r="B1180" s="22" t="s">
        <v>17</v>
      </c>
      <c r="C1180" s="22" t="s">
        <v>70</v>
      </c>
      <c r="D1180" s="23" t="s">
        <v>96</v>
      </c>
      <c r="E1180" s="24">
        <v>8.8000000000000007</v>
      </c>
      <c r="F1180" s="24">
        <v>68.56</v>
      </c>
      <c r="G1180" s="25">
        <f t="shared" si="241"/>
        <v>603.33000000000004</v>
      </c>
      <c r="H1180" s="24">
        <v>8.8000000000000007</v>
      </c>
      <c r="I1180" s="26"/>
      <c r="J1180" s="25">
        <f t="shared" si="242"/>
        <v>0</v>
      </c>
    </row>
    <row r="1181" spans="1:10" ht="20.399999999999999" x14ac:dyDescent="0.3">
      <c r="A1181" s="21" t="s">
        <v>97</v>
      </c>
      <c r="B1181" s="22" t="s">
        <v>17</v>
      </c>
      <c r="C1181" s="22" t="s">
        <v>70</v>
      </c>
      <c r="D1181" s="23" t="s">
        <v>98</v>
      </c>
      <c r="E1181" s="24">
        <v>20</v>
      </c>
      <c r="F1181" s="24">
        <v>47.31</v>
      </c>
      <c r="G1181" s="25">
        <f t="shared" si="241"/>
        <v>946.2</v>
      </c>
      <c r="H1181" s="24">
        <v>20</v>
      </c>
      <c r="I1181" s="26"/>
      <c r="J1181" s="25">
        <f t="shared" si="242"/>
        <v>0</v>
      </c>
    </row>
    <row r="1182" spans="1:10" ht="20.399999999999999" x14ac:dyDescent="0.3">
      <c r="A1182" s="21" t="s">
        <v>99</v>
      </c>
      <c r="B1182" s="22" t="s">
        <v>17</v>
      </c>
      <c r="C1182" s="22" t="s">
        <v>70</v>
      </c>
      <c r="D1182" s="23" t="s">
        <v>100</v>
      </c>
      <c r="E1182" s="24">
        <v>9</v>
      </c>
      <c r="F1182" s="24">
        <v>46.96</v>
      </c>
      <c r="G1182" s="25">
        <f t="shared" si="241"/>
        <v>422.64</v>
      </c>
      <c r="H1182" s="24">
        <v>9</v>
      </c>
      <c r="I1182" s="26"/>
      <c r="J1182" s="25">
        <f t="shared" si="242"/>
        <v>0</v>
      </c>
    </row>
    <row r="1183" spans="1:10" ht="20.399999999999999" x14ac:dyDescent="0.3">
      <c r="A1183" s="21" t="s">
        <v>101</v>
      </c>
      <c r="B1183" s="22" t="s">
        <v>17</v>
      </c>
      <c r="C1183" s="22" t="s">
        <v>102</v>
      </c>
      <c r="D1183" s="23" t="s">
        <v>103</v>
      </c>
      <c r="E1183" s="24">
        <v>1</v>
      </c>
      <c r="F1183" s="24">
        <v>300</v>
      </c>
      <c r="G1183" s="25">
        <f t="shared" si="241"/>
        <v>300</v>
      </c>
      <c r="H1183" s="24">
        <v>1</v>
      </c>
      <c r="I1183" s="26"/>
      <c r="J1183" s="25">
        <f t="shared" si="242"/>
        <v>0</v>
      </c>
    </row>
    <row r="1184" spans="1:10" x14ac:dyDescent="0.3">
      <c r="A1184" s="21" t="s">
        <v>104</v>
      </c>
      <c r="B1184" s="22" t="s">
        <v>17</v>
      </c>
      <c r="C1184" s="22" t="s">
        <v>102</v>
      </c>
      <c r="D1184" s="23" t="s">
        <v>105</v>
      </c>
      <c r="E1184" s="24">
        <v>1</v>
      </c>
      <c r="F1184" s="24">
        <v>500</v>
      </c>
      <c r="G1184" s="25">
        <f t="shared" si="241"/>
        <v>500</v>
      </c>
      <c r="H1184" s="24">
        <v>1</v>
      </c>
      <c r="I1184" s="26"/>
      <c r="J1184" s="25">
        <f t="shared" si="242"/>
        <v>0</v>
      </c>
    </row>
    <row r="1185" spans="1:12" x14ac:dyDescent="0.3">
      <c r="A1185" s="27"/>
      <c r="B1185" s="27"/>
      <c r="C1185" s="27"/>
      <c r="D1185" s="28" t="s">
        <v>430</v>
      </c>
      <c r="E1185" s="24">
        <v>1</v>
      </c>
      <c r="F1185" s="29">
        <f>SUM(G1168:G1184)</f>
        <v>6246.26</v>
      </c>
      <c r="G1185" s="29">
        <f t="shared" si="241"/>
        <v>6246.26</v>
      </c>
      <c r="H1185" s="24">
        <v>1</v>
      </c>
      <c r="I1185" s="29">
        <f>SUM(J1168:J1184)</f>
        <v>0</v>
      </c>
      <c r="J1185" s="29">
        <f t="shared" si="242"/>
        <v>0</v>
      </c>
    </row>
    <row r="1186" spans="1:12" ht="1.05" customHeight="1" x14ac:dyDescent="0.3">
      <c r="A1186" s="30"/>
      <c r="B1186" s="30"/>
      <c r="C1186" s="30"/>
      <c r="D1186" s="31"/>
      <c r="E1186" s="30"/>
      <c r="F1186" s="30"/>
      <c r="G1186" s="30"/>
      <c r="H1186" s="30"/>
      <c r="I1186" s="32"/>
      <c r="J1186" s="30"/>
    </row>
    <row r="1187" spans="1:12" x14ac:dyDescent="0.3">
      <c r="A1187" s="27"/>
      <c r="B1187" s="27"/>
      <c r="C1187" s="27"/>
      <c r="D1187" s="28" t="s">
        <v>431</v>
      </c>
      <c r="E1187" s="33">
        <v>1</v>
      </c>
      <c r="F1187" s="29">
        <f>G1144+G1167</f>
        <v>191212.06</v>
      </c>
      <c r="G1187" s="29">
        <f>ROUND(E1187*F1187,2)</f>
        <v>191212.06</v>
      </c>
      <c r="H1187" s="33">
        <v>1</v>
      </c>
      <c r="I1187" s="29">
        <f>J1144+J1167</f>
        <v>0</v>
      </c>
      <c r="J1187" s="29">
        <f>ROUND(H1187*I1187,2)</f>
        <v>0</v>
      </c>
    </row>
    <row r="1188" spans="1:12" ht="1.05" customHeight="1" x14ac:dyDescent="0.3">
      <c r="A1188" s="30"/>
      <c r="B1188" s="30"/>
      <c r="C1188" s="30"/>
      <c r="D1188" s="31"/>
      <c r="E1188" s="30"/>
      <c r="F1188" s="30"/>
      <c r="G1188" s="30"/>
      <c r="H1188" s="30"/>
      <c r="I1188" s="32"/>
      <c r="J1188" s="30"/>
    </row>
    <row r="1189" spans="1:12" x14ac:dyDescent="0.3">
      <c r="A1189" s="11" t="s">
        <v>432</v>
      </c>
      <c r="B1189" s="11" t="s">
        <v>9</v>
      </c>
      <c r="C1189" s="11" t="s">
        <v>10</v>
      </c>
      <c r="D1189" s="12" t="s">
        <v>433</v>
      </c>
      <c r="E1189" s="13">
        <f t="shared" ref="E1189:J1189" si="243">E1245</f>
        <v>1</v>
      </c>
      <c r="F1189" s="14">
        <f t="shared" si="243"/>
        <v>240133.92</v>
      </c>
      <c r="G1189" s="14">
        <f t="shared" si="243"/>
        <v>240133.92</v>
      </c>
      <c r="H1189" s="13">
        <f t="shared" si="243"/>
        <v>1</v>
      </c>
      <c r="I1189" s="14">
        <f t="shared" si="243"/>
        <v>0</v>
      </c>
      <c r="J1189" s="14">
        <f t="shared" si="243"/>
        <v>0</v>
      </c>
    </row>
    <row r="1190" spans="1:12" x14ac:dyDescent="0.3">
      <c r="A1190" s="15" t="s">
        <v>434</v>
      </c>
      <c r="B1190" s="15" t="s">
        <v>9</v>
      </c>
      <c r="C1190" s="15" t="s">
        <v>10</v>
      </c>
      <c r="D1190" s="16" t="s">
        <v>136</v>
      </c>
      <c r="E1190" s="17">
        <f t="shared" ref="E1190:J1190" si="244">E1212</f>
        <v>1</v>
      </c>
      <c r="F1190" s="17">
        <f t="shared" si="244"/>
        <v>208792.13</v>
      </c>
      <c r="G1190" s="17">
        <f t="shared" si="244"/>
        <v>208792.13</v>
      </c>
      <c r="H1190" s="17">
        <f t="shared" si="244"/>
        <v>1</v>
      </c>
      <c r="I1190" s="17">
        <f t="shared" si="244"/>
        <v>0</v>
      </c>
      <c r="J1190" s="17">
        <f t="shared" si="244"/>
        <v>0</v>
      </c>
    </row>
    <row r="1191" spans="1:12" x14ac:dyDescent="0.3">
      <c r="A1191" s="18" t="s">
        <v>435</v>
      </c>
      <c r="B1191" s="18" t="s">
        <v>9</v>
      </c>
      <c r="C1191" s="18" t="s">
        <v>10</v>
      </c>
      <c r="D1191" s="19" t="s">
        <v>15</v>
      </c>
      <c r="E1191" s="20">
        <f t="shared" ref="E1191:J1191" si="245">E1195</f>
        <v>1</v>
      </c>
      <c r="F1191" s="20">
        <f t="shared" si="245"/>
        <v>6505.91</v>
      </c>
      <c r="G1191" s="20">
        <f t="shared" si="245"/>
        <v>6505.91</v>
      </c>
      <c r="H1191" s="20">
        <f t="shared" si="245"/>
        <v>1</v>
      </c>
      <c r="I1191" s="20">
        <f t="shared" si="245"/>
        <v>0</v>
      </c>
      <c r="J1191" s="20">
        <f t="shared" si="245"/>
        <v>0</v>
      </c>
      <c r="L1191" s="51">
        <f>G1191</f>
        <v>6505.91</v>
      </c>
    </row>
    <row r="1192" spans="1:12" ht="30.6" x14ac:dyDescent="0.3">
      <c r="A1192" s="21" t="s">
        <v>16</v>
      </c>
      <c r="B1192" s="22" t="s">
        <v>17</v>
      </c>
      <c r="C1192" s="22" t="s">
        <v>18</v>
      </c>
      <c r="D1192" s="23" t="s">
        <v>19</v>
      </c>
      <c r="E1192" s="24">
        <v>7</v>
      </c>
      <c r="F1192" s="24">
        <v>192.38</v>
      </c>
      <c r="G1192" s="25">
        <f>ROUND(E1192*F1192,2)</f>
        <v>1346.66</v>
      </c>
      <c r="H1192" s="24">
        <v>7</v>
      </c>
      <c r="I1192" s="26"/>
      <c r="J1192" s="25">
        <f>ROUND(H1192*I1192,2)</f>
        <v>0</v>
      </c>
    </row>
    <row r="1193" spans="1:12" ht="20.399999999999999" x14ac:dyDescent="0.3">
      <c r="A1193" s="21" t="s">
        <v>20</v>
      </c>
      <c r="B1193" s="22" t="s">
        <v>17</v>
      </c>
      <c r="C1193" s="22" t="s">
        <v>18</v>
      </c>
      <c r="D1193" s="23" t="s">
        <v>21</v>
      </c>
      <c r="E1193" s="24">
        <v>1</v>
      </c>
      <c r="F1193" s="24">
        <v>2961.9</v>
      </c>
      <c r="G1193" s="25">
        <f>ROUND(E1193*F1193,2)</f>
        <v>2961.9</v>
      </c>
      <c r="H1193" s="24">
        <v>1</v>
      </c>
      <c r="I1193" s="26"/>
      <c r="J1193" s="25">
        <f>ROUND(H1193*I1193,2)</f>
        <v>0</v>
      </c>
    </row>
    <row r="1194" spans="1:12" x14ac:dyDescent="0.3">
      <c r="A1194" s="21" t="s">
        <v>22</v>
      </c>
      <c r="B1194" s="22" t="s">
        <v>17</v>
      </c>
      <c r="C1194" s="22" t="s">
        <v>18</v>
      </c>
      <c r="D1194" s="23" t="s">
        <v>23</v>
      </c>
      <c r="E1194" s="24">
        <v>1</v>
      </c>
      <c r="F1194" s="24">
        <v>2197.35</v>
      </c>
      <c r="G1194" s="25">
        <f>ROUND(E1194*F1194,2)</f>
        <v>2197.35</v>
      </c>
      <c r="H1194" s="24">
        <v>1</v>
      </c>
      <c r="I1194" s="26"/>
      <c r="J1194" s="25">
        <f>ROUND(H1194*I1194,2)</f>
        <v>0</v>
      </c>
    </row>
    <row r="1195" spans="1:12" x14ac:dyDescent="0.3">
      <c r="A1195" s="27"/>
      <c r="B1195" s="27"/>
      <c r="C1195" s="27"/>
      <c r="D1195" s="28" t="s">
        <v>436</v>
      </c>
      <c r="E1195" s="24">
        <v>1</v>
      </c>
      <c r="F1195" s="29">
        <f>SUM(G1192:G1194)</f>
        <v>6505.91</v>
      </c>
      <c r="G1195" s="29">
        <f>ROUND(E1195*F1195,2)</f>
        <v>6505.91</v>
      </c>
      <c r="H1195" s="24">
        <v>1</v>
      </c>
      <c r="I1195" s="29">
        <f>SUM(J1192:J1194)</f>
        <v>0</v>
      </c>
      <c r="J1195" s="29">
        <f>ROUND(H1195*I1195,2)</f>
        <v>0</v>
      </c>
    </row>
    <row r="1196" spans="1:12" ht="1.05" customHeight="1" x14ac:dyDescent="0.3">
      <c r="A1196" s="30"/>
      <c r="B1196" s="30"/>
      <c r="C1196" s="30"/>
      <c r="D1196" s="31"/>
      <c r="E1196" s="30"/>
      <c r="F1196" s="30"/>
      <c r="G1196" s="30"/>
      <c r="H1196" s="30"/>
      <c r="I1196" s="32"/>
      <c r="J1196" s="30"/>
    </row>
    <row r="1197" spans="1:12" x14ac:dyDescent="0.3">
      <c r="A1197" s="18" t="s">
        <v>437</v>
      </c>
      <c r="B1197" s="18" t="s">
        <v>9</v>
      </c>
      <c r="C1197" s="18" t="s">
        <v>10</v>
      </c>
      <c r="D1197" s="19" t="s">
        <v>26</v>
      </c>
      <c r="E1197" s="20">
        <f t="shared" ref="E1197:J1197" si="246">E1210</f>
        <v>1</v>
      </c>
      <c r="F1197" s="20">
        <f t="shared" si="246"/>
        <v>202286.22</v>
      </c>
      <c r="G1197" s="20">
        <f t="shared" si="246"/>
        <v>202286.22</v>
      </c>
      <c r="H1197" s="20">
        <f t="shared" si="246"/>
        <v>1</v>
      </c>
      <c r="I1197" s="20">
        <f t="shared" si="246"/>
        <v>0</v>
      </c>
      <c r="J1197" s="20">
        <f t="shared" si="246"/>
        <v>0</v>
      </c>
      <c r="L1197" s="51">
        <f>G1197</f>
        <v>202286.22</v>
      </c>
    </row>
    <row r="1198" spans="1:12" ht="30.6" x14ac:dyDescent="0.3">
      <c r="A1198" s="21" t="s">
        <v>27</v>
      </c>
      <c r="B1198" s="22" t="s">
        <v>17</v>
      </c>
      <c r="C1198" s="22" t="s">
        <v>18</v>
      </c>
      <c r="D1198" s="23" t="s">
        <v>28</v>
      </c>
      <c r="E1198" s="24">
        <v>2</v>
      </c>
      <c r="F1198" s="24">
        <v>22545.99</v>
      </c>
      <c r="G1198" s="25">
        <f t="shared" ref="G1198:G1210" si="247">ROUND(E1198*F1198,2)</f>
        <v>45091.98</v>
      </c>
      <c r="H1198" s="24">
        <v>2</v>
      </c>
      <c r="I1198" s="26"/>
      <c r="J1198" s="25">
        <f t="shared" ref="J1198:J1210" si="248">ROUND(H1198*I1198,2)</f>
        <v>0</v>
      </c>
    </row>
    <row r="1199" spans="1:12" ht="30.6" x14ac:dyDescent="0.3">
      <c r="A1199" s="21" t="s">
        <v>29</v>
      </c>
      <c r="B1199" s="22" t="s">
        <v>17</v>
      </c>
      <c r="C1199" s="22" t="s">
        <v>18</v>
      </c>
      <c r="D1199" s="23" t="s">
        <v>30</v>
      </c>
      <c r="E1199" s="24">
        <v>5</v>
      </c>
      <c r="F1199" s="24">
        <v>22133.25</v>
      </c>
      <c r="G1199" s="25">
        <f t="shared" si="247"/>
        <v>110666.25</v>
      </c>
      <c r="H1199" s="24">
        <v>5</v>
      </c>
      <c r="I1199" s="26"/>
      <c r="J1199" s="25">
        <f t="shared" si="248"/>
        <v>0</v>
      </c>
    </row>
    <row r="1200" spans="1:12" ht="20.399999999999999" x14ac:dyDescent="0.3">
      <c r="A1200" s="21" t="s">
        <v>31</v>
      </c>
      <c r="B1200" s="22" t="s">
        <v>17</v>
      </c>
      <c r="C1200" s="22" t="s">
        <v>18</v>
      </c>
      <c r="D1200" s="23" t="s">
        <v>32</v>
      </c>
      <c r="E1200" s="24">
        <v>1</v>
      </c>
      <c r="F1200" s="24">
        <v>7362.75</v>
      </c>
      <c r="G1200" s="25">
        <f t="shared" si="247"/>
        <v>7362.75</v>
      </c>
      <c r="H1200" s="24">
        <v>1</v>
      </c>
      <c r="I1200" s="26"/>
      <c r="J1200" s="25">
        <f t="shared" si="248"/>
        <v>0</v>
      </c>
    </row>
    <row r="1201" spans="1:12" ht="20.399999999999999" x14ac:dyDescent="0.3">
      <c r="A1201" s="21" t="s">
        <v>33</v>
      </c>
      <c r="B1201" s="22" t="s">
        <v>17</v>
      </c>
      <c r="C1201" s="22" t="s">
        <v>18</v>
      </c>
      <c r="D1201" s="23" t="s">
        <v>34</v>
      </c>
      <c r="E1201" s="24">
        <v>1</v>
      </c>
      <c r="F1201" s="24">
        <v>5541.86</v>
      </c>
      <c r="G1201" s="25">
        <f t="shared" si="247"/>
        <v>5541.86</v>
      </c>
      <c r="H1201" s="24">
        <v>1</v>
      </c>
      <c r="I1201" s="26"/>
      <c r="J1201" s="25">
        <f t="shared" si="248"/>
        <v>0</v>
      </c>
    </row>
    <row r="1202" spans="1:12" ht="20.399999999999999" x14ac:dyDescent="0.3">
      <c r="A1202" s="21" t="s">
        <v>35</v>
      </c>
      <c r="B1202" s="22" t="s">
        <v>17</v>
      </c>
      <c r="C1202" s="22" t="s">
        <v>18</v>
      </c>
      <c r="D1202" s="23" t="s">
        <v>36</v>
      </c>
      <c r="E1202" s="24">
        <v>8</v>
      </c>
      <c r="F1202" s="24">
        <v>817.84</v>
      </c>
      <c r="G1202" s="25">
        <f t="shared" si="247"/>
        <v>6542.72</v>
      </c>
      <c r="H1202" s="24">
        <v>8</v>
      </c>
      <c r="I1202" s="26"/>
      <c r="J1202" s="25">
        <f t="shared" si="248"/>
        <v>0</v>
      </c>
    </row>
    <row r="1203" spans="1:12" ht="20.399999999999999" x14ac:dyDescent="0.3">
      <c r="A1203" s="21" t="s">
        <v>37</v>
      </c>
      <c r="B1203" s="22" t="s">
        <v>17</v>
      </c>
      <c r="C1203" s="22" t="s">
        <v>18</v>
      </c>
      <c r="D1203" s="23" t="s">
        <v>38</v>
      </c>
      <c r="E1203" s="24">
        <v>8</v>
      </c>
      <c r="F1203" s="24">
        <v>200</v>
      </c>
      <c r="G1203" s="25">
        <f t="shared" si="247"/>
        <v>1600</v>
      </c>
      <c r="H1203" s="24">
        <v>8</v>
      </c>
      <c r="I1203" s="26"/>
      <c r="J1203" s="25">
        <f t="shared" si="248"/>
        <v>0</v>
      </c>
    </row>
    <row r="1204" spans="1:12" ht="20.399999999999999" x14ac:dyDescent="0.3">
      <c r="A1204" s="21" t="s">
        <v>39</v>
      </c>
      <c r="B1204" s="22" t="s">
        <v>17</v>
      </c>
      <c r="C1204" s="22" t="s">
        <v>18</v>
      </c>
      <c r="D1204" s="23" t="s">
        <v>40</v>
      </c>
      <c r="E1204" s="24">
        <v>2</v>
      </c>
      <c r="F1204" s="24">
        <v>7060</v>
      </c>
      <c r="G1204" s="25">
        <f t="shared" si="247"/>
        <v>14120</v>
      </c>
      <c r="H1204" s="24">
        <v>2</v>
      </c>
      <c r="I1204" s="26"/>
      <c r="J1204" s="25">
        <f t="shared" si="248"/>
        <v>0</v>
      </c>
    </row>
    <row r="1205" spans="1:12" ht="20.399999999999999" x14ac:dyDescent="0.3">
      <c r="A1205" s="21" t="s">
        <v>41</v>
      </c>
      <c r="B1205" s="22" t="s">
        <v>17</v>
      </c>
      <c r="C1205" s="22" t="s">
        <v>18</v>
      </c>
      <c r="D1205" s="23" t="s">
        <v>42</v>
      </c>
      <c r="E1205" s="24">
        <v>2</v>
      </c>
      <c r="F1205" s="24">
        <v>761.9</v>
      </c>
      <c r="G1205" s="25">
        <f t="shared" si="247"/>
        <v>1523.8</v>
      </c>
      <c r="H1205" s="24">
        <v>2</v>
      </c>
      <c r="I1205" s="26"/>
      <c r="J1205" s="25">
        <f t="shared" si="248"/>
        <v>0</v>
      </c>
    </row>
    <row r="1206" spans="1:12" ht="20.399999999999999" x14ac:dyDescent="0.3">
      <c r="A1206" s="21" t="s">
        <v>45</v>
      </c>
      <c r="B1206" s="22" t="s">
        <v>17</v>
      </c>
      <c r="C1206" s="22" t="s">
        <v>18</v>
      </c>
      <c r="D1206" s="23" t="s">
        <v>46</v>
      </c>
      <c r="E1206" s="24">
        <v>1</v>
      </c>
      <c r="F1206" s="24">
        <v>5541.86</v>
      </c>
      <c r="G1206" s="25">
        <f t="shared" si="247"/>
        <v>5541.86</v>
      </c>
      <c r="H1206" s="24">
        <v>1</v>
      </c>
      <c r="I1206" s="26"/>
      <c r="J1206" s="25">
        <f t="shared" si="248"/>
        <v>0</v>
      </c>
    </row>
    <row r="1207" spans="1:12" ht="20.399999999999999" x14ac:dyDescent="0.3">
      <c r="A1207" s="21" t="s">
        <v>47</v>
      </c>
      <c r="B1207" s="22" t="s">
        <v>17</v>
      </c>
      <c r="C1207" s="22" t="s">
        <v>18</v>
      </c>
      <c r="D1207" s="23" t="s">
        <v>48</v>
      </c>
      <c r="E1207" s="24">
        <v>1</v>
      </c>
      <c r="F1207" s="24">
        <v>2835</v>
      </c>
      <c r="G1207" s="25">
        <f t="shared" si="247"/>
        <v>2835</v>
      </c>
      <c r="H1207" s="24">
        <v>1</v>
      </c>
      <c r="I1207" s="26"/>
      <c r="J1207" s="25">
        <f t="shared" si="248"/>
        <v>0</v>
      </c>
    </row>
    <row r="1208" spans="1:12" ht="20.399999999999999" x14ac:dyDescent="0.3">
      <c r="A1208" s="21" t="s">
        <v>49</v>
      </c>
      <c r="B1208" s="22" t="s">
        <v>17</v>
      </c>
      <c r="C1208" s="22" t="s">
        <v>18</v>
      </c>
      <c r="D1208" s="23" t="s">
        <v>50</v>
      </c>
      <c r="E1208" s="24">
        <v>1</v>
      </c>
      <c r="F1208" s="24">
        <v>1100</v>
      </c>
      <c r="G1208" s="25">
        <f t="shared" si="247"/>
        <v>1100</v>
      </c>
      <c r="H1208" s="24">
        <v>1</v>
      </c>
      <c r="I1208" s="26"/>
      <c r="J1208" s="25">
        <f t="shared" si="248"/>
        <v>0</v>
      </c>
    </row>
    <row r="1209" spans="1:12" ht="20.399999999999999" x14ac:dyDescent="0.3">
      <c r="A1209" s="21" t="s">
        <v>438</v>
      </c>
      <c r="B1209" s="22" t="s">
        <v>17</v>
      </c>
      <c r="C1209" s="22" t="s">
        <v>83</v>
      </c>
      <c r="D1209" s="23" t="s">
        <v>439</v>
      </c>
      <c r="E1209" s="24">
        <v>15</v>
      </c>
      <c r="F1209" s="24">
        <v>24</v>
      </c>
      <c r="G1209" s="25">
        <f t="shared" si="247"/>
        <v>360</v>
      </c>
      <c r="H1209" s="24">
        <v>15</v>
      </c>
      <c r="I1209" s="26"/>
      <c r="J1209" s="25">
        <f t="shared" si="248"/>
        <v>0</v>
      </c>
    </row>
    <row r="1210" spans="1:12" x14ac:dyDescent="0.3">
      <c r="A1210" s="27"/>
      <c r="B1210" s="27"/>
      <c r="C1210" s="27"/>
      <c r="D1210" s="28" t="s">
        <v>440</v>
      </c>
      <c r="E1210" s="24">
        <v>1</v>
      </c>
      <c r="F1210" s="29">
        <f>SUM(G1198:G1209)</f>
        <v>202286.22</v>
      </c>
      <c r="G1210" s="29">
        <f t="shared" si="247"/>
        <v>202286.22</v>
      </c>
      <c r="H1210" s="24">
        <v>1</v>
      </c>
      <c r="I1210" s="29">
        <f>SUM(J1198:J1209)</f>
        <v>0</v>
      </c>
      <c r="J1210" s="29">
        <f t="shared" si="248"/>
        <v>0</v>
      </c>
    </row>
    <row r="1211" spans="1:12" ht="1.05" customHeight="1" x14ac:dyDescent="0.3">
      <c r="A1211" s="30"/>
      <c r="B1211" s="30"/>
      <c r="C1211" s="30"/>
      <c r="D1211" s="31"/>
      <c r="E1211" s="30"/>
      <c r="F1211" s="30"/>
      <c r="G1211" s="30"/>
      <c r="H1211" s="30"/>
      <c r="I1211" s="32"/>
      <c r="J1211" s="30"/>
    </row>
    <row r="1212" spans="1:12" x14ac:dyDescent="0.3">
      <c r="A1212" s="27"/>
      <c r="B1212" s="27"/>
      <c r="C1212" s="27"/>
      <c r="D1212" s="28" t="s">
        <v>441</v>
      </c>
      <c r="E1212" s="24">
        <v>1</v>
      </c>
      <c r="F1212" s="29">
        <f>G1191+G1197</f>
        <v>208792.13</v>
      </c>
      <c r="G1212" s="29">
        <f>ROUND(E1212*F1212,2)</f>
        <v>208792.13</v>
      </c>
      <c r="H1212" s="24">
        <v>1</v>
      </c>
      <c r="I1212" s="29">
        <f>J1191+J1197</f>
        <v>0</v>
      </c>
      <c r="J1212" s="29">
        <f>ROUND(H1212*I1212,2)</f>
        <v>0</v>
      </c>
    </row>
    <row r="1213" spans="1:12" ht="1.05" customHeight="1" x14ac:dyDescent="0.3">
      <c r="A1213" s="30"/>
      <c r="B1213" s="30"/>
      <c r="C1213" s="30"/>
      <c r="D1213" s="31"/>
      <c r="E1213" s="30"/>
      <c r="F1213" s="30"/>
      <c r="G1213" s="30"/>
      <c r="H1213" s="30"/>
      <c r="I1213" s="32"/>
      <c r="J1213" s="30"/>
    </row>
    <row r="1214" spans="1:12" x14ac:dyDescent="0.3">
      <c r="A1214" s="15" t="s">
        <v>442</v>
      </c>
      <c r="B1214" s="15" t="s">
        <v>9</v>
      </c>
      <c r="C1214" s="15" t="s">
        <v>10</v>
      </c>
      <c r="D1214" s="16" t="s">
        <v>309</v>
      </c>
      <c r="E1214" s="17">
        <f t="shared" ref="E1214:J1214" si="249">E1224</f>
        <v>1</v>
      </c>
      <c r="F1214" s="17">
        <f t="shared" si="249"/>
        <v>19615.54</v>
      </c>
      <c r="G1214" s="17">
        <f t="shared" si="249"/>
        <v>19615.54</v>
      </c>
      <c r="H1214" s="17">
        <f t="shared" si="249"/>
        <v>1</v>
      </c>
      <c r="I1214" s="17">
        <f t="shared" si="249"/>
        <v>0</v>
      </c>
      <c r="J1214" s="17">
        <f t="shared" si="249"/>
        <v>0</v>
      </c>
      <c r="L1214" s="51">
        <f>G1214</f>
        <v>19615.54</v>
      </c>
    </row>
    <row r="1215" spans="1:12" x14ac:dyDescent="0.3">
      <c r="A1215" s="21" t="s">
        <v>310</v>
      </c>
      <c r="B1215" s="22" t="s">
        <v>17</v>
      </c>
      <c r="C1215" s="22" t="s">
        <v>18</v>
      </c>
      <c r="D1215" s="23" t="s">
        <v>311</v>
      </c>
      <c r="E1215" s="24">
        <v>1</v>
      </c>
      <c r="F1215" s="24">
        <v>3806</v>
      </c>
      <c r="G1215" s="25">
        <f t="shared" ref="G1215:G1224" si="250">ROUND(E1215*F1215,2)</f>
        <v>3806</v>
      </c>
      <c r="H1215" s="24">
        <v>1</v>
      </c>
      <c r="I1215" s="26"/>
      <c r="J1215" s="25">
        <f t="shared" ref="J1215:J1224" si="251">ROUND(H1215*I1215,2)</f>
        <v>0</v>
      </c>
    </row>
    <row r="1216" spans="1:12" x14ac:dyDescent="0.3">
      <c r="A1216" s="21" t="s">
        <v>312</v>
      </c>
      <c r="B1216" s="22" t="s">
        <v>17</v>
      </c>
      <c r="C1216" s="22" t="s">
        <v>18</v>
      </c>
      <c r="D1216" s="23" t="s">
        <v>313</v>
      </c>
      <c r="E1216" s="24">
        <v>1</v>
      </c>
      <c r="F1216" s="24">
        <v>3738.4</v>
      </c>
      <c r="G1216" s="25">
        <f t="shared" si="250"/>
        <v>3738.4</v>
      </c>
      <c r="H1216" s="24">
        <v>1</v>
      </c>
      <c r="I1216" s="26"/>
      <c r="J1216" s="25">
        <f t="shared" si="251"/>
        <v>0</v>
      </c>
    </row>
    <row r="1217" spans="1:13" x14ac:dyDescent="0.3">
      <c r="A1217" s="21" t="s">
        <v>314</v>
      </c>
      <c r="B1217" s="22" t="s">
        <v>17</v>
      </c>
      <c r="C1217" s="22" t="s">
        <v>83</v>
      </c>
      <c r="D1217" s="23" t="s">
        <v>315</v>
      </c>
      <c r="E1217" s="24">
        <v>120</v>
      </c>
      <c r="F1217" s="24">
        <v>2.6</v>
      </c>
      <c r="G1217" s="25">
        <f t="shared" si="250"/>
        <v>312</v>
      </c>
      <c r="H1217" s="24">
        <v>120</v>
      </c>
      <c r="I1217" s="26"/>
      <c r="J1217" s="25">
        <f t="shared" si="251"/>
        <v>0</v>
      </c>
    </row>
    <row r="1218" spans="1:13" x14ac:dyDescent="0.3">
      <c r="A1218" s="21" t="s">
        <v>316</v>
      </c>
      <c r="B1218" s="22" t="s">
        <v>17</v>
      </c>
      <c r="C1218" s="22" t="s">
        <v>83</v>
      </c>
      <c r="D1218" s="23" t="s">
        <v>317</v>
      </c>
      <c r="E1218" s="24">
        <v>240</v>
      </c>
      <c r="F1218" s="24">
        <v>3.6</v>
      </c>
      <c r="G1218" s="25">
        <f t="shared" si="250"/>
        <v>864</v>
      </c>
      <c r="H1218" s="24">
        <v>240</v>
      </c>
      <c r="I1218" s="26"/>
      <c r="J1218" s="25">
        <f t="shared" si="251"/>
        <v>0</v>
      </c>
    </row>
    <row r="1219" spans="1:13" x14ac:dyDescent="0.3">
      <c r="A1219" s="21" t="s">
        <v>318</v>
      </c>
      <c r="B1219" s="22" t="s">
        <v>17</v>
      </c>
      <c r="C1219" s="22" t="s">
        <v>83</v>
      </c>
      <c r="D1219" s="23" t="s">
        <v>319</v>
      </c>
      <c r="E1219" s="24">
        <v>30</v>
      </c>
      <c r="F1219" s="24">
        <v>4.83</v>
      </c>
      <c r="G1219" s="25">
        <f t="shared" si="250"/>
        <v>144.9</v>
      </c>
      <c r="H1219" s="24">
        <v>30</v>
      </c>
      <c r="I1219" s="26"/>
      <c r="J1219" s="25">
        <f t="shared" si="251"/>
        <v>0</v>
      </c>
    </row>
    <row r="1220" spans="1:13" x14ac:dyDescent="0.3">
      <c r="A1220" s="21" t="s">
        <v>443</v>
      </c>
      <c r="B1220" s="22" t="s">
        <v>17</v>
      </c>
      <c r="C1220" s="22" t="s">
        <v>83</v>
      </c>
      <c r="D1220" s="23" t="s">
        <v>444</v>
      </c>
      <c r="E1220" s="24">
        <v>120</v>
      </c>
      <c r="F1220" s="24">
        <v>15.43</v>
      </c>
      <c r="G1220" s="25">
        <f t="shared" si="250"/>
        <v>1851.6</v>
      </c>
      <c r="H1220" s="24">
        <v>120</v>
      </c>
      <c r="I1220" s="26"/>
      <c r="J1220" s="25">
        <f t="shared" si="251"/>
        <v>0</v>
      </c>
    </row>
    <row r="1221" spans="1:13" x14ac:dyDescent="0.3">
      <c r="A1221" s="21" t="s">
        <v>445</v>
      </c>
      <c r="B1221" s="22" t="s">
        <v>17</v>
      </c>
      <c r="C1221" s="22" t="s">
        <v>18</v>
      </c>
      <c r="D1221" s="23" t="s">
        <v>446</v>
      </c>
      <c r="E1221" s="24">
        <v>1</v>
      </c>
      <c r="F1221" s="24">
        <v>3841.14</v>
      </c>
      <c r="G1221" s="25">
        <f t="shared" si="250"/>
        <v>3841.14</v>
      </c>
      <c r="H1221" s="24">
        <v>1</v>
      </c>
      <c r="I1221" s="26"/>
      <c r="J1221" s="25">
        <f t="shared" si="251"/>
        <v>0</v>
      </c>
    </row>
    <row r="1222" spans="1:13" ht="20.399999999999999" x14ac:dyDescent="0.3">
      <c r="A1222" s="21" t="s">
        <v>322</v>
      </c>
      <c r="B1222" s="22" t="s">
        <v>17</v>
      </c>
      <c r="C1222" s="22" t="s">
        <v>18</v>
      </c>
      <c r="D1222" s="23" t="s">
        <v>323</v>
      </c>
      <c r="E1222" s="24">
        <v>1</v>
      </c>
      <c r="F1222" s="24">
        <v>3106</v>
      </c>
      <c r="G1222" s="25">
        <f t="shared" si="250"/>
        <v>3106</v>
      </c>
      <c r="H1222" s="24">
        <v>1</v>
      </c>
      <c r="I1222" s="26"/>
      <c r="J1222" s="25">
        <f t="shared" si="251"/>
        <v>0</v>
      </c>
    </row>
    <row r="1223" spans="1:13" x14ac:dyDescent="0.3">
      <c r="A1223" s="21" t="s">
        <v>324</v>
      </c>
      <c r="B1223" s="22" t="s">
        <v>17</v>
      </c>
      <c r="C1223" s="22" t="s">
        <v>18</v>
      </c>
      <c r="D1223" s="23" t="s">
        <v>325</v>
      </c>
      <c r="E1223" s="24">
        <v>1</v>
      </c>
      <c r="F1223" s="24">
        <v>1951.5</v>
      </c>
      <c r="G1223" s="25">
        <f t="shared" si="250"/>
        <v>1951.5</v>
      </c>
      <c r="H1223" s="24">
        <v>1</v>
      </c>
      <c r="I1223" s="26"/>
      <c r="J1223" s="25">
        <f t="shared" si="251"/>
        <v>0</v>
      </c>
    </row>
    <row r="1224" spans="1:13" x14ac:dyDescent="0.3">
      <c r="A1224" s="27"/>
      <c r="B1224" s="27"/>
      <c r="C1224" s="27"/>
      <c r="D1224" s="28" t="s">
        <v>447</v>
      </c>
      <c r="E1224" s="24">
        <v>1</v>
      </c>
      <c r="F1224" s="29">
        <f>SUM(G1215:G1223)</f>
        <v>19615.54</v>
      </c>
      <c r="G1224" s="29">
        <f t="shared" si="250"/>
        <v>19615.54</v>
      </c>
      <c r="H1224" s="24">
        <v>1</v>
      </c>
      <c r="I1224" s="29">
        <f>SUM(J1215:J1223)</f>
        <v>0</v>
      </c>
      <c r="J1224" s="29">
        <f t="shared" si="251"/>
        <v>0</v>
      </c>
    </row>
    <row r="1225" spans="1:13" ht="1.05" customHeight="1" x14ac:dyDescent="0.3">
      <c r="A1225" s="30"/>
      <c r="B1225" s="30"/>
      <c r="C1225" s="30"/>
      <c r="D1225" s="31"/>
      <c r="E1225" s="30"/>
      <c r="F1225" s="30"/>
      <c r="G1225" s="30"/>
      <c r="H1225" s="30"/>
      <c r="I1225" s="32"/>
      <c r="J1225" s="30"/>
    </row>
    <row r="1226" spans="1:13" x14ac:dyDescent="0.3">
      <c r="A1226" s="15" t="s">
        <v>448</v>
      </c>
      <c r="B1226" s="15" t="s">
        <v>9</v>
      </c>
      <c r="C1226" s="15" t="s">
        <v>10</v>
      </c>
      <c r="D1226" s="16" t="s">
        <v>68</v>
      </c>
      <c r="E1226" s="17">
        <f t="shared" ref="E1226:J1226" si="252">E1243</f>
        <v>1</v>
      </c>
      <c r="F1226" s="17">
        <f t="shared" si="252"/>
        <v>11726.25</v>
      </c>
      <c r="G1226" s="17">
        <f t="shared" si="252"/>
        <v>11726.25</v>
      </c>
      <c r="H1226" s="17">
        <f t="shared" si="252"/>
        <v>1</v>
      </c>
      <c r="I1226" s="17">
        <f t="shared" si="252"/>
        <v>0</v>
      </c>
      <c r="J1226" s="17">
        <f t="shared" si="252"/>
        <v>0</v>
      </c>
      <c r="M1226" s="51">
        <f>G1226</f>
        <v>11726.25</v>
      </c>
    </row>
    <row r="1227" spans="1:13" x14ac:dyDescent="0.3">
      <c r="A1227" s="21" t="s">
        <v>69</v>
      </c>
      <c r="B1227" s="22" t="s">
        <v>17</v>
      </c>
      <c r="C1227" s="22" t="s">
        <v>70</v>
      </c>
      <c r="D1227" s="23" t="s">
        <v>71</v>
      </c>
      <c r="E1227" s="24">
        <v>48.75</v>
      </c>
      <c r="F1227" s="24">
        <v>24.38</v>
      </c>
      <c r="G1227" s="25">
        <f t="shared" ref="G1227:G1243" si="253">ROUND(E1227*F1227,2)</f>
        <v>1188.53</v>
      </c>
      <c r="H1227" s="24">
        <v>48.75</v>
      </c>
      <c r="I1227" s="26"/>
      <c r="J1227" s="25">
        <f t="shared" ref="J1227:J1243" si="254">ROUND(H1227*I1227,2)</f>
        <v>0</v>
      </c>
    </row>
    <row r="1228" spans="1:13" ht="20.399999999999999" x14ac:dyDescent="0.3">
      <c r="A1228" s="21" t="s">
        <v>72</v>
      </c>
      <c r="B1228" s="22" t="s">
        <v>17</v>
      </c>
      <c r="C1228" s="22" t="s">
        <v>18</v>
      </c>
      <c r="D1228" s="23" t="s">
        <v>73</v>
      </c>
      <c r="E1228" s="24">
        <v>1</v>
      </c>
      <c r="F1228" s="24">
        <v>80</v>
      </c>
      <c r="G1228" s="25">
        <f t="shared" si="253"/>
        <v>80</v>
      </c>
      <c r="H1228" s="24">
        <v>1</v>
      </c>
      <c r="I1228" s="26"/>
      <c r="J1228" s="25">
        <f t="shared" si="254"/>
        <v>0</v>
      </c>
    </row>
    <row r="1229" spans="1:13" ht="20.399999999999999" x14ac:dyDescent="0.3">
      <c r="A1229" s="21" t="s">
        <v>74</v>
      </c>
      <c r="B1229" s="22" t="s">
        <v>17</v>
      </c>
      <c r="C1229" s="22" t="s">
        <v>18</v>
      </c>
      <c r="D1229" s="23" t="s">
        <v>75</v>
      </c>
      <c r="E1229" s="24">
        <v>1</v>
      </c>
      <c r="F1229" s="24">
        <v>46</v>
      </c>
      <c r="G1229" s="25">
        <f t="shared" si="253"/>
        <v>46</v>
      </c>
      <c r="H1229" s="24">
        <v>1</v>
      </c>
      <c r="I1229" s="26"/>
      <c r="J1229" s="25">
        <f t="shared" si="254"/>
        <v>0</v>
      </c>
    </row>
    <row r="1230" spans="1:13" x14ac:dyDescent="0.3">
      <c r="A1230" s="21" t="s">
        <v>76</v>
      </c>
      <c r="B1230" s="22" t="s">
        <v>17</v>
      </c>
      <c r="C1230" s="22" t="s">
        <v>18</v>
      </c>
      <c r="D1230" s="23" t="s">
        <v>77</v>
      </c>
      <c r="E1230" s="24">
        <v>1</v>
      </c>
      <c r="F1230" s="24">
        <v>21.52</v>
      </c>
      <c r="G1230" s="25">
        <f t="shared" si="253"/>
        <v>21.52</v>
      </c>
      <c r="H1230" s="24">
        <v>1</v>
      </c>
      <c r="I1230" s="26"/>
      <c r="J1230" s="25">
        <f t="shared" si="254"/>
        <v>0</v>
      </c>
    </row>
    <row r="1231" spans="1:13" ht="20.399999999999999" x14ac:dyDescent="0.3">
      <c r="A1231" s="21" t="s">
        <v>78</v>
      </c>
      <c r="B1231" s="22" t="s">
        <v>17</v>
      </c>
      <c r="C1231" s="22" t="s">
        <v>18</v>
      </c>
      <c r="D1231" s="23" t="s">
        <v>79</v>
      </c>
      <c r="E1231" s="24">
        <v>1</v>
      </c>
      <c r="F1231" s="24">
        <v>125.41</v>
      </c>
      <c r="G1231" s="25">
        <f t="shared" si="253"/>
        <v>125.41</v>
      </c>
      <c r="H1231" s="24">
        <v>1</v>
      </c>
      <c r="I1231" s="26"/>
      <c r="J1231" s="25">
        <f t="shared" si="254"/>
        <v>0</v>
      </c>
    </row>
    <row r="1232" spans="1:13" ht="20.399999999999999" x14ac:dyDescent="0.3">
      <c r="A1232" s="21" t="s">
        <v>80</v>
      </c>
      <c r="B1232" s="22" t="s">
        <v>17</v>
      </c>
      <c r="C1232" s="22" t="s">
        <v>70</v>
      </c>
      <c r="D1232" s="23" t="s">
        <v>81</v>
      </c>
      <c r="E1232" s="24">
        <v>8</v>
      </c>
      <c r="F1232" s="24">
        <v>12.03</v>
      </c>
      <c r="G1232" s="25">
        <f t="shared" si="253"/>
        <v>96.24</v>
      </c>
      <c r="H1232" s="24">
        <v>8</v>
      </c>
      <c r="I1232" s="26"/>
      <c r="J1232" s="25">
        <f t="shared" si="254"/>
        <v>0</v>
      </c>
    </row>
    <row r="1233" spans="1:10" x14ac:dyDescent="0.3">
      <c r="A1233" s="21" t="s">
        <v>82</v>
      </c>
      <c r="B1233" s="22" t="s">
        <v>17</v>
      </c>
      <c r="C1233" s="22" t="s">
        <v>83</v>
      </c>
      <c r="D1233" s="23" t="s">
        <v>84</v>
      </c>
      <c r="E1233" s="24">
        <v>4</v>
      </c>
      <c r="F1233" s="24">
        <v>12.91</v>
      </c>
      <c r="G1233" s="25">
        <f t="shared" si="253"/>
        <v>51.64</v>
      </c>
      <c r="H1233" s="24">
        <v>4</v>
      </c>
      <c r="I1233" s="26"/>
      <c r="J1233" s="25">
        <f t="shared" si="254"/>
        <v>0</v>
      </c>
    </row>
    <row r="1234" spans="1:10" ht="20.399999999999999" x14ac:dyDescent="0.3">
      <c r="A1234" s="21" t="s">
        <v>85</v>
      </c>
      <c r="B1234" s="22" t="s">
        <v>17</v>
      </c>
      <c r="C1234" s="22" t="s">
        <v>18</v>
      </c>
      <c r="D1234" s="23" t="s">
        <v>86</v>
      </c>
      <c r="E1234" s="24">
        <v>14</v>
      </c>
      <c r="F1234" s="24">
        <v>43.21</v>
      </c>
      <c r="G1234" s="25">
        <f t="shared" si="253"/>
        <v>604.94000000000005</v>
      </c>
      <c r="H1234" s="24">
        <v>14</v>
      </c>
      <c r="I1234" s="26"/>
      <c r="J1234" s="25">
        <f t="shared" si="254"/>
        <v>0</v>
      </c>
    </row>
    <row r="1235" spans="1:10" x14ac:dyDescent="0.3">
      <c r="A1235" s="21" t="s">
        <v>87</v>
      </c>
      <c r="B1235" s="22" t="s">
        <v>17</v>
      </c>
      <c r="C1235" s="22" t="s">
        <v>83</v>
      </c>
      <c r="D1235" s="23" t="s">
        <v>88</v>
      </c>
      <c r="E1235" s="24">
        <v>44</v>
      </c>
      <c r="F1235" s="24">
        <v>26.08</v>
      </c>
      <c r="G1235" s="25">
        <f t="shared" si="253"/>
        <v>1147.52</v>
      </c>
      <c r="H1235" s="24">
        <v>44</v>
      </c>
      <c r="I1235" s="26"/>
      <c r="J1235" s="25">
        <f t="shared" si="254"/>
        <v>0</v>
      </c>
    </row>
    <row r="1236" spans="1:10" x14ac:dyDescent="0.3">
      <c r="A1236" s="21" t="s">
        <v>89</v>
      </c>
      <c r="B1236" s="22" t="s">
        <v>17</v>
      </c>
      <c r="C1236" s="22" t="s">
        <v>83</v>
      </c>
      <c r="D1236" s="23" t="s">
        <v>90</v>
      </c>
      <c r="E1236" s="24">
        <v>19.5</v>
      </c>
      <c r="F1236" s="24">
        <v>22.21</v>
      </c>
      <c r="G1236" s="25">
        <f t="shared" si="253"/>
        <v>433.1</v>
      </c>
      <c r="H1236" s="24">
        <v>19.5</v>
      </c>
      <c r="I1236" s="26"/>
      <c r="J1236" s="25">
        <f t="shared" si="254"/>
        <v>0</v>
      </c>
    </row>
    <row r="1237" spans="1:10" ht="20.399999999999999" x14ac:dyDescent="0.3">
      <c r="A1237" s="21" t="s">
        <v>91</v>
      </c>
      <c r="B1237" s="22" t="s">
        <v>17</v>
      </c>
      <c r="C1237" s="22" t="s">
        <v>83</v>
      </c>
      <c r="D1237" s="23" t="s">
        <v>92</v>
      </c>
      <c r="E1237" s="24">
        <v>88</v>
      </c>
      <c r="F1237" s="24">
        <v>14.19</v>
      </c>
      <c r="G1237" s="25">
        <f t="shared" si="253"/>
        <v>1248.72</v>
      </c>
      <c r="H1237" s="24">
        <v>88</v>
      </c>
      <c r="I1237" s="26"/>
      <c r="J1237" s="25">
        <f t="shared" si="254"/>
        <v>0</v>
      </c>
    </row>
    <row r="1238" spans="1:10" ht="20.399999999999999" x14ac:dyDescent="0.3">
      <c r="A1238" s="21" t="s">
        <v>93</v>
      </c>
      <c r="B1238" s="22" t="s">
        <v>17</v>
      </c>
      <c r="C1238" s="22" t="s">
        <v>70</v>
      </c>
      <c r="D1238" s="23" t="s">
        <v>94</v>
      </c>
      <c r="E1238" s="24">
        <v>41.5</v>
      </c>
      <c r="F1238" s="24">
        <v>32.090000000000003</v>
      </c>
      <c r="G1238" s="25">
        <f t="shared" si="253"/>
        <v>1331.74</v>
      </c>
      <c r="H1238" s="24">
        <v>41.5</v>
      </c>
      <c r="I1238" s="26"/>
      <c r="J1238" s="25">
        <f t="shared" si="254"/>
        <v>0</v>
      </c>
    </row>
    <row r="1239" spans="1:10" ht="20.399999999999999" x14ac:dyDescent="0.3">
      <c r="A1239" s="21" t="s">
        <v>97</v>
      </c>
      <c r="B1239" s="22" t="s">
        <v>17</v>
      </c>
      <c r="C1239" s="22" t="s">
        <v>70</v>
      </c>
      <c r="D1239" s="23" t="s">
        <v>98</v>
      </c>
      <c r="E1239" s="24">
        <v>55</v>
      </c>
      <c r="F1239" s="24">
        <v>47.31</v>
      </c>
      <c r="G1239" s="25">
        <f t="shared" si="253"/>
        <v>2602.0500000000002</v>
      </c>
      <c r="H1239" s="24">
        <v>55</v>
      </c>
      <c r="I1239" s="26"/>
      <c r="J1239" s="25">
        <f t="shared" si="254"/>
        <v>0</v>
      </c>
    </row>
    <row r="1240" spans="1:10" ht="20.399999999999999" x14ac:dyDescent="0.3">
      <c r="A1240" s="21" t="s">
        <v>99</v>
      </c>
      <c r="B1240" s="22" t="s">
        <v>17</v>
      </c>
      <c r="C1240" s="22" t="s">
        <v>70</v>
      </c>
      <c r="D1240" s="23" t="s">
        <v>100</v>
      </c>
      <c r="E1240" s="24">
        <v>41.5</v>
      </c>
      <c r="F1240" s="24">
        <v>46.96</v>
      </c>
      <c r="G1240" s="25">
        <f t="shared" si="253"/>
        <v>1948.84</v>
      </c>
      <c r="H1240" s="24">
        <v>41.5</v>
      </c>
      <c r="I1240" s="26"/>
      <c r="J1240" s="25">
        <f t="shared" si="254"/>
        <v>0</v>
      </c>
    </row>
    <row r="1241" spans="1:10" ht="20.399999999999999" x14ac:dyDescent="0.3">
      <c r="A1241" s="21" t="s">
        <v>101</v>
      </c>
      <c r="B1241" s="22" t="s">
        <v>17</v>
      </c>
      <c r="C1241" s="22" t="s">
        <v>102</v>
      </c>
      <c r="D1241" s="23" t="s">
        <v>103</v>
      </c>
      <c r="E1241" s="24">
        <v>1</v>
      </c>
      <c r="F1241" s="24">
        <v>300</v>
      </c>
      <c r="G1241" s="25">
        <f t="shared" si="253"/>
        <v>300</v>
      </c>
      <c r="H1241" s="24">
        <v>1</v>
      </c>
      <c r="I1241" s="26"/>
      <c r="J1241" s="25">
        <f t="shared" si="254"/>
        <v>0</v>
      </c>
    </row>
    <row r="1242" spans="1:10" x14ac:dyDescent="0.3">
      <c r="A1242" s="21" t="s">
        <v>104</v>
      </c>
      <c r="B1242" s="22" t="s">
        <v>17</v>
      </c>
      <c r="C1242" s="22" t="s">
        <v>102</v>
      </c>
      <c r="D1242" s="23" t="s">
        <v>105</v>
      </c>
      <c r="E1242" s="24">
        <v>1</v>
      </c>
      <c r="F1242" s="24">
        <v>500</v>
      </c>
      <c r="G1242" s="25">
        <f t="shared" si="253"/>
        <v>500</v>
      </c>
      <c r="H1242" s="24">
        <v>1</v>
      </c>
      <c r="I1242" s="26"/>
      <c r="J1242" s="25">
        <f t="shared" si="254"/>
        <v>0</v>
      </c>
    </row>
    <row r="1243" spans="1:10" x14ac:dyDescent="0.3">
      <c r="A1243" s="27"/>
      <c r="B1243" s="27"/>
      <c r="C1243" s="27"/>
      <c r="D1243" s="28" t="s">
        <v>449</v>
      </c>
      <c r="E1243" s="24">
        <v>1</v>
      </c>
      <c r="F1243" s="29">
        <f>SUM(G1227:G1242)</f>
        <v>11726.25</v>
      </c>
      <c r="G1243" s="29">
        <f t="shared" si="253"/>
        <v>11726.25</v>
      </c>
      <c r="H1243" s="24">
        <v>1</v>
      </c>
      <c r="I1243" s="29">
        <f>SUM(J1227:J1242)</f>
        <v>0</v>
      </c>
      <c r="J1243" s="29">
        <f t="shared" si="254"/>
        <v>0</v>
      </c>
    </row>
    <row r="1244" spans="1:10" ht="1.05" customHeight="1" x14ac:dyDescent="0.3">
      <c r="A1244" s="30"/>
      <c r="B1244" s="30"/>
      <c r="C1244" s="30"/>
      <c r="D1244" s="31"/>
      <c r="E1244" s="30"/>
      <c r="F1244" s="30"/>
      <c r="G1244" s="30"/>
      <c r="H1244" s="30"/>
      <c r="I1244" s="32"/>
      <c r="J1244" s="30"/>
    </row>
    <row r="1245" spans="1:10" x14ac:dyDescent="0.3">
      <c r="A1245" s="27"/>
      <c r="B1245" s="27"/>
      <c r="C1245" s="27"/>
      <c r="D1245" s="28" t="s">
        <v>450</v>
      </c>
      <c r="E1245" s="33">
        <v>1</v>
      </c>
      <c r="F1245" s="29">
        <f>G1190+G1214+G1226</f>
        <v>240133.92</v>
      </c>
      <c r="G1245" s="29">
        <f>ROUND(E1245*F1245,2)</f>
        <v>240133.92</v>
      </c>
      <c r="H1245" s="33">
        <v>1</v>
      </c>
      <c r="I1245" s="29">
        <f>J1190+J1214+J1226</f>
        <v>0</v>
      </c>
      <c r="J1245" s="29">
        <f>ROUND(H1245*I1245,2)</f>
        <v>0</v>
      </c>
    </row>
    <row r="1246" spans="1:10" ht="1.05" customHeight="1" x14ac:dyDescent="0.3">
      <c r="A1246" s="30"/>
      <c r="B1246" s="30"/>
      <c r="C1246" s="30"/>
      <c r="D1246" s="31"/>
      <c r="E1246" s="30"/>
      <c r="F1246" s="30"/>
      <c r="G1246" s="30"/>
      <c r="H1246" s="30"/>
      <c r="I1246" s="32"/>
      <c r="J1246" s="30"/>
    </row>
    <row r="1247" spans="1:10" x14ac:dyDescent="0.3">
      <c r="A1247" s="11" t="s">
        <v>451</v>
      </c>
      <c r="B1247" s="11" t="s">
        <v>9</v>
      </c>
      <c r="C1247" s="11" t="s">
        <v>10</v>
      </c>
      <c r="D1247" s="12" t="s">
        <v>452</v>
      </c>
      <c r="E1247" s="13">
        <f t="shared" ref="E1247:J1247" si="255">E1328</f>
        <v>1</v>
      </c>
      <c r="F1247" s="14">
        <f t="shared" si="255"/>
        <v>892615.32</v>
      </c>
      <c r="G1247" s="14">
        <f t="shared" si="255"/>
        <v>892615.32</v>
      </c>
      <c r="H1247" s="13">
        <f t="shared" si="255"/>
        <v>1</v>
      </c>
      <c r="I1247" s="14">
        <f t="shared" si="255"/>
        <v>0</v>
      </c>
      <c r="J1247" s="14">
        <f t="shared" si="255"/>
        <v>0</v>
      </c>
    </row>
    <row r="1248" spans="1:10" x14ac:dyDescent="0.3">
      <c r="A1248" s="15" t="s">
        <v>453</v>
      </c>
      <c r="B1248" s="15" t="s">
        <v>9</v>
      </c>
      <c r="C1248" s="15" t="s">
        <v>10</v>
      </c>
      <c r="D1248" s="16" t="s">
        <v>454</v>
      </c>
      <c r="E1248" s="17">
        <f t="shared" ref="E1248:J1248" si="256">E1270</f>
        <v>1</v>
      </c>
      <c r="F1248" s="17">
        <f t="shared" si="256"/>
        <v>208528.13</v>
      </c>
      <c r="G1248" s="17">
        <f t="shared" si="256"/>
        <v>208528.13</v>
      </c>
      <c r="H1248" s="17">
        <f t="shared" si="256"/>
        <v>1</v>
      </c>
      <c r="I1248" s="17">
        <f t="shared" si="256"/>
        <v>0</v>
      </c>
      <c r="J1248" s="17">
        <f t="shared" si="256"/>
        <v>0</v>
      </c>
    </row>
    <row r="1249" spans="1:12" x14ac:dyDescent="0.3">
      <c r="A1249" s="18" t="s">
        <v>455</v>
      </c>
      <c r="B1249" s="18" t="s">
        <v>9</v>
      </c>
      <c r="C1249" s="18" t="s">
        <v>10</v>
      </c>
      <c r="D1249" s="19" t="s">
        <v>15</v>
      </c>
      <c r="E1249" s="20">
        <f t="shared" ref="E1249:J1249" si="257">E1253</f>
        <v>1</v>
      </c>
      <c r="F1249" s="20">
        <f t="shared" si="257"/>
        <v>6505.91</v>
      </c>
      <c r="G1249" s="20">
        <f t="shared" si="257"/>
        <v>6505.91</v>
      </c>
      <c r="H1249" s="20">
        <f t="shared" si="257"/>
        <v>1</v>
      </c>
      <c r="I1249" s="20">
        <f t="shared" si="257"/>
        <v>0</v>
      </c>
      <c r="J1249" s="20">
        <f t="shared" si="257"/>
        <v>0</v>
      </c>
      <c r="L1249" s="51">
        <f>G1249</f>
        <v>6505.91</v>
      </c>
    </row>
    <row r="1250" spans="1:12" ht="30.6" x14ac:dyDescent="0.3">
      <c r="A1250" s="21" t="s">
        <v>16</v>
      </c>
      <c r="B1250" s="22" t="s">
        <v>17</v>
      </c>
      <c r="C1250" s="22" t="s">
        <v>18</v>
      </c>
      <c r="D1250" s="23" t="s">
        <v>19</v>
      </c>
      <c r="E1250" s="24">
        <v>7</v>
      </c>
      <c r="F1250" s="24">
        <v>192.38</v>
      </c>
      <c r="G1250" s="25">
        <f>ROUND(E1250*F1250,2)</f>
        <v>1346.66</v>
      </c>
      <c r="H1250" s="24">
        <v>7</v>
      </c>
      <c r="I1250" s="26"/>
      <c r="J1250" s="25">
        <f>ROUND(H1250*I1250,2)</f>
        <v>0</v>
      </c>
    </row>
    <row r="1251" spans="1:12" ht="20.399999999999999" x14ac:dyDescent="0.3">
      <c r="A1251" s="21" t="s">
        <v>20</v>
      </c>
      <c r="B1251" s="22" t="s">
        <v>17</v>
      </c>
      <c r="C1251" s="22" t="s">
        <v>18</v>
      </c>
      <c r="D1251" s="23" t="s">
        <v>21</v>
      </c>
      <c r="E1251" s="24">
        <v>1</v>
      </c>
      <c r="F1251" s="24">
        <v>2961.9</v>
      </c>
      <c r="G1251" s="25">
        <f>ROUND(E1251*F1251,2)</f>
        <v>2961.9</v>
      </c>
      <c r="H1251" s="24">
        <v>1</v>
      </c>
      <c r="I1251" s="26"/>
      <c r="J1251" s="25">
        <f>ROUND(H1251*I1251,2)</f>
        <v>0</v>
      </c>
    </row>
    <row r="1252" spans="1:12" x14ac:dyDescent="0.3">
      <c r="A1252" s="21" t="s">
        <v>22</v>
      </c>
      <c r="B1252" s="22" t="s">
        <v>17</v>
      </c>
      <c r="C1252" s="22" t="s">
        <v>18</v>
      </c>
      <c r="D1252" s="23" t="s">
        <v>23</v>
      </c>
      <c r="E1252" s="24">
        <v>1</v>
      </c>
      <c r="F1252" s="24">
        <v>2197.35</v>
      </c>
      <c r="G1252" s="25">
        <f>ROUND(E1252*F1252,2)</f>
        <v>2197.35</v>
      </c>
      <c r="H1252" s="24">
        <v>1</v>
      </c>
      <c r="I1252" s="26"/>
      <c r="J1252" s="25">
        <f>ROUND(H1252*I1252,2)</f>
        <v>0</v>
      </c>
    </row>
    <row r="1253" spans="1:12" x14ac:dyDescent="0.3">
      <c r="A1253" s="27"/>
      <c r="B1253" s="27"/>
      <c r="C1253" s="27"/>
      <c r="D1253" s="28" t="s">
        <v>456</v>
      </c>
      <c r="E1253" s="24">
        <v>1</v>
      </c>
      <c r="F1253" s="29">
        <f>SUM(G1250:G1252)</f>
        <v>6505.91</v>
      </c>
      <c r="G1253" s="29">
        <f>ROUND(E1253*F1253,2)</f>
        <v>6505.91</v>
      </c>
      <c r="H1253" s="24">
        <v>1</v>
      </c>
      <c r="I1253" s="29">
        <f>SUM(J1250:J1252)</f>
        <v>0</v>
      </c>
      <c r="J1253" s="29">
        <f>ROUND(H1253*I1253,2)</f>
        <v>0</v>
      </c>
    </row>
    <row r="1254" spans="1:12" ht="1.05" customHeight="1" x14ac:dyDescent="0.3">
      <c r="A1254" s="30"/>
      <c r="B1254" s="30"/>
      <c r="C1254" s="30"/>
      <c r="D1254" s="31"/>
      <c r="E1254" s="30"/>
      <c r="F1254" s="30"/>
      <c r="G1254" s="30"/>
      <c r="H1254" s="30"/>
      <c r="I1254" s="32"/>
      <c r="J1254" s="30"/>
    </row>
    <row r="1255" spans="1:12" x14ac:dyDescent="0.3">
      <c r="A1255" s="18" t="s">
        <v>457</v>
      </c>
      <c r="B1255" s="18" t="s">
        <v>9</v>
      </c>
      <c r="C1255" s="18" t="s">
        <v>10</v>
      </c>
      <c r="D1255" s="19" t="s">
        <v>26</v>
      </c>
      <c r="E1255" s="20">
        <f t="shared" ref="E1255:J1255" si="258">E1268</f>
        <v>1</v>
      </c>
      <c r="F1255" s="20">
        <f t="shared" si="258"/>
        <v>202022.22</v>
      </c>
      <c r="G1255" s="20">
        <f t="shared" si="258"/>
        <v>202022.22</v>
      </c>
      <c r="H1255" s="20">
        <f t="shared" si="258"/>
        <v>1</v>
      </c>
      <c r="I1255" s="20">
        <f t="shared" si="258"/>
        <v>0</v>
      </c>
      <c r="J1255" s="20">
        <f t="shared" si="258"/>
        <v>0</v>
      </c>
      <c r="L1255" s="51">
        <f>G1255</f>
        <v>202022.22</v>
      </c>
    </row>
    <row r="1256" spans="1:12" ht="30.6" x14ac:dyDescent="0.3">
      <c r="A1256" s="21" t="s">
        <v>27</v>
      </c>
      <c r="B1256" s="22" t="s">
        <v>17</v>
      </c>
      <c r="C1256" s="22" t="s">
        <v>18</v>
      </c>
      <c r="D1256" s="23" t="s">
        <v>28</v>
      </c>
      <c r="E1256" s="24">
        <v>2</v>
      </c>
      <c r="F1256" s="24">
        <v>22545.99</v>
      </c>
      <c r="G1256" s="25">
        <f t="shared" ref="G1256:G1268" si="259">ROUND(E1256*F1256,2)</f>
        <v>45091.98</v>
      </c>
      <c r="H1256" s="24">
        <v>2</v>
      </c>
      <c r="I1256" s="26"/>
      <c r="J1256" s="25">
        <f t="shared" ref="J1256:J1268" si="260">ROUND(H1256*I1256,2)</f>
        <v>0</v>
      </c>
    </row>
    <row r="1257" spans="1:12" ht="30.6" x14ac:dyDescent="0.3">
      <c r="A1257" s="21" t="s">
        <v>29</v>
      </c>
      <c r="B1257" s="22" t="s">
        <v>17</v>
      </c>
      <c r="C1257" s="22" t="s">
        <v>18</v>
      </c>
      <c r="D1257" s="23" t="s">
        <v>30</v>
      </c>
      <c r="E1257" s="24">
        <v>5</v>
      </c>
      <c r="F1257" s="24">
        <v>22133.25</v>
      </c>
      <c r="G1257" s="25">
        <f t="shared" si="259"/>
        <v>110666.25</v>
      </c>
      <c r="H1257" s="24">
        <v>5</v>
      </c>
      <c r="I1257" s="26"/>
      <c r="J1257" s="25">
        <f t="shared" si="260"/>
        <v>0</v>
      </c>
    </row>
    <row r="1258" spans="1:12" ht="20.399999999999999" x14ac:dyDescent="0.3">
      <c r="A1258" s="21" t="s">
        <v>31</v>
      </c>
      <c r="B1258" s="22" t="s">
        <v>17</v>
      </c>
      <c r="C1258" s="22" t="s">
        <v>18</v>
      </c>
      <c r="D1258" s="23" t="s">
        <v>32</v>
      </c>
      <c r="E1258" s="24">
        <v>1</v>
      </c>
      <c r="F1258" s="24">
        <v>7362.75</v>
      </c>
      <c r="G1258" s="25">
        <f t="shared" si="259"/>
        <v>7362.75</v>
      </c>
      <c r="H1258" s="24">
        <v>1</v>
      </c>
      <c r="I1258" s="26"/>
      <c r="J1258" s="25">
        <f t="shared" si="260"/>
        <v>0</v>
      </c>
    </row>
    <row r="1259" spans="1:12" ht="20.399999999999999" x14ac:dyDescent="0.3">
      <c r="A1259" s="21" t="s">
        <v>33</v>
      </c>
      <c r="B1259" s="22" t="s">
        <v>17</v>
      </c>
      <c r="C1259" s="22" t="s">
        <v>18</v>
      </c>
      <c r="D1259" s="23" t="s">
        <v>34</v>
      </c>
      <c r="E1259" s="24">
        <v>1</v>
      </c>
      <c r="F1259" s="24">
        <v>5541.86</v>
      </c>
      <c r="G1259" s="25">
        <f t="shared" si="259"/>
        <v>5541.86</v>
      </c>
      <c r="H1259" s="24">
        <v>1</v>
      </c>
      <c r="I1259" s="26"/>
      <c r="J1259" s="25">
        <f t="shared" si="260"/>
        <v>0</v>
      </c>
    </row>
    <row r="1260" spans="1:12" ht="20.399999999999999" x14ac:dyDescent="0.3">
      <c r="A1260" s="21" t="s">
        <v>35</v>
      </c>
      <c r="B1260" s="22" t="s">
        <v>17</v>
      </c>
      <c r="C1260" s="22" t="s">
        <v>18</v>
      </c>
      <c r="D1260" s="23" t="s">
        <v>36</v>
      </c>
      <c r="E1260" s="24">
        <v>8</v>
      </c>
      <c r="F1260" s="24">
        <v>817.84</v>
      </c>
      <c r="G1260" s="25">
        <f t="shared" si="259"/>
        <v>6542.72</v>
      </c>
      <c r="H1260" s="24">
        <v>8</v>
      </c>
      <c r="I1260" s="26"/>
      <c r="J1260" s="25">
        <f t="shared" si="260"/>
        <v>0</v>
      </c>
    </row>
    <row r="1261" spans="1:12" ht="20.399999999999999" x14ac:dyDescent="0.3">
      <c r="A1261" s="21" t="s">
        <v>37</v>
      </c>
      <c r="B1261" s="22" t="s">
        <v>17</v>
      </c>
      <c r="C1261" s="22" t="s">
        <v>18</v>
      </c>
      <c r="D1261" s="23" t="s">
        <v>38</v>
      </c>
      <c r="E1261" s="24">
        <v>8</v>
      </c>
      <c r="F1261" s="24">
        <v>200</v>
      </c>
      <c r="G1261" s="25">
        <f t="shared" si="259"/>
        <v>1600</v>
      </c>
      <c r="H1261" s="24">
        <v>8</v>
      </c>
      <c r="I1261" s="26"/>
      <c r="J1261" s="25">
        <f t="shared" si="260"/>
        <v>0</v>
      </c>
    </row>
    <row r="1262" spans="1:12" ht="20.399999999999999" x14ac:dyDescent="0.3">
      <c r="A1262" s="21" t="s">
        <v>39</v>
      </c>
      <c r="B1262" s="22" t="s">
        <v>17</v>
      </c>
      <c r="C1262" s="22" t="s">
        <v>18</v>
      </c>
      <c r="D1262" s="23" t="s">
        <v>40</v>
      </c>
      <c r="E1262" s="24">
        <v>2</v>
      </c>
      <c r="F1262" s="24">
        <v>7060</v>
      </c>
      <c r="G1262" s="25">
        <f t="shared" si="259"/>
        <v>14120</v>
      </c>
      <c r="H1262" s="24">
        <v>2</v>
      </c>
      <c r="I1262" s="26"/>
      <c r="J1262" s="25">
        <f t="shared" si="260"/>
        <v>0</v>
      </c>
    </row>
    <row r="1263" spans="1:12" ht="20.399999999999999" x14ac:dyDescent="0.3">
      <c r="A1263" s="21" t="s">
        <v>41</v>
      </c>
      <c r="B1263" s="22" t="s">
        <v>17</v>
      </c>
      <c r="C1263" s="22" t="s">
        <v>18</v>
      </c>
      <c r="D1263" s="23" t="s">
        <v>42</v>
      </c>
      <c r="E1263" s="24">
        <v>2</v>
      </c>
      <c r="F1263" s="24">
        <v>761.9</v>
      </c>
      <c r="G1263" s="25">
        <f t="shared" si="259"/>
        <v>1523.8</v>
      </c>
      <c r="H1263" s="24">
        <v>2</v>
      </c>
      <c r="I1263" s="26"/>
      <c r="J1263" s="25">
        <f t="shared" si="260"/>
        <v>0</v>
      </c>
    </row>
    <row r="1264" spans="1:12" ht="20.399999999999999" x14ac:dyDescent="0.3">
      <c r="A1264" s="21" t="s">
        <v>45</v>
      </c>
      <c r="B1264" s="22" t="s">
        <v>17</v>
      </c>
      <c r="C1264" s="22" t="s">
        <v>18</v>
      </c>
      <c r="D1264" s="23" t="s">
        <v>46</v>
      </c>
      <c r="E1264" s="24">
        <v>1</v>
      </c>
      <c r="F1264" s="24">
        <v>5541.86</v>
      </c>
      <c r="G1264" s="25">
        <f t="shared" si="259"/>
        <v>5541.86</v>
      </c>
      <c r="H1264" s="24">
        <v>1</v>
      </c>
      <c r="I1264" s="26"/>
      <c r="J1264" s="25">
        <f t="shared" si="260"/>
        <v>0</v>
      </c>
    </row>
    <row r="1265" spans="1:12" ht="20.399999999999999" x14ac:dyDescent="0.3">
      <c r="A1265" s="21" t="s">
        <v>47</v>
      </c>
      <c r="B1265" s="22" t="s">
        <v>17</v>
      </c>
      <c r="C1265" s="22" t="s">
        <v>18</v>
      </c>
      <c r="D1265" s="23" t="s">
        <v>48</v>
      </c>
      <c r="E1265" s="24">
        <v>1</v>
      </c>
      <c r="F1265" s="24">
        <v>2835</v>
      </c>
      <c r="G1265" s="25">
        <f t="shared" si="259"/>
        <v>2835</v>
      </c>
      <c r="H1265" s="24">
        <v>1</v>
      </c>
      <c r="I1265" s="26"/>
      <c r="J1265" s="25">
        <f t="shared" si="260"/>
        <v>0</v>
      </c>
    </row>
    <row r="1266" spans="1:12" ht="20.399999999999999" x14ac:dyDescent="0.3">
      <c r="A1266" s="21" t="s">
        <v>49</v>
      </c>
      <c r="B1266" s="22" t="s">
        <v>17</v>
      </c>
      <c r="C1266" s="22" t="s">
        <v>18</v>
      </c>
      <c r="D1266" s="23" t="s">
        <v>50</v>
      </c>
      <c r="E1266" s="24">
        <v>1</v>
      </c>
      <c r="F1266" s="24">
        <v>1100</v>
      </c>
      <c r="G1266" s="25">
        <f t="shared" si="259"/>
        <v>1100</v>
      </c>
      <c r="H1266" s="24">
        <v>1</v>
      </c>
      <c r="I1266" s="26"/>
      <c r="J1266" s="25">
        <f t="shared" si="260"/>
        <v>0</v>
      </c>
    </row>
    <row r="1267" spans="1:12" ht="20.399999999999999" x14ac:dyDescent="0.3">
      <c r="A1267" s="21" t="s">
        <v>438</v>
      </c>
      <c r="B1267" s="22" t="s">
        <v>17</v>
      </c>
      <c r="C1267" s="22" t="s">
        <v>83</v>
      </c>
      <c r="D1267" s="23" t="s">
        <v>439</v>
      </c>
      <c r="E1267" s="24">
        <v>4</v>
      </c>
      <c r="F1267" s="24">
        <v>24</v>
      </c>
      <c r="G1267" s="25">
        <f t="shared" si="259"/>
        <v>96</v>
      </c>
      <c r="H1267" s="24">
        <v>4</v>
      </c>
      <c r="I1267" s="26"/>
      <c r="J1267" s="25">
        <f t="shared" si="260"/>
        <v>0</v>
      </c>
    </row>
    <row r="1268" spans="1:12" x14ac:dyDescent="0.3">
      <c r="A1268" s="27"/>
      <c r="B1268" s="27"/>
      <c r="C1268" s="27"/>
      <c r="D1268" s="28" t="s">
        <v>458</v>
      </c>
      <c r="E1268" s="24">
        <v>1</v>
      </c>
      <c r="F1268" s="29">
        <f>SUM(G1256:G1267)</f>
        <v>202022.22</v>
      </c>
      <c r="G1268" s="29">
        <f t="shared" si="259"/>
        <v>202022.22</v>
      </c>
      <c r="H1268" s="24">
        <v>1</v>
      </c>
      <c r="I1268" s="29">
        <f>SUM(J1256:J1267)</f>
        <v>0</v>
      </c>
      <c r="J1268" s="29">
        <f t="shared" si="260"/>
        <v>0</v>
      </c>
    </row>
    <row r="1269" spans="1:12" ht="1.05" customHeight="1" x14ac:dyDescent="0.3">
      <c r="A1269" s="30"/>
      <c r="B1269" s="30"/>
      <c r="C1269" s="30"/>
      <c r="D1269" s="31"/>
      <c r="E1269" s="30"/>
      <c r="F1269" s="30"/>
      <c r="G1269" s="30"/>
      <c r="H1269" s="30"/>
      <c r="I1269" s="32"/>
      <c r="J1269" s="30"/>
    </row>
    <row r="1270" spans="1:12" x14ac:dyDescent="0.3">
      <c r="A1270" s="27"/>
      <c r="B1270" s="27"/>
      <c r="C1270" s="27"/>
      <c r="D1270" s="28" t="s">
        <v>459</v>
      </c>
      <c r="E1270" s="24">
        <v>1</v>
      </c>
      <c r="F1270" s="29">
        <f>G1249+G1255</f>
        <v>208528.13</v>
      </c>
      <c r="G1270" s="29">
        <f>ROUND(E1270*F1270,2)</f>
        <v>208528.13</v>
      </c>
      <c r="H1270" s="24">
        <v>1</v>
      </c>
      <c r="I1270" s="29">
        <f>J1249+J1255</f>
        <v>0</v>
      </c>
      <c r="J1270" s="29">
        <f>ROUND(H1270*I1270,2)</f>
        <v>0</v>
      </c>
    </row>
    <row r="1271" spans="1:12" ht="1.05" customHeight="1" x14ac:dyDescent="0.3">
      <c r="A1271" s="30"/>
      <c r="B1271" s="30"/>
      <c r="C1271" s="30"/>
      <c r="D1271" s="31"/>
      <c r="E1271" s="30"/>
      <c r="F1271" s="30"/>
      <c r="G1271" s="30"/>
      <c r="H1271" s="30"/>
      <c r="I1271" s="32"/>
      <c r="J1271" s="30"/>
    </row>
    <row r="1272" spans="1:12" x14ac:dyDescent="0.3">
      <c r="A1272" s="15" t="s">
        <v>460</v>
      </c>
      <c r="B1272" s="15" t="s">
        <v>9</v>
      </c>
      <c r="C1272" s="15" t="s">
        <v>10</v>
      </c>
      <c r="D1272" s="16" t="s">
        <v>461</v>
      </c>
      <c r="E1272" s="17">
        <f t="shared" ref="E1272:J1272" si="261">E1294</f>
        <v>1</v>
      </c>
      <c r="F1272" s="17">
        <f t="shared" si="261"/>
        <v>620522.86</v>
      </c>
      <c r="G1272" s="17">
        <f t="shared" si="261"/>
        <v>620522.86</v>
      </c>
      <c r="H1272" s="17">
        <f t="shared" si="261"/>
        <v>1</v>
      </c>
      <c r="I1272" s="17">
        <f t="shared" si="261"/>
        <v>0</v>
      </c>
      <c r="J1272" s="17">
        <f t="shared" si="261"/>
        <v>0</v>
      </c>
    </row>
    <row r="1273" spans="1:12" x14ac:dyDescent="0.3">
      <c r="A1273" s="18" t="s">
        <v>462</v>
      </c>
      <c r="B1273" s="18" t="s">
        <v>9</v>
      </c>
      <c r="C1273" s="18" t="s">
        <v>10</v>
      </c>
      <c r="D1273" s="19" t="s">
        <v>15</v>
      </c>
      <c r="E1273" s="20">
        <f t="shared" ref="E1273:J1273" si="262">E1277</f>
        <v>1</v>
      </c>
      <c r="F1273" s="20">
        <f t="shared" si="262"/>
        <v>8044.95</v>
      </c>
      <c r="G1273" s="20">
        <f t="shared" si="262"/>
        <v>8044.95</v>
      </c>
      <c r="H1273" s="20">
        <f t="shared" si="262"/>
        <v>1</v>
      </c>
      <c r="I1273" s="20">
        <f t="shared" si="262"/>
        <v>0</v>
      </c>
      <c r="J1273" s="20">
        <f t="shared" si="262"/>
        <v>0</v>
      </c>
      <c r="L1273" s="51">
        <f>G1273</f>
        <v>8044.95</v>
      </c>
    </row>
    <row r="1274" spans="1:12" ht="30.6" x14ac:dyDescent="0.3">
      <c r="A1274" s="21" t="s">
        <v>16</v>
      </c>
      <c r="B1274" s="22" t="s">
        <v>17</v>
      </c>
      <c r="C1274" s="22" t="s">
        <v>18</v>
      </c>
      <c r="D1274" s="23" t="s">
        <v>19</v>
      </c>
      <c r="E1274" s="24">
        <v>15</v>
      </c>
      <c r="F1274" s="24">
        <v>192.38</v>
      </c>
      <c r="G1274" s="25">
        <f>ROUND(E1274*F1274,2)</f>
        <v>2885.7</v>
      </c>
      <c r="H1274" s="24">
        <v>15</v>
      </c>
      <c r="I1274" s="26"/>
      <c r="J1274" s="25">
        <f>ROUND(H1274*I1274,2)</f>
        <v>0</v>
      </c>
    </row>
    <row r="1275" spans="1:12" ht="20.399999999999999" x14ac:dyDescent="0.3">
      <c r="A1275" s="21" t="s">
        <v>20</v>
      </c>
      <c r="B1275" s="22" t="s">
        <v>17</v>
      </c>
      <c r="C1275" s="22" t="s">
        <v>18</v>
      </c>
      <c r="D1275" s="23" t="s">
        <v>21</v>
      </c>
      <c r="E1275" s="24">
        <v>1</v>
      </c>
      <c r="F1275" s="24">
        <v>2961.9</v>
      </c>
      <c r="G1275" s="25">
        <f>ROUND(E1275*F1275,2)</f>
        <v>2961.9</v>
      </c>
      <c r="H1275" s="24">
        <v>1</v>
      </c>
      <c r="I1275" s="26"/>
      <c r="J1275" s="25">
        <f>ROUND(H1275*I1275,2)</f>
        <v>0</v>
      </c>
    </row>
    <row r="1276" spans="1:12" x14ac:dyDescent="0.3">
      <c r="A1276" s="21" t="s">
        <v>22</v>
      </c>
      <c r="B1276" s="22" t="s">
        <v>17</v>
      </c>
      <c r="C1276" s="22" t="s">
        <v>18</v>
      </c>
      <c r="D1276" s="23" t="s">
        <v>23</v>
      </c>
      <c r="E1276" s="24">
        <v>1</v>
      </c>
      <c r="F1276" s="24">
        <v>2197.35</v>
      </c>
      <c r="G1276" s="25">
        <f>ROUND(E1276*F1276,2)</f>
        <v>2197.35</v>
      </c>
      <c r="H1276" s="24">
        <v>1</v>
      </c>
      <c r="I1276" s="26"/>
      <c r="J1276" s="25">
        <f>ROUND(H1276*I1276,2)</f>
        <v>0</v>
      </c>
    </row>
    <row r="1277" spans="1:12" x14ac:dyDescent="0.3">
      <c r="A1277" s="27"/>
      <c r="B1277" s="27"/>
      <c r="C1277" s="27"/>
      <c r="D1277" s="28" t="s">
        <v>463</v>
      </c>
      <c r="E1277" s="24">
        <v>1</v>
      </c>
      <c r="F1277" s="29">
        <f>SUM(G1274:G1276)</f>
        <v>8044.95</v>
      </c>
      <c r="G1277" s="29">
        <f>ROUND(E1277*F1277,2)</f>
        <v>8044.95</v>
      </c>
      <c r="H1277" s="24">
        <v>1</v>
      </c>
      <c r="I1277" s="29">
        <f>SUM(J1274:J1276)</f>
        <v>0</v>
      </c>
      <c r="J1277" s="29">
        <f>ROUND(H1277*I1277,2)</f>
        <v>0</v>
      </c>
    </row>
    <row r="1278" spans="1:12" ht="1.05" customHeight="1" x14ac:dyDescent="0.3">
      <c r="A1278" s="30"/>
      <c r="B1278" s="30"/>
      <c r="C1278" s="30"/>
      <c r="D1278" s="31"/>
      <c r="E1278" s="30"/>
      <c r="F1278" s="30"/>
      <c r="G1278" s="30"/>
      <c r="H1278" s="30"/>
      <c r="I1278" s="32"/>
      <c r="J1278" s="30"/>
    </row>
    <row r="1279" spans="1:12" x14ac:dyDescent="0.3">
      <c r="A1279" s="18" t="s">
        <v>464</v>
      </c>
      <c r="B1279" s="18" t="s">
        <v>9</v>
      </c>
      <c r="C1279" s="18" t="s">
        <v>10</v>
      </c>
      <c r="D1279" s="19" t="s">
        <v>26</v>
      </c>
      <c r="E1279" s="20">
        <f t="shared" ref="E1279:J1279" si="263">E1292</f>
        <v>1</v>
      </c>
      <c r="F1279" s="20">
        <f t="shared" si="263"/>
        <v>612477.91</v>
      </c>
      <c r="G1279" s="20">
        <f t="shared" si="263"/>
        <v>612477.91</v>
      </c>
      <c r="H1279" s="20">
        <f t="shared" si="263"/>
        <v>1</v>
      </c>
      <c r="I1279" s="20">
        <f t="shared" si="263"/>
        <v>0</v>
      </c>
      <c r="J1279" s="20">
        <f t="shared" si="263"/>
        <v>0</v>
      </c>
      <c r="L1279" s="51">
        <f>G1279</f>
        <v>612477.91</v>
      </c>
    </row>
    <row r="1280" spans="1:12" ht="30.6" x14ac:dyDescent="0.3">
      <c r="A1280" s="21" t="s">
        <v>27</v>
      </c>
      <c r="B1280" s="22" t="s">
        <v>17</v>
      </c>
      <c r="C1280" s="22" t="s">
        <v>18</v>
      </c>
      <c r="D1280" s="23" t="s">
        <v>28</v>
      </c>
      <c r="E1280" s="24">
        <v>4</v>
      </c>
      <c r="F1280" s="24">
        <v>22545.99</v>
      </c>
      <c r="G1280" s="25">
        <f t="shared" ref="G1280:G1292" si="264">ROUND(E1280*F1280,2)</f>
        <v>90183.96</v>
      </c>
      <c r="H1280" s="24">
        <v>4</v>
      </c>
      <c r="I1280" s="26"/>
      <c r="J1280" s="25">
        <f t="shared" ref="J1280:J1292" si="265">ROUND(H1280*I1280,2)</f>
        <v>0</v>
      </c>
    </row>
    <row r="1281" spans="1:12" ht="30.6" x14ac:dyDescent="0.3">
      <c r="A1281" s="21" t="s">
        <v>29</v>
      </c>
      <c r="B1281" s="22" t="s">
        <v>17</v>
      </c>
      <c r="C1281" s="22" t="s">
        <v>18</v>
      </c>
      <c r="D1281" s="23" t="s">
        <v>30</v>
      </c>
      <c r="E1281" s="24">
        <v>17</v>
      </c>
      <c r="F1281" s="24">
        <v>22133.25</v>
      </c>
      <c r="G1281" s="25">
        <f t="shared" si="264"/>
        <v>376265.25</v>
      </c>
      <c r="H1281" s="24">
        <v>17</v>
      </c>
      <c r="I1281" s="26"/>
      <c r="J1281" s="25">
        <f t="shared" si="265"/>
        <v>0</v>
      </c>
    </row>
    <row r="1282" spans="1:12" ht="20.399999999999999" x14ac:dyDescent="0.3">
      <c r="A1282" s="21" t="s">
        <v>31</v>
      </c>
      <c r="B1282" s="22" t="s">
        <v>17</v>
      </c>
      <c r="C1282" s="22" t="s">
        <v>18</v>
      </c>
      <c r="D1282" s="23" t="s">
        <v>32</v>
      </c>
      <c r="E1282" s="24">
        <v>4</v>
      </c>
      <c r="F1282" s="24">
        <v>7362.75</v>
      </c>
      <c r="G1282" s="25">
        <f t="shared" si="264"/>
        <v>29451</v>
      </c>
      <c r="H1282" s="24">
        <v>4</v>
      </c>
      <c r="I1282" s="26"/>
      <c r="J1282" s="25">
        <f t="shared" si="265"/>
        <v>0</v>
      </c>
    </row>
    <row r="1283" spans="1:12" ht="20.399999999999999" x14ac:dyDescent="0.3">
      <c r="A1283" s="21" t="s">
        <v>33</v>
      </c>
      <c r="B1283" s="22" t="s">
        <v>17</v>
      </c>
      <c r="C1283" s="22" t="s">
        <v>18</v>
      </c>
      <c r="D1283" s="23" t="s">
        <v>34</v>
      </c>
      <c r="E1283" s="24">
        <v>4</v>
      </c>
      <c r="F1283" s="24">
        <v>5541.86</v>
      </c>
      <c r="G1283" s="25">
        <f t="shared" si="264"/>
        <v>22167.439999999999</v>
      </c>
      <c r="H1283" s="24">
        <v>4</v>
      </c>
      <c r="I1283" s="26"/>
      <c r="J1283" s="25">
        <f t="shared" si="265"/>
        <v>0</v>
      </c>
    </row>
    <row r="1284" spans="1:12" ht="20.399999999999999" x14ac:dyDescent="0.3">
      <c r="A1284" s="21" t="s">
        <v>35</v>
      </c>
      <c r="B1284" s="22" t="s">
        <v>17</v>
      </c>
      <c r="C1284" s="22" t="s">
        <v>18</v>
      </c>
      <c r="D1284" s="23" t="s">
        <v>36</v>
      </c>
      <c r="E1284" s="24">
        <v>25</v>
      </c>
      <c r="F1284" s="24">
        <v>817.84</v>
      </c>
      <c r="G1284" s="25">
        <f t="shared" si="264"/>
        <v>20446</v>
      </c>
      <c r="H1284" s="24">
        <v>25</v>
      </c>
      <c r="I1284" s="26"/>
      <c r="J1284" s="25">
        <f t="shared" si="265"/>
        <v>0</v>
      </c>
    </row>
    <row r="1285" spans="1:12" ht="20.399999999999999" x14ac:dyDescent="0.3">
      <c r="A1285" s="21" t="s">
        <v>37</v>
      </c>
      <c r="B1285" s="22" t="s">
        <v>17</v>
      </c>
      <c r="C1285" s="22" t="s">
        <v>18</v>
      </c>
      <c r="D1285" s="23" t="s">
        <v>38</v>
      </c>
      <c r="E1285" s="24">
        <v>25</v>
      </c>
      <c r="F1285" s="24">
        <v>200</v>
      </c>
      <c r="G1285" s="25">
        <f t="shared" si="264"/>
        <v>5000</v>
      </c>
      <c r="H1285" s="24">
        <v>25</v>
      </c>
      <c r="I1285" s="26"/>
      <c r="J1285" s="25">
        <f t="shared" si="265"/>
        <v>0</v>
      </c>
    </row>
    <row r="1286" spans="1:12" ht="20.399999999999999" x14ac:dyDescent="0.3">
      <c r="A1286" s="21" t="s">
        <v>39</v>
      </c>
      <c r="B1286" s="22" t="s">
        <v>17</v>
      </c>
      <c r="C1286" s="22" t="s">
        <v>18</v>
      </c>
      <c r="D1286" s="23" t="s">
        <v>40</v>
      </c>
      <c r="E1286" s="24">
        <v>5</v>
      </c>
      <c r="F1286" s="24">
        <v>7060</v>
      </c>
      <c r="G1286" s="25">
        <f t="shared" si="264"/>
        <v>35300</v>
      </c>
      <c r="H1286" s="24">
        <v>5</v>
      </c>
      <c r="I1286" s="26"/>
      <c r="J1286" s="25">
        <f t="shared" si="265"/>
        <v>0</v>
      </c>
    </row>
    <row r="1287" spans="1:12" ht="20.399999999999999" x14ac:dyDescent="0.3">
      <c r="A1287" s="21" t="s">
        <v>41</v>
      </c>
      <c r="B1287" s="22" t="s">
        <v>17</v>
      </c>
      <c r="C1287" s="22" t="s">
        <v>18</v>
      </c>
      <c r="D1287" s="23" t="s">
        <v>42</v>
      </c>
      <c r="E1287" s="24">
        <v>16</v>
      </c>
      <c r="F1287" s="24">
        <v>761.9</v>
      </c>
      <c r="G1287" s="25">
        <f t="shared" si="264"/>
        <v>12190.4</v>
      </c>
      <c r="H1287" s="24">
        <v>16</v>
      </c>
      <c r="I1287" s="26"/>
      <c r="J1287" s="25">
        <f t="shared" si="265"/>
        <v>0</v>
      </c>
    </row>
    <row r="1288" spans="1:12" ht="20.399999999999999" x14ac:dyDescent="0.3">
      <c r="A1288" s="21" t="s">
        <v>45</v>
      </c>
      <c r="B1288" s="22" t="s">
        <v>17</v>
      </c>
      <c r="C1288" s="22" t="s">
        <v>18</v>
      </c>
      <c r="D1288" s="23" t="s">
        <v>46</v>
      </c>
      <c r="E1288" s="24">
        <v>1</v>
      </c>
      <c r="F1288" s="24">
        <v>5541.86</v>
      </c>
      <c r="G1288" s="25">
        <f t="shared" si="264"/>
        <v>5541.86</v>
      </c>
      <c r="H1288" s="24">
        <v>1</v>
      </c>
      <c r="I1288" s="26"/>
      <c r="J1288" s="25">
        <f t="shared" si="265"/>
        <v>0</v>
      </c>
    </row>
    <row r="1289" spans="1:12" ht="20.399999999999999" x14ac:dyDescent="0.3">
      <c r="A1289" s="21" t="s">
        <v>47</v>
      </c>
      <c r="B1289" s="22" t="s">
        <v>17</v>
      </c>
      <c r="C1289" s="22" t="s">
        <v>18</v>
      </c>
      <c r="D1289" s="23" t="s">
        <v>48</v>
      </c>
      <c r="E1289" s="24">
        <v>4</v>
      </c>
      <c r="F1289" s="24">
        <v>2835</v>
      </c>
      <c r="G1289" s="25">
        <f t="shared" si="264"/>
        <v>11340</v>
      </c>
      <c r="H1289" s="24">
        <v>4</v>
      </c>
      <c r="I1289" s="26"/>
      <c r="J1289" s="25">
        <f t="shared" si="265"/>
        <v>0</v>
      </c>
    </row>
    <row r="1290" spans="1:12" ht="20.399999999999999" x14ac:dyDescent="0.3">
      <c r="A1290" s="21" t="s">
        <v>49</v>
      </c>
      <c r="B1290" s="22" t="s">
        <v>17</v>
      </c>
      <c r="C1290" s="22" t="s">
        <v>18</v>
      </c>
      <c r="D1290" s="23" t="s">
        <v>50</v>
      </c>
      <c r="E1290" s="24">
        <v>4</v>
      </c>
      <c r="F1290" s="24">
        <v>1100</v>
      </c>
      <c r="G1290" s="25">
        <f t="shared" si="264"/>
        <v>4400</v>
      </c>
      <c r="H1290" s="24">
        <v>4</v>
      </c>
      <c r="I1290" s="26"/>
      <c r="J1290" s="25">
        <f t="shared" si="265"/>
        <v>0</v>
      </c>
    </row>
    <row r="1291" spans="1:12" ht="20.399999999999999" x14ac:dyDescent="0.3">
      <c r="A1291" s="21" t="s">
        <v>438</v>
      </c>
      <c r="B1291" s="22" t="s">
        <v>17</v>
      </c>
      <c r="C1291" s="22" t="s">
        <v>83</v>
      </c>
      <c r="D1291" s="23" t="s">
        <v>439</v>
      </c>
      <c r="E1291" s="24">
        <v>8</v>
      </c>
      <c r="F1291" s="24">
        <v>24</v>
      </c>
      <c r="G1291" s="25">
        <f t="shared" si="264"/>
        <v>192</v>
      </c>
      <c r="H1291" s="24">
        <v>8</v>
      </c>
      <c r="I1291" s="26"/>
      <c r="J1291" s="25">
        <f t="shared" si="265"/>
        <v>0</v>
      </c>
    </row>
    <row r="1292" spans="1:12" x14ac:dyDescent="0.3">
      <c r="A1292" s="27"/>
      <c r="B1292" s="27"/>
      <c r="C1292" s="27"/>
      <c r="D1292" s="28" t="s">
        <v>465</v>
      </c>
      <c r="E1292" s="24">
        <v>1</v>
      </c>
      <c r="F1292" s="29">
        <f>SUM(G1280:G1291)</f>
        <v>612477.91</v>
      </c>
      <c r="G1292" s="29">
        <f t="shared" si="264"/>
        <v>612477.91</v>
      </c>
      <c r="H1292" s="24">
        <v>1</v>
      </c>
      <c r="I1292" s="29">
        <f>SUM(J1280:J1291)</f>
        <v>0</v>
      </c>
      <c r="J1292" s="29">
        <f t="shared" si="265"/>
        <v>0</v>
      </c>
    </row>
    <row r="1293" spans="1:12" ht="1.05" customHeight="1" x14ac:dyDescent="0.3">
      <c r="A1293" s="30"/>
      <c r="B1293" s="30"/>
      <c r="C1293" s="30"/>
      <c r="D1293" s="31"/>
      <c r="E1293" s="30"/>
      <c r="F1293" s="30"/>
      <c r="G1293" s="30"/>
      <c r="H1293" s="30"/>
      <c r="I1293" s="32"/>
      <c r="J1293" s="30"/>
    </row>
    <row r="1294" spans="1:12" x14ac:dyDescent="0.3">
      <c r="A1294" s="27"/>
      <c r="B1294" s="27"/>
      <c r="C1294" s="27"/>
      <c r="D1294" s="28" t="s">
        <v>466</v>
      </c>
      <c r="E1294" s="24">
        <v>1</v>
      </c>
      <c r="F1294" s="29">
        <f>G1273+G1279</f>
        <v>620522.86</v>
      </c>
      <c r="G1294" s="29">
        <f>ROUND(E1294*F1294,2)</f>
        <v>620522.86</v>
      </c>
      <c r="H1294" s="24">
        <v>1</v>
      </c>
      <c r="I1294" s="29">
        <f>J1273+J1279</f>
        <v>0</v>
      </c>
      <c r="J1294" s="29">
        <f>ROUND(H1294*I1294,2)</f>
        <v>0</v>
      </c>
    </row>
    <row r="1295" spans="1:12" ht="1.05" customHeight="1" x14ac:dyDescent="0.3">
      <c r="A1295" s="30"/>
      <c r="B1295" s="30"/>
      <c r="C1295" s="30"/>
      <c r="D1295" s="31"/>
      <c r="E1295" s="30"/>
      <c r="F1295" s="30"/>
      <c r="G1295" s="30"/>
      <c r="H1295" s="30"/>
      <c r="I1295" s="32"/>
      <c r="J1295" s="30"/>
    </row>
    <row r="1296" spans="1:12" x14ac:dyDescent="0.3">
      <c r="A1296" s="15" t="s">
        <v>467</v>
      </c>
      <c r="B1296" s="15" t="s">
        <v>9</v>
      </c>
      <c r="C1296" s="15" t="s">
        <v>10</v>
      </c>
      <c r="D1296" s="16" t="s">
        <v>309</v>
      </c>
      <c r="E1296" s="17">
        <f t="shared" ref="E1296:J1296" si="266">E1306</f>
        <v>1</v>
      </c>
      <c r="F1296" s="17">
        <f t="shared" si="266"/>
        <v>26629.18</v>
      </c>
      <c r="G1296" s="17">
        <f t="shared" si="266"/>
        <v>26629.18</v>
      </c>
      <c r="H1296" s="17">
        <f t="shared" si="266"/>
        <v>1</v>
      </c>
      <c r="I1296" s="17">
        <f t="shared" si="266"/>
        <v>0</v>
      </c>
      <c r="J1296" s="17">
        <f t="shared" si="266"/>
        <v>0</v>
      </c>
      <c r="L1296" s="51">
        <f>G1296</f>
        <v>26629.18</v>
      </c>
    </row>
    <row r="1297" spans="1:13" x14ac:dyDescent="0.3">
      <c r="A1297" s="21" t="s">
        <v>310</v>
      </c>
      <c r="B1297" s="22" t="s">
        <v>17</v>
      </c>
      <c r="C1297" s="22" t="s">
        <v>18</v>
      </c>
      <c r="D1297" s="23" t="s">
        <v>311</v>
      </c>
      <c r="E1297" s="24">
        <v>1</v>
      </c>
      <c r="F1297" s="24">
        <v>3806</v>
      </c>
      <c r="G1297" s="25">
        <f t="shared" ref="G1297:G1306" si="267">ROUND(E1297*F1297,2)</f>
        <v>3806</v>
      </c>
      <c r="H1297" s="24">
        <v>1</v>
      </c>
      <c r="I1297" s="26"/>
      <c r="J1297" s="25">
        <f t="shared" ref="J1297:J1306" si="268">ROUND(H1297*I1297,2)</f>
        <v>0</v>
      </c>
    </row>
    <row r="1298" spans="1:13" x14ac:dyDescent="0.3">
      <c r="A1298" s="21" t="s">
        <v>312</v>
      </c>
      <c r="B1298" s="22" t="s">
        <v>17</v>
      </c>
      <c r="C1298" s="22" t="s">
        <v>18</v>
      </c>
      <c r="D1298" s="23" t="s">
        <v>313</v>
      </c>
      <c r="E1298" s="24">
        <v>1</v>
      </c>
      <c r="F1298" s="24">
        <v>3738.4</v>
      </c>
      <c r="G1298" s="25">
        <f t="shared" si="267"/>
        <v>3738.4</v>
      </c>
      <c r="H1298" s="24">
        <v>1</v>
      </c>
      <c r="I1298" s="26"/>
      <c r="J1298" s="25">
        <f t="shared" si="268"/>
        <v>0</v>
      </c>
    </row>
    <row r="1299" spans="1:13" x14ac:dyDescent="0.3">
      <c r="A1299" s="21" t="s">
        <v>314</v>
      </c>
      <c r="B1299" s="22" t="s">
        <v>17</v>
      </c>
      <c r="C1299" s="22" t="s">
        <v>83</v>
      </c>
      <c r="D1299" s="23" t="s">
        <v>315</v>
      </c>
      <c r="E1299" s="24">
        <v>240</v>
      </c>
      <c r="F1299" s="24">
        <v>2.6</v>
      </c>
      <c r="G1299" s="25">
        <f t="shared" si="267"/>
        <v>624</v>
      </c>
      <c r="H1299" s="24">
        <v>240</v>
      </c>
      <c r="I1299" s="26"/>
      <c r="J1299" s="25">
        <f t="shared" si="268"/>
        <v>0</v>
      </c>
    </row>
    <row r="1300" spans="1:13" x14ac:dyDescent="0.3">
      <c r="A1300" s="21" t="s">
        <v>316</v>
      </c>
      <c r="B1300" s="22" t="s">
        <v>17</v>
      </c>
      <c r="C1300" s="22" t="s">
        <v>83</v>
      </c>
      <c r="D1300" s="23" t="s">
        <v>317</v>
      </c>
      <c r="E1300" s="24">
        <v>480</v>
      </c>
      <c r="F1300" s="24">
        <v>3.6</v>
      </c>
      <c r="G1300" s="25">
        <f t="shared" si="267"/>
        <v>1728</v>
      </c>
      <c r="H1300" s="24">
        <v>480</v>
      </c>
      <c r="I1300" s="26"/>
      <c r="J1300" s="25">
        <f t="shared" si="268"/>
        <v>0</v>
      </c>
    </row>
    <row r="1301" spans="1:13" x14ac:dyDescent="0.3">
      <c r="A1301" s="21" t="s">
        <v>318</v>
      </c>
      <c r="B1301" s="22" t="s">
        <v>17</v>
      </c>
      <c r="C1301" s="22" t="s">
        <v>83</v>
      </c>
      <c r="D1301" s="23" t="s">
        <v>319</v>
      </c>
      <c r="E1301" s="24">
        <v>60</v>
      </c>
      <c r="F1301" s="24">
        <v>4.83</v>
      </c>
      <c r="G1301" s="25">
        <f t="shared" si="267"/>
        <v>289.8</v>
      </c>
      <c r="H1301" s="24">
        <v>60</v>
      </c>
      <c r="I1301" s="26"/>
      <c r="J1301" s="25">
        <f t="shared" si="268"/>
        <v>0</v>
      </c>
    </row>
    <row r="1302" spans="1:13" x14ac:dyDescent="0.3">
      <c r="A1302" s="21" t="s">
        <v>443</v>
      </c>
      <c r="B1302" s="22" t="s">
        <v>17</v>
      </c>
      <c r="C1302" s="22" t="s">
        <v>83</v>
      </c>
      <c r="D1302" s="23" t="s">
        <v>444</v>
      </c>
      <c r="E1302" s="24">
        <v>240</v>
      </c>
      <c r="F1302" s="24">
        <v>15.43</v>
      </c>
      <c r="G1302" s="25">
        <f t="shared" si="267"/>
        <v>3703.2</v>
      </c>
      <c r="H1302" s="24">
        <v>240</v>
      </c>
      <c r="I1302" s="26"/>
      <c r="J1302" s="25">
        <f t="shared" si="268"/>
        <v>0</v>
      </c>
    </row>
    <row r="1303" spans="1:13" x14ac:dyDescent="0.3">
      <c r="A1303" s="21" t="s">
        <v>445</v>
      </c>
      <c r="B1303" s="22" t="s">
        <v>17</v>
      </c>
      <c r="C1303" s="22" t="s">
        <v>18</v>
      </c>
      <c r="D1303" s="23" t="s">
        <v>446</v>
      </c>
      <c r="E1303" s="24">
        <v>2</v>
      </c>
      <c r="F1303" s="24">
        <v>3841.14</v>
      </c>
      <c r="G1303" s="25">
        <f t="shared" si="267"/>
        <v>7682.28</v>
      </c>
      <c r="H1303" s="24">
        <v>2</v>
      </c>
      <c r="I1303" s="26"/>
      <c r="J1303" s="25">
        <f t="shared" si="268"/>
        <v>0</v>
      </c>
    </row>
    <row r="1304" spans="1:13" ht="20.399999999999999" x14ac:dyDescent="0.3">
      <c r="A1304" s="21" t="s">
        <v>322</v>
      </c>
      <c r="B1304" s="22" t="s">
        <v>17</v>
      </c>
      <c r="C1304" s="22" t="s">
        <v>18</v>
      </c>
      <c r="D1304" s="23" t="s">
        <v>323</v>
      </c>
      <c r="E1304" s="24">
        <v>1</v>
      </c>
      <c r="F1304" s="24">
        <v>3106</v>
      </c>
      <c r="G1304" s="25">
        <f t="shared" si="267"/>
        <v>3106</v>
      </c>
      <c r="H1304" s="24">
        <v>1</v>
      </c>
      <c r="I1304" s="26"/>
      <c r="J1304" s="25">
        <f t="shared" si="268"/>
        <v>0</v>
      </c>
    </row>
    <row r="1305" spans="1:13" x14ac:dyDescent="0.3">
      <c r="A1305" s="21" t="s">
        <v>324</v>
      </c>
      <c r="B1305" s="22" t="s">
        <v>17</v>
      </c>
      <c r="C1305" s="22" t="s">
        <v>18</v>
      </c>
      <c r="D1305" s="23" t="s">
        <v>325</v>
      </c>
      <c r="E1305" s="24">
        <v>1</v>
      </c>
      <c r="F1305" s="24">
        <v>1951.5</v>
      </c>
      <c r="G1305" s="25">
        <f t="shared" si="267"/>
        <v>1951.5</v>
      </c>
      <c r="H1305" s="24">
        <v>1</v>
      </c>
      <c r="I1305" s="26"/>
      <c r="J1305" s="25">
        <f t="shared" si="268"/>
        <v>0</v>
      </c>
    </row>
    <row r="1306" spans="1:13" x14ac:dyDescent="0.3">
      <c r="A1306" s="27"/>
      <c r="B1306" s="27"/>
      <c r="C1306" s="27"/>
      <c r="D1306" s="28" t="s">
        <v>468</v>
      </c>
      <c r="E1306" s="24">
        <v>1</v>
      </c>
      <c r="F1306" s="29">
        <f>SUM(G1297:G1305)</f>
        <v>26629.18</v>
      </c>
      <c r="G1306" s="29">
        <f t="shared" si="267"/>
        <v>26629.18</v>
      </c>
      <c r="H1306" s="24">
        <v>1</v>
      </c>
      <c r="I1306" s="29">
        <f>SUM(J1297:J1305)</f>
        <v>0</v>
      </c>
      <c r="J1306" s="29">
        <f t="shared" si="268"/>
        <v>0</v>
      </c>
    </row>
    <row r="1307" spans="1:13" ht="1.05" customHeight="1" x14ac:dyDescent="0.3">
      <c r="A1307" s="30"/>
      <c r="B1307" s="30"/>
      <c r="C1307" s="30"/>
      <c r="D1307" s="31"/>
      <c r="E1307" s="30"/>
      <c r="F1307" s="30"/>
      <c r="G1307" s="30"/>
      <c r="H1307" s="30"/>
      <c r="I1307" s="32"/>
      <c r="J1307" s="30"/>
    </row>
    <row r="1308" spans="1:13" x14ac:dyDescent="0.3">
      <c r="A1308" s="15" t="s">
        <v>469</v>
      </c>
      <c r="B1308" s="15" t="s">
        <v>9</v>
      </c>
      <c r="C1308" s="15" t="s">
        <v>10</v>
      </c>
      <c r="D1308" s="16" t="s">
        <v>68</v>
      </c>
      <c r="E1308" s="17">
        <f t="shared" ref="E1308:J1308" si="269">E1326</f>
        <v>1</v>
      </c>
      <c r="F1308" s="17">
        <f t="shared" si="269"/>
        <v>36935.15</v>
      </c>
      <c r="G1308" s="17">
        <f t="shared" si="269"/>
        <v>36935.15</v>
      </c>
      <c r="H1308" s="17">
        <f t="shared" si="269"/>
        <v>1</v>
      </c>
      <c r="I1308" s="17">
        <f t="shared" si="269"/>
        <v>0</v>
      </c>
      <c r="J1308" s="17">
        <f t="shared" si="269"/>
        <v>0</v>
      </c>
      <c r="M1308" s="51">
        <f>G1308</f>
        <v>36935.15</v>
      </c>
    </row>
    <row r="1309" spans="1:13" x14ac:dyDescent="0.3">
      <c r="A1309" s="21" t="s">
        <v>69</v>
      </c>
      <c r="B1309" s="22" t="s">
        <v>17</v>
      </c>
      <c r="C1309" s="22" t="s">
        <v>70</v>
      </c>
      <c r="D1309" s="23" t="s">
        <v>71</v>
      </c>
      <c r="E1309" s="24">
        <v>213.75</v>
      </c>
      <c r="F1309" s="24">
        <v>24.38</v>
      </c>
      <c r="G1309" s="25">
        <f t="shared" ref="G1309:G1326" si="270">ROUND(E1309*F1309,2)</f>
        <v>5211.2299999999996</v>
      </c>
      <c r="H1309" s="24">
        <v>213.75</v>
      </c>
      <c r="I1309" s="26"/>
      <c r="J1309" s="25">
        <f t="shared" ref="J1309:J1326" si="271">ROUND(H1309*I1309,2)</f>
        <v>0</v>
      </c>
    </row>
    <row r="1310" spans="1:13" ht="20.399999999999999" x14ac:dyDescent="0.3">
      <c r="A1310" s="21" t="s">
        <v>72</v>
      </c>
      <c r="B1310" s="22" t="s">
        <v>17</v>
      </c>
      <c r="C1310" s="22" t="s">
        <v>18</v>
      </c>
      <c r="D1310" s="23" t="s">
        <v>73</v>
      </c>
      <c r="E1310" s="24">
        <v>1</v>
      </c>
      <c r="F1310" s="24">
        <v>80</v>
      </c>
      <c r="G1310" s="25">
        <f t="shared" si="270"/>
        <v>80</v>
      </c>
      <c r="H1310" s="24">
        <v>1</v>
      </c>
      <c r="I1310" s="26"/>
      <c r="J1310" s="25">
        <f t="shared" si="271"/>
        <v>0</v>
      </c>
    </row>
    <row r="1311" spans="1:13" ht="20.399999999999999" x14ac:dyDescent="0.3">
      <c r="A1311" s="21" t="s">
        <v>74</v>
      </c>
      <c r="B1311" s="22" t="s">
        <v>17</v>
      </c>
      <c r="C1311" s="22" t="s">
        <v>18</v>
      </c>
      <c r="D1311" s="23" t="s">
        <v>75</v>
      </c>
      <c r="E1311" s="24">
        <v>1</v>
      </c>
      <c r="F1311" s="24">
        <v>46</v>
      </c>
      <c r="G1311" s="25">
        <f t="shared" si="270"/>
        <v>46</v>
      </c>
      <c r="H1311" s="24">
        <v>1</v>
      </c>
      <c r="I1311" s="26"/>
      <c r="J1311" s="25">
        <f t="shared" si="271"/>
        <v>0</v>
      </c>
    </row>
    <row r="1312" spans="1:13" x14ac:dyDescent="0.3">
      <c r="A1312" s="21" t="s">
        <v>76</v>
      </c>
      <c r="B1312" s="22" t="s">
        <v>17</v>
      </c>
      <c r="C1312" s="22" t="s">
        <v>18</v>
      </c>
      <c r="D1312" s="23" t="s">
        <v>77</v>
      </c>
      <c r="E1312" s="24">
        <v>2</v>
      </c>
      <c r="F1312" s="24">
        <v>21.52</v>
      </c>
      <c r="G1312" s="25">
        <f t="shared" si="270"/>
        <v>43.04</v>
      </c>
      <c r="H1312" s="24">
        <v>2</v>
      </c>
      <c r="I1312" s="26"/>
      <c r="J1312" s="25">
        <f t="shared" si="271"/>
        <v>0</v>
      </c>
    </row>
    <row r="1313" spans="1:10" ht="20.399999999999999" x14ac:dyDescent="0.3">
      <c r="A1313" s="21" t="s">
        <v>78</v>
      </c>
      <c r="B1313" s="22" t="s">
        <v>17</v>
      </c>
      <c r="C1313" s="22" t="s">
        <v>18</v>
      </c>
      <c r="D1313" s="23" t="s">
        <v>79</v>
      </c>
      <c r="E1313" s="24">
        <v>1</v>
      </c>
      <c r="F1313" s="24">
        <v>125.41</v>
      </c>
      <c r="G1313" s="25">
        <f t="shared" si="270"/>
        <v>125.41</v>
      </c>
      <c r="H1313" s="24">
        <v>1</v>
      </c>
      <c r="I1313" s="26"/>
      <c r="J1313" s="25">
        <f t="shared" si="271"/>
        <v>0</v>
      </c>
    </row>
    <row r="1314" spans="1:10" ht="20.399999999999999" x14ac:dyDescent="0.3">
      <c r="A1314" s="21" t="s">
        <v>80</v>
      </c>
      <c r="B1314" s="22" t="s">
        <v>17</v>
      </c>
      <c r="C1314" s="22" t="s">
        <v>70</v>
      </c>
      <c r="D1314" s="23" t="s">
        <v>81</v>
      </c>
      <c r="E1314" s="24">
        <v>16</v>
      </c>
      <c r="F1314" s="24">
        <v>12.03</v>
      </c>
      <c r="G1314" s="25">
        <f t="shared" si="270"/>
        <v>192.48</v>
      </c>
      <c r="H1314" s="24">
        <v>16</v>
      </c>
      <c r="I1314" s="26"/>
      <c r="J1314" s="25">
        <f t="shared" si="271"/>
        <v>0</v>
      </c>
    </row>
    <row r="1315" spans="1:10" x14ac:dyDescent="0.3">
      <c r="A1315" s="21" t="s">
        <v>82</v>
      </c>
      <c r="B1315" s="22" t="s">
        <v>17</v>
      </c>
      <c r="C1315" s="22" t="s">
        <v>83</v>
      </c>
      <c r="D1315" s="23" t="s">
        <v>84</v>
      </c>
      <c r="E1315" s="24">
        <v>8</v>
      </c>
      <c r="F1315" s="24">
        <v>12.91</v>
      </c>
      <c r="G1315" s="25">
        <f t="shared" si="270"/>
        <v>103.28</v>
      </c>
      <c r="H1315" s="24">
        <v>8</v>
      </c>
      <c r="I1315" s="26"/>
      <c r="J1315" s="25">
        <f t="shared" si="271"/>
        <v>0</v>
      </c>
    </row>
    <row r="1316" spans="1:10" ht="20.399999999999999" x14ac:dyDescent="0.3">
      <c r="A1316" s="21" t="s">
        <v>85</v>
      </c>
      <c r="B1316" s="22" t="s">
        <v>17</v>
      </c>
      <c r="C1316" s="22" t="s">
        <v>18</v>
      </c>
      <c r="D1316" s="23" t="s">
        <v>86</v>
      </c>
      <c r="E1316" s="24">
        <v>56</v>
      </c>
      <c r="F1316" s="24">
        <v>43.21</v>
      </c>
      <c r="G1316" s="25">
        <f t="shared" si="270"/>
        <v>2419.7600000000002</v>
      </c>
      <c r="H1316" s="24">
        <v>56</v>
      </c>
      <c r="I1316" s="26"/>
      <c r="J1316" s="25">
        <f t="shared" si="271"/>
        <v>0</v>
      </c>
    </row>
    <row r="1317" spans="1:10" x14ac:dyDescent="0.3">
      <c r="A1317" s="21" t="s">
        <v>87</v>
      </c>
      <c r="B1317" s="22" t="s">
        <v>17</v>
      </c>
      <c r="C1317" s="22" t="s">
        <v>83</v>
      </c>
      <c r="D1317" s="23" t="s">
        <v>88</v>
      </c>
      <c r="E1317" s="24">
        <v>176</v>
      </c>
      <c r="F1317" s="24">
        <v>26.08</v>
      </c>
      <c r="G1317" s="25">
        <f t="shared" si="270"/>
        <v>4590.08</v>
      </c>
      <c r="H1317" s="24">
        <v>176</v>
      </c>
      <c r="I1317" s="26"/>
      <c r="J1317" s="25">
        <f t="shared" si="271"/>
        <v>0</v>
      </c>
    </row>
    <row r="1318" spans="1:10" x14ac:dyDescent="0.3">
      <c r="A1318" s="21" t="s">
        <v>89</v>
      </c>
      <c r="B1318" s="22" t="s">
        <v>17</v>
      </c>
      <c r="C1318" s="22" t="s">
        <v>83</v>
      </c>
      <c r="D1318" s="23" t="s">
        <v>90</v>
      </c>
      <c r="E1318" s="24">
        <v>85.5</v>
      </c>
      <c r="F1318" s="24">
        <v>22.21</v>
      </c>
      <c r="G1318" s="25">
        <f t="shared" si="270"/>
        <v>1898.96</v>
      </c>
      <c r="H1318" s="24">
        <v>85.5</v>
      </c>
      <c r="I1318" s="26"/>
      <c r="J1318" s="25">
        <f t="shared" si="271"/>
        <v>0</v>
      </c>
    </row>
    <row r="1319" spans="1:10" ht="20.399999999999999" x14ac:dyDescent="0.3">
      <c r="A1319" s="21" t="s">
        <v>91</v>
      </c>
      <c r="B1319" s="22" t="s">
        <v>17</v>
      </c>
      <c r="C1319" s="22" t="s">
        <v>83</v>
      </c>
      <c r="D1319" s="23" t="s">
        <v>92</v>
      </c>
      <c r="E1319" s="24">
        <v>424.4</v>
      </c>
      <c r="F1319" s="24">
        <v>14.19</v>
      </c>
      <c r="G1319" s="25">
        <f t="shared" si="270"/>
        <v>6022.24</v>
      </c>
      <c r="H1319" s="24">
        <v>424.4</v>
      </c>
      <c r="I1319" s="26"/>
      <c r="J1319" s="25">
        <f t="shared" si="271"/>
        <v>0</v>
      </c>
    </row>
    <row r="1320" spans="1:10" ht="20.399999999999999" x14ac:dyDescent="0.3">
      <c r="A1320" s="21" t="s">
        <v>93</v>
      </c>
      <c r="B1320" s="22" t="s">
        <v>17</v>
      </c>
      <c r="C1320" s="22" t="s">
        <v>70</v>
      </c>
      <c r="D1320" s="23" t="s">
        <v>94</v>
      </c>
      <c r="E1320" s="24">
        <v>108.1</v>
      </c>
      <c r="F1320" s="24">
        <v>32.090000000000003</v>
      </c>
      <c r="G1320" s="25">
        <f t="shared" si="270"/>
        <v>3468.93</v>
      </c>
      <c r="H1320" s="24">
        <v>108.1</v>
      </c>
      <c r="I1320" s="26"/>
      <c r="J1320" s="25">
        <f t="shared" si="271"/>
        <v>0</v>
      </c>
    </row>
    <row r="1321" spans="1:10" x14ac:dyDescent="0.3">
      <c r="A1321" s="21" t="s">
        <v>95</v>
      </c>
      <c r="B1321" s="22" t="s">
        <v>17</v>
      </c>
      <c r="C1321" s="22" t="s">
        <v>70</v>
      </c>
      <c r="D1321" s="23" t="s">
        <v>96</v>
      </c>
      <c r="E1321" s="24">
        <v>17.600000000000001</v>
      </c>
      <c r="F1321" s="24">
        <v>68.56</v>
      </c>
      <c r="G1321" s="25">
        <f t="shared" si="270"/>
        <v>1206.6600000000001</v>
      </c>
      <c r="H1321" s="24">
        <v>17.600000000000001</v>
      </c>
      <c r="I1321" s="26"/>
      <c r="J1321" s="25">
        <f t="shared" si="271"/>
        <v>0</v>
      </c>
    </row>
    <row r="1322" spans="1:10" ht="20.399999999999999" x14ac:dyDescent="0.3">
      <c r="A1322" s="21" t="s">
        <v>97</v>
      </c>
      <c r="B1322" s="22" t="s">
        <v>17</v>
      </c>
      <c r="C1322" s="22" t="s">
        <v>70</v>
      </c>
      <c r="D1322" s="23" t="s">
        <v>98</v>
      </c>
      <c r="E1322" s="24">
        <v>120</v>
      </c>
      <c r="F1322" s="24">
        <v>47.31</v>
      </c>
      <c r="G1322" s="25">
        <f t="shared" si="270"/>
        <v>5677.2</v>
      </c>
      <c r="H1322" s="24">
        <v>120</v>
      </c>
      <c r="I1322" s="26"/>
      <c r="J1322" s="25">
        <f t="shared" si="271"/>
        <v>0</v>
      </c>
    </row>
    <row r="1323" spans="1:10" ht="20.399999999999999" x14ac:dyDescent="0.3">
      <c r="A1323" s="21" t="s">
        <v>99</v>
      </c>
      <c r="B1323" s="22" t="s">
        <v>17</v>
      </c>
      <c r="C1323" s="22" t="s">
        <v>70</v>
      </c>
      <c r="D1323" s="23" t="s">
        <v>100</v>
      </c>
      <c r="E1323" s="24">
        <v>90.5</v>
      </c>
      <c r="F1323" s="24">
        <v>46.96</v>
      </c>
      <c r="G1323" s="25">
        <f t="shared" si="270"/>
        <v>4249.88</v>
      </c>
      <c r="H1323" s="24">
        <v>90.5</v>
      </c>
      <c r="I1323" s="26"/>
      <c r="J1323" s="25">
        <f t="shared" si="271"/>
        <v>0</v>
      </c>
    </row>
    <row r="1324" spans="1:10" ht="20.399999999999999" x14ac:dyDescent="0.3">
      <c r="A1324" s="21" t="s">
        <v>101</v>
      </c>
      <c r="B1324" s="22" t="s">
        <v>17</v>
      </c>
      <c r="C1324" s="22" t="s">
        <v>102</v>
      </c>
      <c r="D1324" s="23" t="s">
        <v>103</v>
      </c>
      <c r="E1324" s="24">
        <v>2</v>
      </c>
      <c r="F1324" s="24">
        <v>300</v>
      </c>
      <c r="G1324" s="25">
        <f t="shared" si="270"/>
        <v>600</v>
      </c>
      <c r="H1324" s="24">
        <v>2</v>
      </c>
      <c r="I1324" s="26"/>
      <c r="J1324" s="25">
        <f t="shared" si="271"/>
        <v>0</v>
      </c>
    </row>
    <row r="1325" spans="1:10" x14ac:dyDescent="0.3">
      <c r="A1325" s="21" t="s">
        <v>104</v>
      </c>
      <c r="B1325" s="22" t="s">
        <v>17</v>
      </c>
      <c r="C1325" s="22" t="s">
        <v>102</v>
      </c>
      <c r="D1325" s="23" t="s">
        <v>105</v>
      </c>
      <c r="E1325" s="24">
        <v>2</v>
      </c>
      <c r="F1325" s="24">
        <v>500</v>
      </c>
      <c r="G1325" s="25">
        <f t="shared" si="270"/>
        <v>1000</v>
      </c>
      <c r="H1325" s="24">
        <v>2</v>
      </c>
      <c r="I1325" s="26"/>
      <c r="J1325" s="25">
        <f t="shared" si="271"/>
        <v>0</v>
      </c>
    </row>
    <row r="1326" spans="1:10" x14ac:dyDescent="0.3">
      <c r="A1326" s="27"/>
      <c r="B1326" s="27"/>
      <c r="C1326" s="27"/>
      <c r="D1326" s="28" t="s">
        <v>470</v>
      </c>
      <c r="E1326" s="24">
        <v>1</v>
      </c>
      <c r="F1326" s="29">
        <f>SUM(G1309:G1325)</f>
        <v>36935.15</v>
      </c>
      <c r="G1326" s="29">
        <f t="shared" si="270"/>
        <v>36935.15</v>
      </c>
      <c r="H1326" s="24">
        <v>1</v>
      </c>
      <c r="I1326" s="29">
        <f>SUM(J1309:J1325)</f>
        <v>0</v>
      </c>
      <c r="J1326" s="29">
        <f t="shared" si="271"/>
        <v>0</v>
      </c>
    </row>
    <row r="1327" spans="1:10" ht="1.05" customHeight="1" x14ac:dyDescent="0.3">
      <c r="A1327" s="30"/>
      <c r="B1327" s="30"/>
      <c r="C1327" s="30"/>
      <c r="D1327" s="31"/>
      <c r="E1327" s="30"/>
      <c r="F1327" s="30"/>
      <c r="G1327" s="30"/>
      <c r="H1327" s="30"/>
      <c r="I1327" s="32"/>
      <c r="J1327" s="30"/>
    </row>
    <row r="1328" spans="1:10" x14ac:dyDescent="0.3">
      <c r="A1328" s="27"/>
      <c r="B1328" s="27"/>
      <c r="C1328" s="27"/>
      <c r="D1328" s="28" t="s">
        <v>471</v>
      </c>
      <c r="E1328" s="33">
        <v>1</v>
      </c>
      <c r="F1328" s="29">
        <f>G1248+G1272+G1296+G1308</f>
        <v>892615.32</v>
      </c>
      <c r="G1328" s="29">
        <f>ROUND(E1328*F1328,2)</f>
        <v>892615.32</v>
      </c>
      <c r="H1328" s="33">
        <v>1</v>
      </c>
      <c r="I1328" s="29">
        <f>J1248+J1272+J1296+J1308</f>
        <v>0</v>
      </c>
      <c r="J1328" s="29">
        <f>ROUND(H1328*I1328,2)</f>
        <v>0</v>
      </c>
    </row>
    <row r="1329" spans="1:12" ht="1.05" customHeight="1" x14ac:dyDescent="0.3">
      <c r="A1329" s="30"/>
      <c r="B1329" s="30"/>
      <c r="C1329" s="30"/>
      <c r="D1329" s="31"/>
      <c r="E1329" s="30"/>
      <c r="F1329" s="30"/>
      <c r="G1329" s="30"/>
      <c r="H1329" s="30"/>
      <c r="I1329" s="32"/>
      <c r="J1329" s="30"/>
    </row>
    <row r="1330" spans="1:12" x14ac:dyDescent="0.3">
      <c r="A1330" s="11" t="s">
        <v>472</v>
      </c>
      <c r="B1330" s="11" t="s">
        <v>9</v>
      </c>
      <c r="C1330" s="11" t="s">
        <v>10</v>
      </c>
      <c r="D1330" s="12" t="s">
        <v>473</v>
      </c>
      <c r="E1330" s="13">
        <f t="shared" ref="E1330:J1330" si="272">E1386</f>
        <v>1</v>
      </c>
      <c r="F1330" s="14">
        <f t="shared" si="272"/>
        <v>236596.3</v>
      </c>
      <c r="G1330" s="14">
        <f t="shared" si="272"/>
        <v>236596.3</v>
      </c>
      <c r="H1330" s="13">
        <f t="shared" si="272"/>
        <v>1</v>
      </c>
      <c r="I1330" s="14">
        <f t="shared" si="272"/>
        <v>0</v>
      </c>
      <c r="J1330" s="14">
        <f t="shared" si="272"/>
        <v>0</v>
      </c>
    </row>
    <row r="1331" spans="1:12" x14ac:dyDescent="0.3">
      <c r="A1331" s="15" t="s">
        <v>474</v>
      </c>
      <c r="B1331" s="15" t="s">
        <v>9</v>
      </c>
      <c r="C1331" s="15" t="s">
        <v>10</v>
      </c>
      <c r="D1331" s="16" t="s">
        <v>136</v>
      </c>
      <c r="E1331" s="17">
        <f t="shared" ref="E1331:J1331" si="273">E1353</f>
        <v>1</v>
      </c>
      <c r="F1331" s="17">
        <f t="shared" si="273"/>
        <v>208792.13</v>
      </c>
      <c r="G1331" s="17">
        <f t="shared" si="273"/>
        <v>208792.13</v>
      </c>
      <c r="H1331" s="17">
        <f t="shared" si="273"/>
        <v>1</v>
      </c>
      <c r="I1331" s="17">
        <f t="shared" si="273"/>
        <v>0</v>
      </c>
      <c r="J1331" s="17">
        <f t="shared" si="273"/>
        <v>0</v>
      </c>
    </row>
    <row r="1332" spans="1:12" x14ac:dyDescent="0.3">
      <c r="A1332" s="18" t="s">
        <v>475</v>
      </c>
      <c r="B1332" s="18" t="s">
        <v>9</v>
      </c>
      <c r="C1332" s="18" t="s">
        <v>10</v>
      </c>
      <c r="D1332" s="19" t="s">
        <v>15</v>
      </c>
      <c r="E1332" s="20">
        <f t="shared" ref="E1332:J1332" si="274">E1336</f>
        <v>1</v>
      </c>
      <c r="F1332" s="20">
        <f t="shared" si="274"/>
        <v>6505.91</v>
      </c>
      <c r="G1332" s="20">
        <f t="shared" si="274"/>
        <v>6505.91</v>
      </c>
      <c r="H1332" s="20">
        <f t="shared" si="274"/>
        <v>1</v>
      </c>
      <c r="I1332" s="20">
        <f t="shared" si="274"/>
        <v>0</v>
      </c>
      <c r="J1332" s="20">
        <f t="shared" si="274"/>
        <v>0</v>
      </c>
      <c r="L1332" s="51">
        <f>G1332</f>
        <v>6505.91</v>
      </c>
    </row>
    <row r="1333" spans="1:12" ht="30.6" x14ac:dyDescent="0.3">
      <c r="A1333" s="21" t="s">
        <v>16</v>
      </c>
      <c r="B1333" s="22" t="s">
        <v>17</v>
      </c>
      <c r="C1333" s="22" t="s">
        <v>18</v>
      </c>
      <c r="D1333" s="23" t="s">
        <v>19</v>
      </c>
      <c r="E1333" s="24">
        <v>7</v>
      </c>
      <c r="F1333" s="24">
        <v>192.38</v>
      </c>
      <c r="G1333" s="25">
        <f>ROUND(E1333*F1333,2)</f>
        <v>1346.66</v>
      </c>
      <c r="H1333" s="24">
        <v>7</v>
      </c>
      <c r="I1333" s="26"/>
      <c r="J1333" s="25">
        <f>ROUND(H1333*I1333,2)</f>
        <v>0</v>
      </c>
    </row>
    <row r="1334" spans="1:12" ht="20.399999999999999" x14ac:dyDescent="0.3">
      <c r="A1334" s="21" t="s">
        <v>20</v>
      </c>
      <c r="B1334" s="22" t="s">
        <v>17</v>
      </c>
      <c r="C1334" s="22" t="s">
        <v>18</v>
      </c>
      <c r="D1334" s="23" t="s">
        <v>21</v>
      </c>
      <c r="E1334" s="24">
        <v>1</v>
      </c>
      <c r="F1334" s="24">
        <v>2961.9</v>
      </c>
      <c r="G1334" s="25">
        <f>ROUND(E1334*F1334,2)</f>
        <v>2961.9</v>
      </c>
      <c r="H1334" s="24">
        <v>1</v>
      </c>
      <c r="I1334" s="26"/>
      <c r="J1334" s="25">
        <f>ROUND(H1334*I1334,2)</f>
        <v>0</v>
      </c>
    </row>
    <row r="1335" spans="1:12" x14ac:dyDescent="0.3">
      <c r="A1335" s="21" t="s">
        <v>22</v>
      </c>
      <c r="B1335" s="22" t="s">
        <v>17</v>
      </c>
      <c r="C1335" s="22" t="s">
        <v>18</v>
      </c>
      <c r="D1335" s="23" t="s">
        <v>23</v>
      </c>
      <c r="E1335" s="24">
        <v>1</v>
      </c>
      <c r="F1335" s="24">
        <v>2197.35</v>
      </c>
      <c r="G1335" s="25">
        <f>ROUND(E1335*F1335,2)</f>
        <v>2197.35</v>
      </c>
      <c r="H1335" s="24">
        <v>1</v>
      </c>
      <c r="I1335" s="26"/>
      <c r="J1335" s="25">
        <f>ROUND(H1335*I1335,2)</f>
        <v>0</v>
      </c>
    </row>
    <row r="1336" spans="1:12" x14ac:dyDescent="0.3">
      <c r="A1336" s="27"/>
      <c r="B1336" s="27"/>
      <c r="C1336" s="27"/>
      <c r="D1336" s="28" t="s">
        <v>476</v>
      </c>
      <c r="E1336" s="24">
        <v>1</v>
      </c>
      <c r="F1336" s="29">
        <f>SUM(G1333:G1335)</f>
        <v>6505.91</v>
      </c>
      <c r="G1336" s="29">
        <f>ROUND(E1336*F1336,2)</f>
        <v>6505.91</v>
      </c>
      <c r="H1336" s="24">
        <v>1</v>
      </c>
      <c r="I1336" s="29">
        <f>SUM(J1333:J1335)</f>
        <v>0</v>
      </c>
      <c r="J1336" s="29">
        <f>ROUND(H1336*I1336,2)</f>
        <v>0</v>
      </c>
    </row>
    <row r="1337" spans="1:12" ht="1.05" customHeight="1" x14ac:dyDescent="0.3">
      <c r="A1337" s="30"/>
      <c r="B1337" s="30"/>
      <c r="C1337" s="30"/>
      <c r="D1337" s="31"/>
      <c r="E1337" s="30"/>
      <c r="F1337" s="30"/>
      <c r="G1337" s="30"/>
      <c r="H1337" s="30"/>
      <c r="I1337" s="32"/>
      <c r="J1337" s="30"/>
    </row>
    <row r="1338" spans="1:12" x14ac:dyDescent="0.3">
      <c r="A1338" s="18" t="s">
        <v>477</v>
      </c>
      <c r="B1338" s="18" t="s">
        <v>9</v>
      </c>
      <c r="C1338" s="18" t="s">
        <v>10</v>
      </c>
      <c r="D1338" s="19" t="s">
        <v>26</v>
      </c>
      <c r="E1338" s="20">
        <f t="shared" ref="E1338:J1338" si="275">E1351</f>
        <v>1</v>
      </c>
      <c r="F1338" s="20">
        <f t="shared" si="275"/>
        <v>202286.22</v>
      </c>
      <c r="G1338" s="20">
        <f t="shared" si="275"/>
        <v>202286.22</v>
      </c>
      <c r="H1338" s="20">
        <f t="shared" si="275"/>
        <v>1</v>
      </c>
      <c r="I1338" s="20">
        <f t="shared" si="275"/>
        <v>0</v>
      </c>
      <c r="J1338" s="20">
        <f t="shared" si="275"/>
        <v>0</v>
      </c>
      <c r="L1338" s="51">
        <f>G1338</f>
        <v>202286.22</v>
      </c>
    </row>
    <row r="1339" spans="1:12" ht="30.6" x14ac:dyDescent="0.3">
      <c r="A1339" s="21" t="s">
        <v>27</v>
      </c>
      <c r="B1339" s="22" t="s">
        <v>17</v>
      </c>
      <c r="C1339" s="22" t="s">
        <v>18</v>
      </c>
      <c r="D1339" s="23" t="s">
        <v>28</v>
      </c>
      <c r="E1339" s="24">
        <v>2</v>
      </c>
      <c r="F1339" s="24">
        <v>22545.99</v>
      </c>
      <c r="G1339" s="25">
        <f t="shared" ref="G1339:G1351" si="276">ROUND(E1339*F1339,2)</f>
        <v>45091.98</v>
      </c>
      <c r="H1339" s="24">
        <v>2</v>
      </c>
      <c r="I1339" s="26"/>
      <c r="J1339" s="25">
        <f t="shared" ref="J1339:J1351" si="277">ROUND(H1339*I1339,2)</f>
        <v>0</v>
      </c>
    </row>
    <row r="1340" spans="1:12" ht="30.6" x14ac:dyDescent="0.3">
      <c r="A1340" s="21" t="s">
        <v>29</v>
      </c>
      <c r="B1340" s="22" t="s">
        <v>17</v>
      </c>
      <c r="C1340" s="22" t="s">
        <v>18</v>
      </c>
      <c r="D1340" s="23" t="s">
        <v>30</v>
      </c>
      <c r="E1340" s="24">
        <v>5</v>
      </c>
      <c r="F1340" s="24">
        <v>22133.25</v>
      </c>
      <c r="G1340" s="25">
        <f t="shared" si="276"/>
        <v>110666.25</v>
      </c>
      <c r="H1340" s="24">
        <v>5</v>
      </c>
      <c r="I1340" s="26"/>
      <c r="J1340" s="25">
        <f t="shared" si="277"/>
        <v>0</v>
      </c>
    </row>
    <row r="1341" spans="1:12" ht="20.399999999999999" x14ac:dyDescent="0.3">
      <c r="A1341" s="21" t="s">
        <v>31</v>
      </c>
      <c r="B1341" s="22" t="s">
        <v>17</v>
      </c>
      <c r="C1341" s="22" t="s">
        <v>18</v>
      </c>
      <c r="D1341" s="23" t="s">
        <v>32</v>
      </c>
      <c r="E1341" s="24">
        <v>1</v>
      </c>
      <c r="F1341" s="24">
        <v>7362.75</v>
      </c>
      <c r="G1341" s="25">
        <f t="shared" si="276"/>
        <v>7362.75</v>
      </c>
      <c r="H1341" s="24">
        <v>1</v>
      </c>
      <c r="I1341" s="26"/>
      <c r="J1341" s="25">
        <f t="shared" si="277"/>
        <v>0</v>
      </c>
    </row>
    <row r="1342" spans="1:12" ht="20.399999999999999" x14ac:dyDescent="0.3">
      <c r="A1342" s="21" t="s">
        <v>33</v>
      </c>
      <c r="B1342" s="22" t="s">
        <v>17</v>
      </c>
      <c r="C1342" s="22" t="s">
        <v>18</v>
      </c>
      <c r="D1342" s="23" t="s">
        <v>34</v>
      </c>
      <c r="E1342" s="24">
        <v>1</v>
      </c>
      <c r="F1342" s="24">
        <v>5541.86</v>
      </c>
      <c r="G1342" s="25">
        <f t="shared" si="276"/>
        <v>5541.86</v>
      </c>
      <c r="H1342" s="24">
        <v>1</v>
      </c>
      <c r="I1342" s="26"/>
      <c r="J1342" s="25">
        <f t="shared" si="277"/>
        <v>0</v>
      </c>
    </row>
    <row r="1343" spans="1:12" ht="20.399999999999999" x14ac:dyDescent="0.3">
      <c r="A1343" s="21" t="s">
        <v>35</v>
      </c>
      <c r="B1343" s="22" t="s">
        <v>17</v>
      </c>
      <c r="C1343" s="22" t="s">
        <v>18</v>
      </c>
      <c r="D1343" s="23" t="s">
        <v>36</v>
      </c>
      <c r="E1343" s="24">
        <v>8</v>
      </c>
      <c r="F1343" s="24">
        <v>817.84</v>
      </c>
      <c r="G1343" s="25">
        <f t="shared" si="276"/>
        <v>6542.72</v>
      </c>
      <c r="H1343" s="24">
        <v>8</v>
      </c>
      <c r="I1343" s="26"/>
      <c r="J1343" s="25">
        <f t="shared" si="277"/>
        <v>0</v>
      </c>
    </row>
    <row r="1344" spans="1:12" ht="20.399999999999999" x14ac:dyDescent="0.3">
      <c r="A1344" s="21" t="s">
        <v>37</v>
      </c>
      <c r="B1344" s="22" t="s">
        <v>17</v>
      </c>
      <c r="C1344" s="22" t="s">
        <v>18</v>
      </c>
      <c r="D1344" s="23" t="s">
        <v>38</v>
      </c>
      <c r="E1344" s="24">
        <v>8</v>
      </c>
      <c r="F1344" s="24">
        <v>200</v>
      </c>
      <c r="G1344" s="25">
        <f t="shared" si="276"/>
        <v>1600</v>
      </c>
      <c r="H1344" s="24">
        <v>8</v>
      </c>
      <c r="I1344" s="26"/>
      <c r="J1344" s="25">
        <f t="shared" si="277"/>
        <v>0</v>
      </c>
    </row>
    <row r="1345" spans="1:12" ht="20.399999999999999" x14ac:dyDescent="0.3">
      <c r="A1345" s="21" t="s">
        <v>39</v>
      </c>
      <c r="B1345" s="22" t="s">
        <v>17</v>
      </c>
      <c r="C1345" s="22" t="s">
        <v>18</v>
      </c>
      <c r="D1345" s="23" t="s">
        <v>40</v>
      </c>
      <c r="E1345" s="24">
        <v>2</v>
      </c>
      <c r="F1345" s="24">
        <v>7060</v>
      </c>
      <c r="G1345" s="25">
        <f t="shared" si="276"/>
        <v>14120</v>
      </c>
      <c r="H1345" s="24">
        <v>2</v>
      </c>
      <c r="I1345" s="26"/>
      <c r="J1345" s="25">
        <f t="shared" si="277"/>
        <v>0</v>
      </c>
    </row>
    <row r="1346" spans="1:12" ht="20.399999999999999" x14ac:dyDescent="0.3">
      <c r="A1346" s="21" t="s">
        <v>41</v>
      </c>
      <c r="B1346" s="22" t="s">
        <v>17</v>
      </c>
      <c r="C1346" s="22" t="s">
        <v>18</v>
      </c>
      <c r="D1346" s="23" t="s">
        <v>42</v>
      </c>
      <c r="E1346" s="24">
        <v>2</v>
      </c>
      <c r="F1346" s="24">
        <v>761.9</v>
      </c>
      <c r="G1346" s="25">
        <f t="shared" si="276"/>
        <v>1523.8</v>
      </c>
      <c r="H1346" s="24">
        <v>2</v>
      </c>
      <c r="I1346" s="26"/>
      <c r="J1346" s="25">
        <f t="shared" si="277"/>
        <v>0</v>
      </c>
    </row>
    <row r="1347" spans="1:12" ht="20.399999999999999" x14ac:dyDescent="0.3">
      <c r="A1347" s="21" t="s">
        <v>45</v>
      </c>
      <c r="B1347" s="22" t="s">
        <v>17</v>
      </c>
      <c r="C1347" s="22" t="s">
        <v>18</v>
      </c>
      <c r="D1347" s="23" t="s">
        <v>46</v>
      </c>
      <c r="E1347" s="24">
        <v>1</v>
      </c>
      <c r="F1347" s="24">
        <v>5541.86</v>
      </c>
      <c r="G1347" s="25">
        <f t="shared" si="276"/>
        <v>5541.86</v>
      </c>
      <c r="H1347" s="24">
        <v>1</v>
      </c>
      <c r="I1347" s="26"/>
      <c r="J1347" s="25">
        <f t="shared" si="277"/>
        <v>0</v>
      </c>
    </row>
    <row r="1348" spans="1:12" ht="20.399999999999999" x14ac:dyDescent="0.3">
      <c r="A1348" s="21" t="s">
        <v>47</v>
      </c>
      <c r="B1348" s="22" t="s">
        <v>17</v>
      </c>
      <c r="C1348" s="22" t="s">
        <v>18</v>
      </c>
      <c r="D1348" s="23" t="s">
        <v>48</v>
      </c>
      <c r="E1348" s="24">
        <v>1</v>
      </c>
      <c r="F1348" s="24">
        <v>2835</v>
      </c>
      <c r="G1348" s="25">
        <f t="shared" si="276"/>
        <v>2835</v>
      </c>
      <c r="H1348" s="24">
        <v>1</v>
      </c>
      <c r="I1348" s="26"/>
      <c r="J1348" s="25">
        <f t="shared" si="277"/>
        <v>0</v>
      </c>
    </row>
    <row r="1349" spans="1:12" ht="20.399999999999999" x14ac:dyDescent="0.3">
      <c r="A1349" s="21" t="s">
        <v>49</v>
      </c>
      <c r="B1349" s="22" t="s">
        <v>17</v>
      </c>
      <c r="C1349" s="22" t="s">
        <v>18</v>
      </c>
      <c r="D1349" s="23" t="s">
        <v>50</v>
      </c>
      <c r="E1349" s="24">
        <v>1</v>
      </c>
      <c r="F1349" s="24">
        <v>1100</v>
      </c>
      <c r="G1349" s="25">
        <f t="shared" si="276"/>
        <v>1100</v>
      </c>
      <c r="H1349" s="24">
        <v>1</v>
      </c>
      <c r="I1349" s="26"/>
      <c r="J1349" s="25">
        <f t="shared" si="277"/>
        <v>0</v>
      </c>
    </row>
    <row r="1350" spans="1:12" ht="20.399999999999999" x14ac:dyDescent="0.3">
      <c r="A1350" s="21" t="s">
        <v>438</v>
      </c>
      <c r="B1350" s="22" t="s">
        <v>17</v>
      </c>
      <c r="C1350" s="22" t="s">
        <v>83</v>
      </c>
      <c r="D1350" s="23" t="s">
        <v>439</v>
      </c>
      <c r="E1350" s="24">
        <v>15</v>
      </c>
      <c r="F1350" s="24">
        <v>24</v>
      </c>
      <c r="G1350" s="25">
        <f t="shared" si="276"/>
        <v>360</v>
      </c>
      <c r="H1350" s="24">
        <v>15</v>
      </c>
      <c r="I1350" s="26"/>
      <c r="J1350" s="25">
        <f t="shared" si="277"/>
        <v>0</v>
      </c>
    </row>
    <row r="1351" spans="1:12" x14ac:dyDescent="0.3">
      <c r="A1351" s="27"/>
      <c r="B1351" s="27"/>
      <c r="C1351" s="27"/>
      <c r="D1351" s="28" t="s">
        <v>478</v>
      </c>
      <c r="E1351" s="24">
        <v>1</v>
      </c>
      <c r="F1351" s="29">
        <f>SUM(G1339:G1350)</f>
        <v>202286.22</v>
      </c>
      <c r="G1351" s="29">
        <f t="shared" si="276"/>
        <v>202286.22</v>
      </c>
      <c r="H1351" s="24">
        <v>1</v>
      </c>
      <c r="I1351" s="29">
        <f>SUM(J1339:J1350)</f>
        <v>0</v>
      </c>
      <c r="J1351" s="29">
        <f t="shared" si="277"/>
        <v>0</v>
      </c>
    </row>
    <row r="1352" spans="1:12" ht="1.05" customHeight="1" x14ac:dyDescent="0.3">
      <c r="A1352" s="30"/>
      <c r="B1352" s="30"/>
      <c r="C1352" s="30"/>
      <c r="D1352" s="31"/>
      <c r="E1352" s="30"/>
      <c r="F1352" s="30"/>
      <c r="G1352" s="30"/>
      <c r="H1352" s="30"/>
      <c r="I1352" s="32"/>
      <c r="J1352" s="30"/>
    </row>
    <row r="1353" spans="1:12" x14ac:dyDescent="0.3">
      <c r="A1353" s="27"/>
      <c r="B1353" s="27"/>
      <c r="C1353" s="27"/>
      <c r="D1353" s="28" t="s">
        <v>479</v>
      </c>
      <c r="E1353" s="24">
        <v>1</v>
      </c>
      <c r="F1353" s="29">
        <f>G1332+G1338</f>
        <v>208792.13</v>
      </c>
      <c r="G1353" s="29">
        <f>ROUND(E1353*F1353,2)</f>
        <v>208792.13</v>
      </c>
      <c r="H1353" s="24">
        <v>1</v>
      </c>
      <c r="I1353" s="29">
        <f>J1332+J1338</f>
        <v>0</v>
      </c>
      <c r="J1353" s="29">
        <f>ROUND(H1353*I1353,2)</f>
        <v>0</v>
      </c>
    </row>
    <row r="1354" spans="1:12" ht="1.05" customHeight="1" x14ac:dyDescent="0.3">
      <c r="A1354" s="30"/>
      <c r="B1354" s="30"/>
      <c r="C1354" s="30"/>
      <c r="D1354" s="31"/>
      <c r="E1354" s="30"/>
      <c r="F1354" s="30"/>
      <c r="G1354" s="30"/>
      <c r="H1354" s="30"/>
      <c r="I1354" s="32"/>
      <c r="J1354" s="30"/>
    </row>
    <row r="1355" spans="1:12" x14ac:dyDescent="0.3">
      <c r="A1355" s="15" t="s">
        <v>480</v>
      </c>
      <c r="B1355" s="15" t="s">
        <v>9</v>
      </c>
      <c r="C1355" s="15" t="s">
        <v>10</v>
      </c>
      <c r="D1355" s="16" t="s">
        <v>309</v>
      </c>
      <c r="E1355" s="17">
        <f t="shared" ref="E1355:J1355" si="278">E1365</f>
        <v>1</v>
      </c>
      <c r="F1355" s="17">
        <f t="shared" si="278"/>
        <v>19615.54</v>
      </c>
      <c r="G1355" s="17">
        <f t="shared" si="278"/>
        <v>19615.54</v>
      </c>
      <c r="H1355" s="17">
        <f t="shared" si="278"/>
        <v>1</v>
      </c>
      <c r="I1355" s="17">
        <f t="shared" si="278"/>
        <v>0</v>
      </c>
      <c r="J1355" s="17">
        <f t="shared" si="278"/>
        <v>0</v>
      </c>
      <c r="L1355" s="51">
        <f>G1355</f>
        <v>19615.54</v>
      </c>
    </row>
    <row r="1356" spans="1:12" x14ac:dyDescent="0.3">
      <c r="A1356" s="21" t="s">
        <v>310</v>
      </c>
      <c r="B1356" s="22" t="s">
        <v>17</v>
      </c>
      <c r="C1356" s="22" t="s">
        <v>18</v>
      </c>
      <c r="D1356" s="23" t="s">
        <v>311</v>
      </c>
      <c r="E1356" s="24">
        <v>1</v>
      </c>
      <c r="F1356" s="24">
        <v>3806</v>
      </c>
      <c r="G1356" s="25">
        <f t="shared" ref="G1356:G1365" si="279">ROUND(E1356*F1356,2)</f>
        <v>3806</v>
      </c>
      <c r="H1356" s="24">
        <v>1</v>
      </c>
      <c r="I1356" s="26"/>
      <c r="J1356" s="25">
        <f t="shared" ref="J1356:J1365" si="280">ROUND(H1356*I1356,2)</f>
        <v>0</v>
      </c>
    </row>
    <row r="1357" spans="1:12" x14ac:dyDescent="0.3">
      <c r="A1357" s="21" t="s">
        <v>312</v>
      </c>
      <c r="B1357" s="22" t="s">
        <v>17</v>
      </c>
      <c r="C1357" s="22" t="s">
        <v>18</v>
      </c>
      <c r="D1357" s="23" t="s">
        <v>313</v>
      </c>
      <c r="E1357" s="24">
        <v>1</v>
      </c>
      <c r="F1357" s="24">
        <v>3738.4</v>
      </c>
      <c r="G1357" s="25">
        <f t="shared" si="279"/>
        <v>3738.4</v>
      </c>
      <c r="H1357" s="24">
        <v>1</v>
      </c>
      <c r="I1357" s="26"/>
      <c r="J1357" s="25">
        <f t="shared" si="280"/>
        <v>0</v>
      </c>
    </row>
    <row r="1358" spans="1:12" x14ac:dyDescent="0.3">
      <c r="A1358" s="21" t="s">
        <v>314</v>
      </c>
      <c r="B1358" s="22" t="s">
        <v>17</v>
      </c>
      <c r="C1358" s="22" t="s">
        <v>83</v>
      </c>
      <c r="D1358" s="23" t="s">
        <v>315</v>
      </c>
      <c r="E1358" s="24">
        <v>120</v>
      </c>
      <c r="F1358" s="24">
        <v>2.6</v>
      </c>
      <c r="G1358" s="25">
        <f t="shared" si="279"/>
        <v>312</v>
      </c>
      <c r="H1358" s="24">
        <v>120</v>
      </c>
      <c r="I1358" s="26"/>
      <c r="J1358" s="25">
        <f t="shared" si="280"/>
        <v>0</v>
      </c>
    </row>
    <row r="1359" spans="1:12" x14ac:dyDescent="0.3">
      <c r="A1359" s="21" t="s">
        <v>316</v>
      </c>
      <c r="B1359" s="22" t="s">
        <v>17</v>
      </c>
      <c r="C1359" s="22" t="s">
        <v>83</v>
      </c>
      <c r="D1359" s="23" t="s">
        <v>317</v>
      </c>
      <c r="E1359" s="24">
        <v>240</v>
      </c>
      <c r="F1359" s="24">
        <v>3.6</v>
      </c>
      <c r="G1359" s="25">
        <f t="shared" si="279"/>
        <v>864</v>
      </c>
      <c r="H1359" s="24">
        <v>240</v>
      </c>
      <c r="I1359" s="26"/>
      <c r="J1359" s="25">
        <f t="shared" si="280"/>
        <v>0</v>
      </c>
    </row>
    <row r="1360" spans="1:12" x14ac:dyDescent="0.3">
      <c r="A1360" s="21" t="s">
        <v>318</v>
      </c>
      <c r="B1360" s="22" t="s">
        <v>17</v>
      </c>
      <c r="C1360" s="22" t="s">
        <v>83</v>
      </c>
      <c r="D1360" s="23" t="s">
        <v>319</v>
      </c>
      <c r="E1360" s="24">
        <v>30</v>
      </c>
      <c r="F1360" s="24">
        <v>4.83</v>
      </c>
      <c r="G1360" s="25">
        <f t="shared" si="279"/>
        <v>144.9</v>
      </c>
      <c r="H1360" s="24">
        <v>30</v>
      </c>
      <c r="I1360" s="26"/>
      <c r="J1360" s="25">
        <f t="shared" si="280"/>
        <v>0</v>
      </c>
    </row>
    <row r="1361" spans="1:13" x14ac:dyDescent="0.3">
      <c r="A1361" s="21" t="s">
        <v>443</v>
      </c>
      <c r="B1361" s="22" t="s">
        <v>17</v>
      </c>
      <c r="C1361" s="22" t="s">
        <v>83</v>
      </c>
      <c r="D1361" s="23" t="s">
        <v>444</v>
      </c>
      <c r="E1361" s="24">
        <v>120</v>
      </c>
      <c r="F1361" s="24">
        <v>15.43</v>
      </c>
      <c r="G1361" s="25">
        <f t="shared" si="279"/>
        <v>1851.6</v>
      </c>
      <c r="H1361" s="24">
        <v>120</v>
      </c>
      <c r="I1361" s="26"/>
      <c r="J1361" s="25">
        <f t="shared" si="280"/>
        <v>0</v>
      </c>
    </row>
    <row r="1362" spans="1:13" x14ac:dyDescent="0.3">
      <c r="A1362" s="21" t="s">
        <v>445</v>
      </c>
      <c r="B1362" s="22" t="s">
        <v>17</v>
      </c>
      <c r="C1362" s="22" t="s">
        <v>18</v>
      </c>
      <c r="D1362" s="23" t="s">
        <v>446</v>
      </c>
      <c r="E1362" s="24">
        <v>1</v>
      </c>
      <c r="F1362" s="24">
        <v>3841.14</v>
      </c>
      <c r="G1362" s="25">
        <f t="shared" si="279"/>
        <v>3841.14</v>
      </c>
      <c r="H1362" s="24">
        <v>1</v>
      </c>
      <c r="I1362" s="26"/>
      <c r="J1362" s="25">
        <f t="shared" si="280"/>
        <v>0</v>
      </c>
    </row>
    <row r="1363" spans="1:13" ht="20.399999999999999" x14ac:dyDescent="0.3">
      <c r="A1363" s="21" t="s">
        <v>322</v>
      </c>
      <c r="B1363" s="22" t="s">
        <v>17</v>
      </c>
      <c r="C1363" s="22" t="s">
        <v>18</v>
      </c>
      <c r="D1363" s="23" t="s">
        <v>323</v>
      </c>
      <c r="E1363" s="24">
        <v>1</v>
      </c>
      <c r="F1363" s="24">
        <v>3106</v>
      </c>
      <c r="G1363" s="25">
        <f t="shared" si="279"/>
        <v>3106</v>
      </c>
      <c r="H1363" s="24">
        <v>1</v>
      </c>
      <c r="I1363" s="26"/>
      <c r="J1363" s="25">
        <f t="shared" si="280"/>
        <v>0</v>
      </c>
    </row>
    <row r="1364" spans="1:13" x14ac:dyDescent="0.3">
      <c r="A1364" s="21" t="s">
        <v>324</v>
      </c>
      <c r="B1364" s="22" t="s">
        <v>17</v>
      </c>
      <c r="C1364" s="22" t="s">
        <v>18</v>
      </c>
      <c r="D1364" s="23" t="s">
        <v>325</v>
      </c>
      <c r="E1364" s="24">
        <v>1</v>
      </c>
      <c r="F1364" s="24">
        <v>1951.5</v>
      </c>
      <c r="G1364" s="25">
        <f t="shared" si="279"/>
        <v>1951.5</v>
      </c>
      <c r="H1364" s="24">
        <v>1</v>
      </c>
      <c r="I1364" s="26"/>
      <c r="J1364" s="25">
        <f t="shared" si="280"/>
        <v>0</v>
      </c>
    </row>
    <row r="1365" spans="1:13" x14ac:dyDescent="0.3">
      <c r="A1365" s="27"/>
      <c r="B1365" s="27"/>
      <c r="C1365" s="27"/>
      <c r="D1365" s="28" t="s">
        <v>481</v>
      </c>
      <c r="E1365" s="24">
        <v>1</v>
      </c>
      <c r="F1365" s="29">
        <f>SUM(G1356:G1364)</f>
        <v>19615.54</v>
      </c>
      <c r="G1365" s="29">
        <f t="shared" si="279"/>
        <v>19615.54</v>
      </c>
      <c r="H1365" s="24">
        <v>1</v>
      </c>
      <c r="I1365" s="29">
        <f>SUM(J1356:J1364)</f>
        <v>0</v>
      </c>
      <c r="J1365" s="29">
        <f t="shared" si="280"/>
        <v>0</v>
      </c>
    </row>
    <row r="1366" spans="1:13" ht="1.05" customHeight="1" x14ac:dyDescent="0.3">
      <c r="A1366" s="30"/>
      <c r="B1366" s="30"/>
      <c r="C1366" s="30"/>
      <c r="D1366" s="31"/>
      <c r="E1366" s="30"/>
      <c r="F1366" s="30"/>
      <c r="G1366" s="30"/>
      <c r="H1366" s="30"/>
      <c r="I1366" s="32"/>
      <c r="J1366" s="30"/>
    </row>
    <row r="1367" spans="1:13" x14ac:dyDescent="0.3">
      <c r="A1367" s="15" t="s">
        <v>482</v>
      </c>
      <c r="B1367" s="15" t="s">
        <v>9</v>
      </c>
      <c r="C1367" s="15" t="s">
        <v>10</v>
      </c>
      <c r="D1367" s="16" t="s">
        <v>68</v>
      </c>
      <c r="E1367" s="17">
        <f t="shared" ref="E1367:J1367" si="281">E1384</f>
        <v>1</v>
      </c>
      <c r="F1367" s="17">
        <f t="shared" si="281"/>
        <v>8188.63</v>
      </c>
      <c r="G1367" s="17">
        <f t="shared" si="281"/>
        <v>8188.63</v>
      </c>
      <c r="H1367" s="17">
        <f t="shared" si="281"/>
        <v>1</v>
      </c>
      <c r="I1367" s="17">
        <f t="shared" si="281"/>
        <v>0</v>
      </c>
      <c r="J1367" s="17">
        <f t="shared" si="281"/>
        <v>0</v>
      </c>
      <c r="M1367" s="51">
        <f>G1367</f>
        <v>8188.63</v>
      </c>
    </row>
    <row r="1368" spans="1:13" x14ac:dyDescent="0.3">
      <c r="A1368" s="21" t="s">
        <v>69</v>
      </c>
      <c r="B1368" s="22" t="s">
        <v>17</v>
      </c>
      <c r="C1368" s="22" t="s">
        <v>70</v>
      </c>
      <c r="D1368" s="23" t="s">
        <v>71</v>
      </c>
      <c r="E1368" s="24">
        <v>41.25</v>
      </c>
      <c r="F1368" s="24">
        <v>24.38</v>
      </c>
      <c r="G1368" s="25">
        <f t="shared" ref="G1368:G1384" si="282">ROUND(E1368*F1368,2)</f>
        <v>1005.68</v>
      </c>
      <c r="H1368" s="24">
        <v>41.25</v>
      </c>
      <c r="I1368" s="26"/>
      <c r="J1368" s="25">
        <f t="shared" ref="J1368:J1384" si="283">ROUND(H1368*I1368,2)</f>
        <v>0</v>
      </c>
    </row>
    <row r="1369" spans="1:13" ht="20.399999999999999" x14ac:dyDescent="0.3">
      <c r="A1369" s="21" t="s">
        <v>72</v>
      </c>
      <c r="B1369" s="22" t="s">
        <v>17</v>
      </c>
      <c r="C1369" s="22" t="s">
        <v>18</v>
      </c>
      <c r="D1369" s="23" t="s">
        <v>73</v>
      </c>
      <c r="E1369" s="24">
        <v>1</v>
      </c>
      <c r="F1369" s="24">
        <v>80</v>
      </c>
      <c r="G1369" s="25">
        <f t="shared" si="282"/>
        <v>80</v>
      </c>
      <c r="H1369" s="24">
        <v>1</v>
      </c>
      <c r="I1369" s="26"/>
      <c r="J1369" s="25">
        <f t="shared" si="283"/>
        <v>0</v>
      </c>
    </row>
    <row r="1370" spans="1:13" ht="20.399999999999999" x14ac:dyDescent="0.3">
      <c r="A1370" s="21" t="s">
        <v>74</v>
      </c>
      <c r="B1370" s="22" t="s">
        <v>17</v>
      </c>
      <c r="C1370" s="22" t="s">
        <v>18</v>
      </c>
      <c r="D1370" s="23" t="s">
        <v>75</v>
      </c>
      <c r="E1370" s="24">
        <v>1</v>
      </c>
      <c r="F1370" s="24">
        <v>46</v>
      </c>
      <c r="G1370" s="25">
        <f t="shared" si="282"/>
        <v>46</v>
      </c>
      <c r="H1370" s="24">
        <v>1</v>
      </c>
      <c r="I1370" s="26"/>
      <c r="J1370" s="25">
        <f t="shared" si="283"/>
        <v>0</v>
      </c>
    </row>
    <row r="1371" spans="1:13" x14ac:dyDescent="0.3">
      <c r="A1371" s="21" t="s">
        <v>76</v>
      </c>
      <c r="B1371" s="22" t="s">
        <v>17</v>
      </c>
      <c r="C1371" s="22" t="s">
        <v>18</v>
      </c>
      <c r="D1371" s="23" t="s">
        <v>77</v>
      </c>
      <c r="E1371" s="24">
        <v>1</v>
      </c>
      <c r="F1371" s="24">
        <v>21.52</v>
      </c>
      <c r="G1371" s="25">
        <f t="shared" si="282"/>
        <v>21.52</v>
      </c>
      <c r="H1371" s="24">
        <v>1</v>
      </c>
      <c r="I1371" s="26"/>
      <c r="J1371" s="25">
        <f t="shared" si="283"/>
        <v>0</v>
      </c>
    </row>
    <row r="1372" spans="1:13" ht="20.399999999999999" x14ac:dyDescent="0.3">
      <c r="A1372" s="21" t="s">
        <v>78</v>
      </c>
      <c r="B1372" s="22" t="s">
        <v>17</v>
      </c>
      <c r="C1372" s="22" t="s">
        <v>18</v>
      </c>
      <c r="D1372" s="23" t="s">
        <v>79</v>
      </c>
      <c r="E1372" s="24">
        <v>1</v>
      </c>
      <c r="F1372" s="24">
        <v>125.41</v>
      </c>
      <c r="G1372" s="25">
        <f t="shared" si="282"/>
        <v>125.41</v>
      </c>
      <c r="H1372" s="24">
        <v>1</v>
      </c>
      <c r="I1372" s="26"/>
      <c r="J1372" s="25">
        <f t="shared" si="283"/>
        <v>0</v>
      </c>
    </row>
    <row r="1373" spans="1:13" ht="20.399999999999999" x14ac:dyDescent="0.3">
      <c r="A1373" s="21" t="s">
        <v>80</v>
      </c>
      <c r="B1373" s="22" t="s">
        <v>17</v>
      </c>
      <c r="C1373" s="22" t="s">
        <v>70</v>
      </c>
      <c r="D1373" s="23" t="s">
        <v>81</v>
      </c>
      <c r="E1373" s="24">
        <v>8</v>
      </c>
      <c r="F1373" s="24">
        <v>12.03</v>
      </c>
      <c r="G1373" s="25">
        <f t="shared" si="282"/>
        <v>96.24</v>
      </c>
      <c r="H1373" s="24">
        <v>8</v>
      </c>
      <c r="I1373" s="26"/>
      <c r="J1373" s="25">
        <f t="shared" si="283"/>
        <v>0</v>
      </c>
    </row>
    <row r="1374" spans="1:13" x14ac:dyDescent="0.3">
      <c r="A1374" s="21" t="s">
        <v>82</v>
      </c>
      <c r="B1374" s="22" t="s">
        <v>17</v>
      </c>
      <c r="C1374" s="22" t="s">
        <v>83</v>
      </c>
      <c r="D1374" s="23" t="s">
        <v>84</v>
      </c>
      <c r="E1374" s="24">
        <v>4</v>
      </c>
      <c r="F1374" s="24">
        <v>12.91</v>
      </c>
      <c r="G1374" s="25">
        <f t="shared" si="282"/>
        <v>51.64</v>
      </c>
      <c r="H1374" s="24">
        <v>4</v>
      </c>
      <c r="I1374" s="26"/>
      <c r="J1374" s="25">
        <f t="shared" si="283"/>
        <v>0</v>
      </c>
    </row>
    <row r="1375" spans="1:13" ht="20.399999999999999" x14ac:dyDescent="0.3">
      <c r="A1375" s="21" t="s">
        <v>85</v>
      </c>
      <c r="B1375" s="22" t="s">
        <v>17</v>
      </c>
      <c r="C1375" s="22" t="s">
        <v>18</v>
      </c>
      <c r="D1375" s="23" t="s">
        <v>86</v>
      </c>
      <c r="E1375" s="24">
        <v>14</v>
      </c>
      <c r="F1375" s="24">
        <v>43.21</v>
      </c>
      <c r="G1375" s="25">
        <f t="shared" si="282"/>
        <v>604.94000000000005</v>
      </c>
      <c r="H1375" s="24">
        <v>14</v>
      </c>
      <c r="I1375" s="26"/>
      <c r="J1375" s="25">
        <f t="shared" si="283"/>
        <v>0</v>
      </c>
    </row>
    <row r="1376" spans="1:13" x14ac:dyDescent="0.3">
      <c r="A1376" s="21" t="s">
        <v>87</v>
      </c>
      <c r="B1376" s="22" t="s">
        <v>17</v>
      </c>
      <c r="C1376" s="22" t="s">
        <v>83</v>
      </c>
      <c r="D1376" s="23" t="s">
        <v>88</v>
      </c>
      <c r="E1376" s="24">
        <v>38</v>
      </c>
      <c r="F1376" s="24">
        <v>26.08</v>
      </c>
      <c r="G1376" s="25">
        <f t="shared" si="282"/>
        <v>991.04</v>
      </c>
      <c r="H1376" s="24">
        <v>38</v>
      </c>
      <c r="I1376" s="26"/>
      <c r="J1376" s="25">
        <f t="shared" si="283"/>
        <v>0</v>
      </c>
    </row>
    <row r="1377" spans="1:12" x14ac:dyDescent="0.3">
      <c r="A1377" s="21" t="s">
        <v>89</v>
      </c>
      <c r="B1377" s="22" t="s">
        <v>17</v>
      </c>
      <c r="C1377" s="22" t="s">
        <v>83</v>
      </c>
      <c r="D1377" s="23" t="s">
        <v>90</v>
      </c>
      <c r="E1377" s="24">
        <v>16.5</v>
      </c>
      <c r="F1377" s="24">
        <v>22.21</v>
      </c>
      <c r="G1377" s="25">
        <f t="shared" si="282"/>
        <v>366.47</v>
      </c>
      <c r="H1377" s="24">
        <v>16.5</v>
      </c>
      <c r="I1377" s="26"/>
      <c r="J1377" s="25">
        <f t="shared" si="283"/>
        <v>0</v>
      </c>
    </row>
    <row r="1378" spans="1:12" ht="20.399999999999999" x14ac:dyDescent="0.3">
      <c r="A1378" s="21" t="s">
        <v>91</v>
      </c>
      <c r="B1378" s="22" t="s">
        <v>17</v>
      </c>
      <c r="C1378" s="22" t="s">
        <v>83</v>
      </c>
      <c r="D1378" s="23" t="s">
        <v>92</v>
      </c>
      <c r="E1378" s="24">
        <v>76</v>
      </c>
      <c r="F1378" s="24">
        <v>14.19</v>
      </c>
      <c r="G1378" s="25">
        <f t="shared" si="282"/>
        <v>1078.44</v>
      </c>
      <c r="H1378" s="24">
        <v>76</v>
      </c>
      <c r="I1378" s="26"/>
      <c r="J1378" s="25">
        <f t="shared" si="283"/>
        <v>0</v>
      </c>
    </row>
    <row r="1379" spans="1:12" ht="20.399999999999999" x14ac:dyDescent="0.3">
      <c r="A1379" s="21" t="s">
        <v>93</v>
      </c>
      <c r="B1379" s="22" t="s">
        <v>17</v>
      </c>
      <c r="C1379" s="22" t="s">
        <v>70</v>
      </c>
      <c r="D1379" s="23" t="s">
        <v>94</v>
      </c>
      <c r="E1379" s="24">
        <v>19</v>
      </c>
      <c r="F1379" s="24">
        <v>32.090000000000003</v>
      </c>
      <c r="G1379" s="25">
        <f t="shared" si="282"/>
        <v>609.71</v>
      </c>
      <c r="H1379" s="24">
        <v>19</v>
      </c>
      <c r="I1379" s="26"/>
      <c r="J1379" s="25">
        <f t="shared" si="283"/>
        <v>0</v>
      </c>
    </row>
    <row r="1380" spans="1:12" ht="20.399999999999999" x14ac:dyDescent="0.3">
      <c r="A1380" s="21" t="s">
        <v>97</v>
      </c>
      <c r="B1380" s="22" t="s">
        <v>17</v>
      </c>
      <c r="C1380" s="22" t="s">
        <v>70</v>
      </c>
      <c r="D1380" s="23" t="s">
        <v>98</v>
      </c>
      <c r="E1380" s="24">
        <v>30</v>
      </c>
      <c r="F1380" s="24">
        <v>47.31</v>
      </c>
      <c r="G1380" s="25">
        <f t="shared" si="282"/>
        <v>1419.3</v>
      </c>
      <c r="H1380" s="24">
        <v>30</v>
      </c>
      <c r="I1380" s="26"/>
      <c r="J1380" s="25">
        <f t="shared" si="283"/>
        <v>0</v>
      </c>
    </row>
    <row r="1381" spans="1:12" ht="20.399999999999999" x14ac:dyDescent="0.3">
      <c r="A1381" s="21" t="s">
        <v>99</v>
      </c>
      <c r="B1381" s="22" t="s">
        <v>17</v>
      </c>
      <c r="C1381" s="22" t="s">
        <v>70</v>
      </c>
      <c r="D1381" s="23" t="s">
        <v>100</v>
      </c>
      <c r="E1381" s="24">
        <v>19</v>
      </c>
      <c r="F1381" s="24">
        <v>46.96</v>
      </c>
      <c r="G1381" s="25">
        <f t="shared" si="282"/>
        <v>892.24</v>
      </c>
      <c r="H1381" s="24">
        <v>19</v>
      </c>
      <c r="I1381" s="26"/>
      <c r="J1381" s="25">
        <f t="shared" si="283"/>
        <v>0</v>
      </c>
    </row>
    <row r="1382" spans="1:12" ht="20.399999999999999" x14ac:dyDescent="0.3">
      <c r="A1382" s="21" t="s">
        <v>101</v>
      </c>
      <c r="B1382" s="22" t="s">
        <v>17</v>
      </c>
      <c r="C1382" s="22" t="s">
        <v>102</v>
      </c>
      <c r="D1382" s="23" t="s">
        <v>103</v>
      </c>
      <c r="E1382" s="24">
        <v>1</v>
      </c>
      <c r="F1382" s="24">
        <v>300</v>
      </c>
      <c r="G1382" s="25">
        <f t="shared" si="282"/>
        <v>300</v>
      </c>
      <c r="H1382" s="24">
        <v>1</v>
      </c>
      <c r="I1382" s="26"/>
      <c r="J1382" s="25">
        <f t="shared" si="283"/>
        <v>0</v>
      </c>
    </row>
    <row r="1383" spans="1:12" x14ac:dyDescent="0.3">
      <c r="A1383" s="21" t="s">
        <v>104</v>
      </c>
      <c r="B1383" s="22" t="s">
        <v>17</v>
      </c>
      <c r="C1383" s="22" t="s">
        <v>102</v>
      </c>
      <c r="D1383" s="23" t="s">
        <v>105</v>
      </c>
      <c r="E1383" s="24">
        <v>1</v>
      </c>
      <c r="F1383" s="24">
        <v>500</v>
      </c>
      <c r="G1383" s="25">
        <f t="shared" si="282"/>
        <v>500</v>
      </c>
      <c r="H1383" s="24">
        <v>1</v>
      </c>
      <c r="I1383" s="26"/>
      <c r="J1383" s="25">
        <f t="shared" si="283"/>
        <v>0</v>
      </c>
    </row>
    <row r="1384" spans="1:12" x14ac:dyDescent="0.3">
      <c r="A1384" s="27"/>
      <c r="B1384" s="27"/>
      <c r="C1384" s="27"/>
      <c r="D1384" s="28" t="s">
        <v>483</v>
      </c>
      <c r="E1384" s="24">
        <v>1</v>
      </c>
      <c r="F1384" s="29">
        <f>SUM(G1368:G1383)</f>
        <v>8188.63</v>
      </c>
      <c r="G1384" s="29">
        <f t="shared" si="282"/>
        <v>8188.63</v>
      </c>
      <c r="H1384" s="24">
        <v>1</v>
      </c>
      <c r="I1384" s="29">
        <f>SUM(J1368:J1383)</f>
        <v>0</v>
      </c>
      <c r="J1384" s="29">
        <f t="shared" si="283"/>
        <v>0</v>
      </c>
    </row>
    <row r="1385" spans="1:12" ht="1.05" customHeight="1" x14ac:dyDescent="0.3">
      <c r="A1385" s="30"/>
      <c r="B1385" s="30"/>
      <c r="C1385" s="30"/>
      <c r="D1385" s="31"/>
      <c r="E1385" s="30"/>
      <c r="F1385" s="30"/>
      <c r="G1385" s="30"/>
      <c r="H1385" s="30"/>
      <c r="I1385" s="32"/>
      <c r="J1385" s="30"/>
    </row>
    <row r="1386" spans="1:12" x14ac:dyDescent="0.3">
      <c r="A1386" s="27"/>
      <c r="B1386" s="27"/>
      <c r="C1386" s="27"/>
      <c r="D1386" s="28" t="s">
        <v>484</v>
      </c>
      <c r="E1386" s="33">
        <v>1</v>
      </c>
      <c r="F1386" s="29">
        <f>G1331+G1355+G1367</f>
        <v>236596.3</v>
      </c>
      <c r="G1386" s="29">
        <f>ROUND(E1386*F1386,2)</f>
        <v>236596.3</v>
      </c>
      <c r="H1386" s="33">
        <v>1</v>
      </c>
      <c r="I1386" s="29">
        <f>J1331+J1355+J1367</f>
        <v>0</v>
      </c>
      <c r="J1386" s="29">
        <f>ROUND(H1386*I1386,2)</f>
        <v>0</v>
      </c>
    </row>
    <row r="1387" spans="1:12" ht="1.05" customHeight="1" x14ac:dyDescent="0.3">
      <c r="A1387" s="30"/>
      <c r="B1387" s="30"/>
      <c r="C1387" s="30"/>
      <c r="D1387" s="31"/>
      <c r="E1387" s="30"/>
      <c r="F1387" s="30"/>
      <c r="G1387" s="30"/>
      <c r="H1387" s="30"/>
      <c r="I1387" s="32"/>
      <c r="J1387" s="30"/>
    </row>
    <row r="1388" spans="1:12" x14ac:dyDescent="0.3">
      <c r="A1388" s="11" t="s">
        <v>485</v>
      </c>
      <c r="B1388" s="11" t="s">
        <v>9</v>
      </c>
      <c r="C1388" s="11" t="s">
        <v>10</v>
      </c>
      <c r="D1388" s="12" t="s">
        <v>486</v>
      </c>
      <c r="E1388" s="13">
        <f t="shared" ref="E1388:J1388" si="284">E1444</f>
        <v>1</v>
      </c>
      <c r="F1388" s="14">
        <f t="shared" si="284"/>
        <v>284723.28999999998</v>
      </c>
      <c r="G1388" s="14">
        <f t="shared" si="284"/>
        <v>284723.28999999998</v>
      </c>
      <c r="H1388" s="13">
        <f t="shared" si="284"/>
        <v>1</v>
      </c>
      <c r="I1388" s="14">
        <f t="shared" si="284"/>
        <v>0</v>
      </c>
      <c r="J1388" s="14">
        <f t="shared" si="284"/>
        <v>0</v>
      </c>
    </row>
    <row r="1389" spans="1:12" x14ac:dyDescent="0.3">
      <c r="A1389" s="15" t="s">
        <v>487</v>
      </c>
      <c r="B1389" s="15" t="s">
        <v>9</v>
      </c>
      <c r="C1389" s="15" t="s">
        <v>10</v>
      </c>
      <c r="D1389" s="16" t="s">
        <v>136</v>
      </c>
      <c r="E1389" s="17">
        <f t="shared" ref="E1389:J1389" si="285">E1411</f>
        <v>1</v>
      </c>
      <c r="F1389" s="17">
        <f t="shared" si="285"/>
        <v>255479.07</v>
      </c>
      <c r="G1389" s="17">
        <f t="shared" si="285"/>
        <v>255479.07</v>
      </c>
      <c r="H1389" s="17">
        <f t="shared" si="285"/>
        <v>1</v>
      </c>
      <c r="I1389" s="17">
        <f t="shared" si="285"/>
        <v>0</v>
      </c>
      <c r="J1389" s="17">
        <f t="shared" si="285"/>
        <v>0</v>
      </c>
    </row>
    <row r="1390" spans="1:12" x14ac:dyDescent="0.3">
      <c r="A1390" s="18" t="s">
        <v>488</v>
      </c>
      <c r="B1390" s="18" t="s">
        <v>9</v>
      </c>
      <c r="C1390" s="18" t="s">
        <v>10</v>
      </c>
      <c r="D1390" s="19" t="s">
        <v>15</v>
      </c>
      <c r="E1390" s="20">
        <f t="shared" ref="E1390:J1390" si="286">E1394</f>
        <v>1</v>
      </c>
      <c r="F1390" s="20">
        <f t="shared" si="286"/>
        <v>6890.67</v>
      </c>
      <c r="G1390" s="20">
        <f t="shared" si="286"/>
        <v>6890.67</v>
      </c>
      <c r="H1390" s="20">
        <f t="shared" si="286"/>
        <v>1</v>
      </c>
      <c r="I1390" s="20">
        <f t="shared" si="286"/>
        <v>0</v>
      </c>
      <c r="J1390" s="20">
        <f t="shared" si="286"/>
        <v>0</v>
      </c>
      <c r="L1390" s="51">
        <f>G1390</f>
        <v>6890.67</v>
      </c>
    </row>
    <row r="1391" spans="1:12" ht="30.6" x14ac:dyDescent="0.3">
      <c r="A1391" s="21" t="s">
        <v>16</v>
      </c>
      <c r="B1391" s="22" t="s">
        <v>17</v>
      </c>
      <c r="C1391" s="22" t="s">
        <v>18</v>
      </c>
      <c r="D1391" s="23" t="s">
        <v>19</v>
      </c>
      <c r="E1391" s="24">
        <v>9</v>
      </c>
      <c r="F1391" s="24">
        <v>192.38</v>
      </c>
      <c r="G1391" s="25">
        <f>ROUND(E1391*F1391,2)</f>
        <v>1731.42</v>
      </c>
      <c r="H1391" s="24">
        <v>9</v>
      </c>
      <c r="I1391" s="26"/>
      <c r="J1391" s="25">
        <f>ROUND(H1391*I1391,2)</f>
        <v>0</v>
      </c>
    </row>
    <row r="1392" spans="1:12" ht="20.399999999999999" x14ac:dyDescent="0.3">
      <c r="A1392" s="21" t="s">
        <v>20</v>
      </c>
      <c r="B1392" s="22" t="s">
        <v>17</v>
      </c>
      <c r="C1392" s="22" t="s">
        <v>18</v>
      </c>
      <c r="D1392" s="23" t="s">
        <v>21</v>
      </c>
      <c r="E1392" s="24">
        <v>1</v>
      </c>
      <c r="F1392" s="24">
        <v>2961.9</v>
      </c>
      <c r="G1392" s="25">
        <f>ROUND(E1392*F1392,2)</f>
        <v>2961.9</v>
      </c>
      <c r="H1392" s="24">
        <v>1</v>
      </c>
      <c r="I1392" s="26"/>
      <c r="J1392" s="25">
        <f>ROUND(H1392*I1392,2)</f>
        <v>0</v>
      </c>
    </row>
    <row r="1393" spans="1:12" x14ac:dyDescent="0.3">
      <c r="A1393" s="21" t="s">
        <v>22</v>
      </c>
      <c r="B1393" s="22" t="s">
        <v>17</v>
      </c>
      <c r="C1393" s="22" t="s">
        <v>18</v>
      </c>
      <c r="D1393" s="23" t="s">
        <v>23</v>
      </c>
      <c r="E1393" s="24">
        <v>1</v>
      </c>
      <c r="F1393" s="24">
        <v>2197.35</v>
      </c>
      <c r="G1393" s="25">
        <f>ROUND(E1393*F1393,2)</f>
        <v>2197.35</v>
      </c>
      <c r="H1393" s="24">
        <v>1</v>
      </c>
      <c r="I1393" s="26"/>
      <c r="J1393" s="25">
        <f>ROUND(H1393*I1393,2)</f>
        <v>0</v>
      </c>
    </row>
    <row r="1394" spans="1:12" x14ac:dyDescent="0.3">
      <c r="A1394" s="27"/>
      <c r="B1394" s="27"/>
      <c r="C1394" s="27"/>
      <c r="D1394" s="28" t="s">
        <v>489</v>
      </c>
      <c r="E1394" s="24">
        <v>1</v>
      </c>
      <c r="F1394" s="29">
        <f>SUM(G1391:G1393)</f>
        <v>6890.67</v>
      </c>
      <c r="G1394" s="29">
        <f>ROUND(E1394*F1394,2)</f>
        <v>6890.67</v>
      </c>
      <c r="H1394" s="24">
        <v>1</v>
      </c>
      <c r="I1394" s="29">
        <f>SUM(J1391:J1393)</f>
        <v>0</v>
      </c>
      <c r="J1394" s="29">
        <f>ROUND(H1394*I1394,2)</f>
        <v>0</v>
      </c>
    </row>
    <row r="1395" spans="1:12" ht="1.05" customHeight="1" x14ac:dyDescent="0.3">
      <c r="A1395" s="30"/>
      <c r="B1395" s="30"/>
      <c r="C1395" s="30"/>
      <c r="D1395" s="31"/>
      <c r="E1395" s="30"/>
      <c r="F1395" s="30"/>
      <c r="G1395" s="30"/>
      <c r="H1395" s="30"/>
      <c r="I1395" s="32"/>
      <c r="J1395" s="30"/>
    </row>
    <row r="1396" spans="1:12" x14ac:dyDescent="0.3">
      <c r="A1396" s="18" t="s">
        <v>490</v>
      </c>
      <c r="B1396" s="18" t="s">
        <v>9</v>
      </c>
      <c r="C1396" s="18" t="s">
        <v>10</v>
      </c>
      <c r="D1396" s="19" t="s">
        <v>26</v>
      </c>
      <c r="E1396" s="20">
        <f t="shared" ref="E1396:J1396" si="287">E1409</f>
        <v>1</v>
      </c>
      <c r="F1396" s="20">
        <f t="shared" si="287"/>
        <v>248588.4</v>
      </c>
      <c r="G1396" s="20">
        <f t="shared" si="287"/>
        <v>248588.4</v>
      </c>
      <c r="H1396" s="20">
        <f t="shared" si="287"/>
        <v>1</v>
      </c>
      <c r="I1396" s="20">
        <f t="shared" si="287"/>
        <v>0</v>
      </c>
      <c r="J1396" s="20">
        <f t="shared" si="287"/>
        <v>0</v>
      </c>
      <c r="L1396" s="51">
        <f>G1396</f>
        <v>248588.4</v>
      </c>
    </row>
    <row r="1397" spans="1:12" ht="30.6" x14ac:dyDescent="0.3">
      <c r="A1397" s="21" t="s">
        <v>27</v>
      </c>
      <c r="B1397" s="22" t="s">
        <v>17</v>
      </c>
      <c r="C1397" s="22" t="s">
        <v>18</v>
      </c>
      <c r="D1397" s="23" t="s">
        <v>28</v>
      </c>
      <c r="E1397" s="24">
        <v>2</v>
      </c>
      <c r="F1397" s="24">
        <v>22545.99</v>
      </c>
      <c r="G1397" s="25">
        <f t="shared" ref="G1397:G1409" si="288">ROUND(E1397*F1397,2)</f>
        <v>45091.98</v>
      </c>
      <c r="H1397" s="24">
        <v>2</v>
      </c>
      <c r="I1397" s="26"/>
      <c r="J1397" s="25">
        <f t="shared" ref="J1397:J1409" si="289">ROUND(H1397*I1397,2)</f>
        <v>0</v>
      </c>
    </row>
    <row r="1398" spans="1:12" ht="30.6" x14ac:dyDescent="0.3">
      <c r="A1398" s="21" t="s">
        <v>29</v>
      </c>
      <c r="B1398" s="22" t="s">
        <v>17</v>
      </c>
      <c r="C1398" s="22" t="s">
        <v>18</v>
      </c>
      <c r="D1398" s="23" t="s">
        <v>30</v>
      </c>
      <c r="E1398" s="24">
        <v>7</v>
      </c>
      <c r="F1398" s="24">
        <v>22133.25</v>
      </c>
      <c r="G1398" s="25">
        <f t="shared" si="288"/>
        <v>154932.75</v>
      </c>
      <c r="H1398" s="24">
        <v>7</v>
      </c>
      <c r="I1398" s="26"/>
      <c r="J1398" s="25">
        <f t="shared" si="289"/>
        <v>0</v>
      </c>
    </row>
    <row r="1399" spans="1:12" ht="20.399999999999999" x14ac:dyDescent="0.3">
      <c r="A1399" s="21" t="s">
        <v>31</v>
      </c>
      <c r="B1399" s="22" t="s">
        <v>17</v>
      </c>
      <c r="C1399" s="22" t="s">
        <v>18</v>
      </c>
      <c r="D1399" s="23" t="s">
        <v>32</v>
      </c>
      <c r="E1399" s="24">
        <v>1</v>
      </c>
      <c r="F1399" s="24">
        <v>7362.75</v>
      </c>
      <c r="G1399" s="25">
        <f t="shared" si="288"/>
        <v>7362.75</v>
      </c>
      <c r="H1399" s="24">
        <v>1</v>
      </c>
      <c r="I1399" s="26"/>
      <c r="J1399" s="25">
        <f t="shared" si="289"/>
        <v>0</v>
      </c>
    </row>
    <row r="1400" spans="1:12" ht="20.399999999999999" x14ac:dyDescent="0.3">
      <c r="A1400" s="21" t="s">
        <v>33</v>
      </c>
      <c r="B1400" s="22" t="s">
        <v>17</v>
      </c>
      <c r="C1400" s="22" t="s">
        <v>18</v>
      </c>
      <c r="D1400" s="23" t="s">
        <v>34</v>
      </c>
      <c r="E1400" s="24">
        <v>1</v>
      </c>
      <c r="F1400" s="24">
        <v>5541.86</v>
      </c>
      <c r="G1400" s="25">
        <f t="shared" si="288"/>
        <v>5541.86</v>
      </c>
      <c r="H1400" s="24">
        <v>1</v>
      </c>
      <c r="I1400" s="26"/>
      <c r="J1400" s="25">
        <f t="shared" si="289"/>
        <v>0</v>
      </c>
    </row>
    <row r="1401" spans="1:12" ht="20.399999999999999" x14ac:dyDescent="0.3">
      <c r="A1401" s="21" t="s">
        <v>35</v>
      </c>
      <c r="B1401" s="22" t="s">
        <v>17</v>
      </c>
      <c r="C1401" s="22" t="s">
        <v>18</v>
      </c>
      <c r="D1401" s="23" t="s">
        <v>36</v>
      </c>
      <c r="E1401" s="24">
        <v>10</v>
      </c>
      <c r="F1401" s="24">
        <v>817.84</v>
      </c>
      <c r="G1401" s="25">
        <f t="shared" si="288"/>
        <v>8178.4</v>
      </c>
      <c r="H1401" s="24">
        <v>10</v>
      </c>
      <c r="I1401" s="26"/>
      <c r="J1401" s="25">
        <f t="shared" si="289"/>
        <v>0</v>
      </c>
    </row>
    <row r="1402" spans="1:12" ht="20.399999999999999" x14ac:dyDescent="0.3">
      <c r="A1402" s="21" t="s">
        <v>37</v>
      </c>
      <c r="B1402" s="22" t="s">
        <v>17</v>
      </c>
      <c r="C1402" s="22" t="s">
        <v>18</v>
      </c>
      <c r="D1402" s="23" t="s">
        <v>38</v>
      </c>
      <c r="E1402" s="24">
        <v>10</v>
      </c>
      <c r="F1402" s="24">
        <v>200</v>
      </c>
      <c r="G1402" s="25">
        <f t="shared" si="288"/>
        <v>2000</v>
      </c>
      <c r="H1402" s="24">
        <v>10</v>
      </c>
      <c r="I1402" s="26"/>
      <c r="J1402" s="25">
        <f t="shared" si="289"/>
        <v>0</v>
      </c>
    </row>
    <row r="1403" spans="1:12" ht="20.399999999999999" x14ac:dyDescent="0.3">
      <c r="A1403" s="21" t="s">
        <v>39</v>
      </c>
      <c r="B1403" s="22" t="s">
        <v>17</v>
      </c>
      <c r="C1403" s="22" t="s">
        <v>18</v>
      </c>
      <c r="D1403" s="23" t="s">
        <v>40</v>
      </c>
      <c r="E1403" s="24">
        <v>2</v>
      </c>
      <c r="F1403" s="24">
        <v>7060</v>
      </c>
      <c r="G1403" s="25">
        <f t="shared" si="288"/>
        <v>14120</v>
      </c>
      <c r="H1403" s="24">
        <v>2</v>
      </c>
      <c r="I1403" s="26"/>
      <c r="J1403" s="25">
        <f t="shared" si="289"/>
        <v>0</v>
      </c>
    </row>
    <row r="1404" spans="1:12" ht="20.399999999999999" x14ac:dyDescent="0.3">
      <c r="A1404" s="21" t="s">
        <v>41</v>
      </c>
      <c r="B1404" s="22" t="s">
        <v>17</v>
      </c>
      <c r="C1404" s="22" t="s">
        <v>18</v>
      </c>
      <c r="D1404" s="23" t="s">
        <v>42</v>
      </c>
      <c r="E1404" s="24">
        <v>2</v>
      </c>
      <c r="F1404" s="24">
        <v>761.9</v>
      </c>
      <c r="G1404" s="25">
        <f t="shared" si="288"/>
        <v>1523.8</v>
      </c>
      <c r="H1404" s="24">
        <v>2</v>
      </c>
      <c r="I1404" s="26"/>
      <c r="J1404" s="25">
        <f t="shared" si="289"/>
        <v>0</v>
      </c>
    </row>
    <row r="1405" spans="1:12" ht="20.399999999999999" x14ac:dyDescent="0.3">
      <c r="A1405" s="21" t="s">
        <v>45</v>
      </c>
      <c r="B1405" s="22" t="s">
        <v>17</v>
      </c>
      <c r="C1405" s="22" t="s">
        <v>18</v>
      </c>
      <c r="D1405" s="23" t="s">
        <v>46</v>
      </c>
      <c r="E1405" s="24">
        <v>1</v>
      </c>
      <c r="F1405" s="24">
        <v>5541.86</v>
      </c>
      <c r="G1405" s="25">
        <f t="shared" si="288"/>
        <v>5541.86</v>
      </c>
      <c r="H1405" s="24">
        <v>1</v>
      </c>
      <c r="I1405" s="26"/>
      <c r="J1405" s="25">
        <f t="shared" si="289"/>
        <v>0</v>
      </c>
    </row>
    <row r="1406" spans="1:12" ht="20.399999999999999" x14ac:dyDescent="0.3">
      <c r="A1406" s="21" t="s">
        <v>47</v>
      </c>
      <c r="B1406" s="22" t="s">
        <v>17</v>
      </c>
      <c r="C1406" s="22" t="s">
        <v>18</v>
      </c>
      <c r="D1406" s="23" t="s">
        <v>48</v>
      </c>
      <c r="E1406" s="24">
        <v>1</v>
      </c>
      <c r="F1406" s="24">
        <v>2835</v>
      </c>
      <c r="G1406" s="25">
        <f t="shared" si="288"/>
        <v>2835</v>
      </c>
      <c r="H1406" s="24">
        <v>1</v>
      </c>
      <c r="I1406" s="26"/>
      <c r="J1406" s="25">
        <f t="shared" si="289"/>
        <v>0</v>
      </c>
    </row>
    <row r="1407" spans="1:12" ht="20.399999999999999" x14ac:dyDescent="0.3">
      <c r="A1407" s="21" t="s">
        <v>49</v>
      </c>
      <c r="B1407" s="22" t="s">
        <v>17</v>
      </c>
      <c r="C1407" s="22" t="s">
        <v>18</v>
      </c>
      <c r="D1407" s="23" t="s">
        <v>50</v>
      </c>
      <c r="E1407" s="24">
        <v>1</v>
      </c>
      <c r="F1407" s="24">
        <v>1100</v>
      </c>
      <c r="G1407" s="25">
        <f t="shared" si="288"/>
        <v>1100</v>
      </c>
      <c r="H1407" s="24">
        <v>1</v>
      </c>
      <c r="I1407" s="26"/>
      <c r="J1407" s="25">
        <f t="shared" si="289"/>
        <v>0</v>
      </c>
    </row>
    <row r="1408" spans="1:12" ht="20.399999999999999" x14ac:dyDescent="0.3">
      <c r="A1408" s="21" t="s">
        <v>438</v>
      </c>
      <c r="B1408" s="22" t="s">
        <v>17</v>
      </c>
      <c r="C1408" s="22" t="s">
        <v>83</v>
      </c>
      <c r="D1408" s="23" t="s">
        <v>439</v>
      </c>
      <c r="E1408" s="24">
        <v>15</v>
      </c>
      <c r="F1408" s="24">
        <v>24</v>
      </c>
      <c r="G1408" s="25">
        <f t="shared" si="288"/>
        <v>360</v>
      </c>
      <c r="H1408" s="24">
        <v>15</v>
      </c>
      <c r="I1408" s="26"/>
      <c r="J1408" s="25">
        <f t="shared" si="289"/>
        <v>0</v>
      </c>
    </row>
    <row r="1409" spans="1:12" x14ac:dyDescent="0.3">
      <c r="A1409" s="27"/>
      <c r="B1409" s="27"/>
      <c r="C1409" s="27"/>
      <c r="D1409" s="28" t="s">
        <v>491</v>
      </c>
      <c r="E1409" s="24">
        <v>1</v>
      </c>
      <c r="F1409" s="29">
        <f>SUM(G1397:G1408)</f>
        <v>248588.4</v>
      </c>
      <c r="G1409" s="29">
        <f t="shared" si="288"/>
        <v>248588.4</v>
      </c>
      <c r="H1409" s="24">
        <v>1</v>
      </c>
      <c r="I1409" s="29">
        <f>SUM(J1397:J1408)</f>
        <v>0</v>
      </c>
      <c r="J1409" s="29">
        <f t="shared" si="289"/>
        <v>0</v>
      </c>
    </row>
    <row r="1410" spans="1:12" ht="1.05" customHeight="1" x14ac:dyDescent="0.3">
      <c r="A1410" s="30"/>
      <c r="B1410" s="30"/>
      <c r="C1410" s="30"/>
      <c r="D1410" s="31"/>
      <c r="E1410" s="30"/>
      <c r="F1410" s="30"/>
      <c r="G1410" s="30"/>
      <c r="H1410" s="30"/>
      <c r="I1410" s="32"/>
      <c r="J1410" s="30"/>
    </row>
    <row r="1411" spans="1:12" x14ac:dyDescent="0.3">
      <c r="A1411" s="27"/>
      <c r="B1411" s="27"/>
      <c r="C1411" s="27"/>
      <c r="D1411" s="28" t="s">
        <v>492</v>
      </c>
      <c r="E1411" s="24">
        <v>1</v>
      </c>
      <c r="F1411" s="29">
        <f>G1390+G1396</f>
        <v>255479.07</v>
      </c>
      <c r="G1411" s="29">
        <f>ROUND(E1411*F1411,2)</f>
        <v>255479.07</v>
      </c>
      <c r="H1411" s="24">
        <v>1</v>
      </c>
      <c r="I1411" s="29">
        <f>J1390+J1396</f>
        <v>0</v>
      </c>
      <c r="J1411" s="29">
        <f>ROUND(H1411*I1411,2)</f>
        <v>0</v>
      </c>
    </row>
    <row r="1412" spans="1:12" ht="1.05" customHeight="1" x14ac:dyDescent="0.3">
      <c r="A1412" s="30"/>
      <c r="B1412" s="30"/>
      <c r="C1412" s="30"/>
      <c r="D1412" s="31"/>
      <c r="E1412" s="30"/>
      <c r="F1412" s="30"/>
      <c r="G1412" s="30"/>
      <c r="H1412" s="30"/>
      <c r="I1412" s="32"/>
      <c r="J1412" s="30"/>
    </row>
    <row r="1413" spans="1:12" x14ac:dyDescent="0.3">
      <c r="A1413" s="15" t="s">
        <v>493</v>
      </c>
      <c r="B1413" s="15" t="s">
        <v>9</v>
      </c>
      <c r="C1413" s="15" t="s">
        <v>10</v>
      </c>
      <c r="D1413" s="16" t="s">
        <v>309</v>
      </c>
      <c r="E1413" s="17">
        <f t="shared" ref="E1413:J1413" si="290">E1423</f>
        <v>1</v>
      </c>
      <c r="F1413" s="17">
        <f t="shared" si="290"/>
        <v>19615.54</v>
      </c>
      <c r="G1413" s="17">
        <f t="shared" si="290"/>
        <v>19615.54</v>
      </c>
      <c r="H1413" s="17">
        <f t="shared" si="290"/>
        <v>1</v>
      </c>
      <c r="I1413" s="17">
        <f t="shared" si="290"/>
        <v>0</v>
      </c>
      <c r="J1413" s="17">
        <f t="shared" si="290"/>
        <v>0</v>
      </c>
      <c r="L1413" s="51">
        <f>G1413</f>
        <v>19615.54</v>
      </c>
    </row>
    <row r="1414" spans="1:12" x14ac:dyDescent="0.3">
      <c r="A1414" s="21" t="s">
        <v>310</v>
      </c>
      <c r="B1414" s="22" t="s">
        <v>17</v>
      </c>
      <c r="C1414" s="22" t="s">
        <v>18</v>
      </c>
      <c r="D1414" s="23" t="s">
        <v>311</v>
      </c>
      <c r="E1414" s="24">
        <v>1</v>
      </c>
      <c r="F1414" s="24">
        <v>3806</v>
      </c>
      <c r="G1414" s="25">
        <f t="shared" ref="G1414:G1423" si="291">ROUND(E1414*F1414,2)</f>
        <v>3806</v>
      </c>
      <c r="H1414" s="24">
        <v>1</v>
      </c>
      <c r="I1414" s="26"/>
      <c r="J1414" s="25">
        <f t="shared" ref="J1414:J1423" si="292">ROUND(H1414*I1414,2)</f>
        <v>0</v>
      </c>
    </row>
    <row r="1415" spans="1:12" x14ac:dyDescent="0.3">
      <c r="A1415" s="21" t="s">
        <v>312</v>
      </c>
      <c r="B1415" s="22" t="s">
        <v>17</v>
      </c>
      <c r="C1415" s="22" t="s">
        <v>18</v>
      </c>
      <c r="D1415" s="23" t="s">
        <v>313</v>
      </c>
      <c r="E1415" s="24">
        <v>1</v>
      </c>
      <c r="F1415" s="24">
        <v>3738.4</v>
      </c>
      <c r="G1415" s="25">
        <f t="shared" si="291"/>
        <v>3738.4</v>
      </c>
      <c r="H1415" s="24">
        <v>1</v>
      </c>
      <c r="I1415" s="26"/>
      <c r="J1415" s="25">
        <f t="shared" si="292"/>
        <v>0</v>
      </c>
    </row>
    <row r="1416" spans="1:12" x14ac:dyDescent="0.3">
      <c r="A1416" s="21" t="s">
        <v>314</v>
      </c>
      <c r="B1416" s="22" t="s">
        <v>17</v>
      </c>
      <c r="C1416" s="22" t="s">
        <v>83</v>
      </c>
      <c r="D1416" s="23" t="s">
        <v>315</v>
      </c>
      <c r="E1416" s="24">
        <v>120</v>
      </c>
      <c r="F1416" s="24">
        <v>2.6</v>
      </c>
      <c r="G1416" s="25">
        <f t="shared" si="291"/>
        <v>312</v>
      </c>
      <c r="H1416" s="24">
        <v>120</v>
      </c>
      <c r="I1416" s="26"/>
      <c r="J1416" s="25">
        <f t="shared" si="292"/>
        <v>0</v>
      </c>
    </row>
    <row r="1417" spans="1:12" x14ac:dyDescent="0.3">
      <c r="A1417" s="21" t="s">
        <v>316</v>
      </c>
      <c r="B1417" s="22" t="s">
        <v>17</v>
      </c>
      <c r="C1417" s="22" t="s">
        <v>83</v>
      </c>
      <c r="D1417" s="23" t="s">
        <v>317</v>
      </c>
      <c r="E1417" s="24">
        <v>240</v>
      </c>
      <c r="F1417" s="24">
        <v>3.6</v>
      </c>
      <c r="G1417" s="25">
        <f t="shared" si="291"/>
        <v>864</v>
      </c>
      <c r="H1417" s="24">
        <v>240</v>
      </c>
      <c r="I1417" s="26"/>
      <c r="J1417" s="25">
        <f t="shared" si="292"/>
        <v>0</v>
      </c>
    </row>
    <row r="1418" spans="1:12" x14ac:dyDescent="0.3">
      <c r="A1418" s="21" t="s">
        <v>318</v>
      </c>
      <c r="B1418" s="22" t="s">
        <v>17</v>
      </c>
      <c r="C1418" s="22" t="s">
        <v>83</v>
      </c>
      <c r="D1418" s="23" t="s">
        <v>319</v>
      </c>
      <c r="E1418" s="24">
        <v>30</v>
      </c>
      <c r="F1418" s="24">
        <v>4.83</v>
      </c>
      <c r="G1418" s="25">
        <f t="shared" si="291"/>
        <v>144.9</v>
      </c>
      <c r="H1418" s="24">
        <v>30</v>
      </c>
      <c r="I1418" s="26"/>
      <c r="J1418" s="25">
        <f t="shared" si="292"/>
        <v>0</v>
      </c>
    </row>
    <row r="1419" spans="1:12" x14ac:dyDescent="0.3">
      <c r="A1419" s="21" t="s">
        <v>443</v>
      </c>
      <c r="B1419" s="22" t="s">
        <v>17</v>
      </c>
      <c r="C1419" s="22" t="s">
        <v>83</v>
      </c>
      <c r="D1419" s="23" t="s">
        <v>444</v>
      </c>
      <c r="E1419" s="24">
        <v>120</v>
      </c>
      <c r="F1419" s="24">
        <v>15.43</v>
      </c>
      <c r="G1419" s="25">
        <f t="shared" si="291"/>
        <v>1851.6</v>
      </c>
      <c r="H1419" s="24">
        <v>120</v>
      </c>
      <c r="I1419" s="26"/>
      <c r="J1419" s="25">
        <f t="shared" si="292"/>
        <v>0</v>
      </c>
    </row>
    <row r="1420" spans="1:12" x14ac:dyDescent="0.3">
      <c r="A1420" s="21" t="s">
        <v>445</v>
      </c>
      <c r="B1420" s="22" t="s">
        <v>17</v>
      </c>
      <c r="C1420" s="22" t="s">
        <v>18</v>
      </c>
      <c r="D1420" s="23" t="s">
        <v>446</v>
      </c>
      <c r="E1420" s="24">
        <v>1</v>
      </c>
      <c r="F1420" s="24">
        <v>3841.14</v>
      </c>
      <c r="G1420" s="25">
        <f t="shared" si="291"/>
        <v>3841.14</v>
      </c>
      <c r="H1420" s="24">
        <v>1</v>
      </c>
      <c r="I1420" s="26"/>
      <c r="J1420" s="25">
        <f t="shared" si="292"/>
        <v>0</v>
      </c>
    </row>
    <row r="1421" spans="1:12" ht="20.399999999999999" x14ac:dyDescent="0.3">
      <c r="A1421" s="21" t="s">
        <v>322</v>
      </c>
      <c r="B1421" s="22" t="s">
        <v>17</v>
      </c>
      <c r="C1421" s="22" t="s">
        <v>18</v>
      </c>
      <c r="D1421" s="23" t="s">
        <v>323</v>
      </c>
      <c r="E1421" s="24">
        <v>1</v>
      </c>
      <c r="F1421" s="24">
        <v>3106</v>
      </c>
      <c r="G1421" s="25">
        <f t="shared" si="291"/>
        <v>3106</v>
      </c>
      <c r="H1421" s="24">
        <v>1</v>
      </c>
      <c r="I1421" s="26"/>
      <c r="J1421" s="25">
        <f t="shared" si="292"/>
        <v>0</v>
      </c>
    </row>
    <row r="1422" spans="1:12" x14ac:dyDescent="0.3">
      <c r="A1422" s="21" t="s">
        <v>324</v>
      </c>
      <c r="B1422" s="22" t="s">
        <v>17</v>
      </c>
      <c r="C1422" s="22" t="s">
        <v>18</v>
      </c>
      <c r="D1422" s="23" t="s">
        <v>325</v>
      </c>
      <c r="E1422" s="24">
        <v>1</v>
      </c>
      <c r="F1422" s="24">
        <v>1951.5</v>
      </c>
      <c r="G1422" s="25">
        <f t="shared" si="291"/>
        <v>1951.5</v>
      </c>
      <c r="H1422" s="24">
        <v>1</v>
      </c>
      <c r="I1422" s="26"/>
      <c r="J1422" s="25">
        <f t="shared" si="292"/>
        <v>0</v>
      </c>
    </row>
    <row r="1423" spans="1:12" x14ac:dyDescent="0.3">
      <c r="A1423" s="27"/>
      <c r="B1423" s="27"/>
      <c r="C1423" s="27"/>
      <c r="D1423" s="28" t="s">
        <v>494</v>
      </c>
      <c r="E1423" s="24">
        <v>1</v>
      </c>
      <c r="F1423" s="29">
        <f>SUM(G1414:G1422)</f>
        <v>19615.54</v>
      </c>
      <c r="G1423" s="29">
        <f t="shared" si="291"/>
        <v>19615.54</v>
      </c>
      <c r="H1423" s="24">
        <v>1</v>
      </c>
      <c r="I1423" s="29">
        <f>SUM(J1414:J1422)</f>
        <v>0</v>
      </c>
      <c r="J1423" s="29">
        <f t="shared" si="292"/>
        <v>0</v>
      </c>
    </row>
    <row r="1424" spans="1:12" ht="1.05" customHeight="1" x14ac:dyDescent="0.3">
      <c r="A1424" s="30"/>
      <c r="B1424" s="30"/>
      <c r="C1424" s="30"/>
      <c r="D1424" s="31"/>
      <c r="E1424" s="30"/>
      <c r="F1424" s="30"/>
      <c r="G1424" s="30"/>
      <c r="H1424" s="30"/>
      <c r="I1424" s="32"/>
      <c r="J1424" s="30"/>
    </row>
    <row r="1425" spans="1:13" x14ac:dyDescent="0.3">
      <c r="A1425" s="15" t="s">
        <v>495</v>
      </c>
      <c r="B1425" s="15" t="s">
        <v>9</v>
      </c>
      <c r="C1425" s="15" t="s">
        <v>10</v>
      </c>
      <c r="D1425" s="16" t="s">
        <v>68</v>
      </c>
      <c r="E1425" s="17">
        <f t="shared" ref="E1425:J1425" si="293">E1442</f>
        <v>1</v>
      </c>
      <c r="F1425" s="17">
        <f t="shared" si="293"/>
        <v>9628.68</v>
      </c>
      <c r="G1425" s="17">
        <f t="shared" si="293"/>
        <v>9628.68</v>
      </c>
      <c r="H1425" s="17">
        <f t="shared" si="293"/>
        <v>1</v>
      </c>
      <c r="I1425" s="17">
        <f t="shared" si="293"/>
        <v>0</v>
      </c>
      <c r="J1425" s="17">
        <f t="shared" si="293"/>
        <v>0</v>
      </c>
      <c r="M1425" s="51">
        <f>G1425</f>
        <v>9628.68</v>
      </c>
    </row>
    <row r="1426" spans="1:13" x14ac:dyDescent="0.3">
      <c r="A1426" s="21" t="s">
        <v>69</v>
      </c>
      <c r="B1426" s="22" t="s">
        <v>17</v>
      </c>
      <c r="C1426" s="22" t="s">
        <v>70</v>
      </c>
      <c r="D1426" s="23" t="s">
        <v>71</v>
      </c>
      <c r="E1426" s="24">
        <v>33.75</v>
      </c>
      <c r="F1426" s="24">
        <v>24.38</v>
      </c>
      <c r="G1426" s="25">
        <f t="shared" ref="G1426:G1442" si="294">ROUND(E1426*F1426,2)</f>
        <v>822.83</v>
      </c>
      <c r="H1426" s="24">
        <v>33.75</v>
      </c>
      <c r="I1426" s="26"/>
      <c r="J1426" s="25">
        <f t="shared" ref="J1426:J1442" si="295">ROUND(H1426*I1426,2)</f>
        <v>0</v>
      </c>
    </row>
    <row r="1427" spans="1:13" ht="20.399999999999999" x14ac:dyDescent="0.3">
      <c r="A1427" s="21" t="s">
        <v>72</v>
      </c>
      <c r="B1427" s="22" t="s">
        <v>17</v>
      </c>
      <c r="C1427" s="22" t="s">
        <v>18</v>
      </c>
      <c r="D1427" s="23" t="s">
        <v>73</v>
      </c>
      <c r="E1427" s="24">
        <v>1</v>
      </c>
      <c r="F1427" s="24">
        <v>80</v>
      </c>
      <c r="G1427" s="25">
        <f t="shared" si="294"/>
        <v>80</v>
      </c>
      <c r="H1427" s="24">
        <v>1</v>
      </c>
      <c r="I1427" s="26"/>
      <c r="J1427" s="25">
        <f t="shared" si="295"/>
        <v>0</v>
      </c>
    </row>
    <row r="1428" spans="1:13" ht="20.399999999999999" x14ac:dyDescent="0.3">
      <c r="A1428" s="21" t="s">
        <v>74</v>
      </c>
      <c r="B1428" s="22" t="s">
        <v>17</v>
      </c>
      <c r="C1428" s="22" t="s">
        <v>18</v>
      </c>
      <c r="D1428" s="23" t="s">
        <v>75</v>
      </c>
      <c r="E1428" s="24">
        <v>1</v>
      </c>
      <c r="F1428" s="24">
        <v>46</v>
      </c>
      <c r="G1428" s="25">
        <f t="shared" si="294"/>
        <v>46</v>
      </c>
      <c r="H1428" s="24">
        <v>1</v>
      </c>
      <c r="I1428" s="26"/>
      <c r="J1428" s="25">
        <f t="shared" si="295"/>
        <v>0</v>
      </c>
    </row>
    <row r="1429" spans="1:13" x14ac:dyDescent="0.3">
      <c r="A1429" s="21" t="s">
        <v>76</v>
      </c>
      <c r="B1429" s="22" t="s">
        <v>17</v>
      </c>
      <c r="C1429" s="22" t="s">
        <v>18</v>
      </c>
      <c r="D1429" s="23" t="s">
        <v>77</v>
      </c>
      <c r="E1429" s="24">
        <v>1</v>
      </c>
      <c r="F1429" s="24">
        <v>21.52</v>
      </c>
      <c r="G1429" s="25">
        <f t="shared" si="294"/>
        <v>21.52</v>
      </c>
      <c r="H1429" s="24">
        <v>1</v>
      </c>
      <c r="I1429" s="26"/>
      <c r="J1429" s="25">
        <f t="shared" si="295"/>
        <v>0</v>
      </c>
    </row>
    <row r="1430" spans="1:13" ht="20.399999999999999" x14ac:dyDescent="0.3">
      <c r="A1430" s="21" t="s">
        <v>78</v>
      </c>
      <c r="B1430" s="22" t="s">
        <v>17</v>
      </c>
      <c r="C1430" s="22" t="s">
        <v>18</v>
      </c>
      <c r="D1430" s="23" t="s">
        <v>79</v>
      </c>
      <c r="E1430" s="24">
        <v>1</v>
      </c>
      <c r="F1430" s="24">
        <v>125.41</v>
      </c>
      <c r="G1430" s="25">
        <f t="shared" si="294"/>
        <v>125.41</v>
      </c>
      <c r="H1430" s="24">
        <v>1</v>
      </c>
      <c r="I1430" s="26"/>
      <c r="J1430" s="25">
        <f t="shared" si="295"/>
        <v>0</v>
      </c>
    </row>
    <row r="1431" spans="1:13" ht="20.399999999999999" x14ac:dyDescent="0.3">
      <c r="A1431" s="21" t="s">
        <v>80</v>
      </c>
      <c r="B1431" s="22" t="s">
        <v>17</v>
      </c>
      <c r="C1431" s="22" t="s">
        <v>70</v>
      </c>
      <c r="D1431" s="23" t="s">
        <v>81</v>
      </c>
      <c r="E1431" s="24">
        <v>8</v>
      </c>
      <c r="F1431" s="24">
        <v>12.03</v>
      </c>
      <c r="G1431" s="25">
        <f t="shared" si="294"/>
        <v>96.24</v>
      </c>
      <c r="H1431" s="24">
        <v>8</v>
      </c>
      <c r="I1431" s="26"/>
      <c r="J1431" s="25">
        <f t="shared" si="295"/>
        <v>0</v>
      </c>
    </row>
    <row r="1432" spans="1:13" x14ac:dyDescent="0.3">
      <c r="A1432" s="21" t="s">
        <v>82</v>
      </c>
      <c r="B1432" s="22" t="s">
        <v>17</v>
      </c>
      <c r="C1432" s="22" t="s">
        <v>83</v>
      </c>
      <c r="D1432" s="23" t="s">
        <v>84</v>
      </c>
      <c r="E1432" s="24">
        <v>4</v>
      </c>
      <c r="F1432" s="24">
        <v>12.91</v>
      </c>
      <c r="G1432" s="25">
        <f t="shared" si="294"/>
        <v>51.64</v>
      </c>
      <c r="H1432" s="24">
        <v>4</v>
      </c>
      <c r="I1432" s="26"/>
      <c r="J1432" s="25">
        <f t="shared" si="295"/>
        <v>0</v>
      </c>
    </row>
    <row r="1433" spans="1:13" ht="20.399999999999999" x14ac:dyDescent="0.3">
      <c r="A1433" s="21" t="s">
        <v>85</v>
      </c>
      <c r="B1433" s="22" t="s">
        <v>17</v>
      </c>
      <c r="C1433" s="22" t="s">
        <v>18</v>
      </c>
      <c r="D1433" s="23" t="s">
        <v>86</v>
      </c>
      <c r="E1433" s="24">
        <v>18</v>
      </c>
      <c r="F1433" s="24">
        <v>43.21</v>
      </c>
      <c r="G1433" s="25">
        <f t="shared" si="294"/>
        <v>777.78</v>
      </c>
      <c r="H1433" s="24">
        <v>18</v>
      </c>
      <c r="I1433" s="26"/>
      <c r="J1433" s="25">
        <f t="shared" si="295"/>
        <v>0</v>
      </c>
    </row>
    <row r="1434" spans="1:13" x14ac:dyDescent="0.3">
      <c r="A1434" s="21" t="s">
        <v>87</v>
      </c>
      <c r="B1434" s="22" t="s">
        <v>17</v>
      </c>
      <c r="C1434" s="22" t="s">
        <v>83</v>
      </c>
      <c r="D1434" s="23" t="s">
        <v>88</v>
      </c>
      <c r="E1434" s="24">
        <v>27</v>
      </c>
      <c r="F1434" s="24">
        <v>26.08</v>
      </c>
      <c r="G1434" s="25">
        <f t="shared" si="294"/>
        <v>704.16</v>
      </c>
      <c r="H1434" s="24">
        <v>27</v>
      </c>
      <c r="I1434" s="26"/>
      <c r="J1434" s="25">
        <f t="shared" si="295"/>
        <v>0</v>
      </c>
    </row>
    <row r="1435" spans="1:13" x14ac:dyDescent="0.3">
      <c r="A1435" s="21" t="s">
        <v>89</v>
      </c>
      <c r="B1435" s="22" t="s">
        <v>17</v>
      </c>
      <c r="C1435" s="22" t="s">
        <v>83</v>
      </c>
      <c r="D1435" s="23" t="s">
        <v>90</v>
      </c>
      <c r="E1435" s="24">
        <v>13.5</v>
      </c>
      <c r="F1435" s="24">
        <v>22.21</v>
      </c>
      <c r="G1435" s="25">
        <f t="shared" si="294"/>
        <v>299.83999999999997</v>
      </c>
      <c r="H1435" s="24">
        <v>13.5</v>
      </c>
      <c r="I1435" s="26"/>
      <c r="J1435" s="25">
        <f t="shared" si="295"/>
        <v>0</v>
      </c>
    </row>
    <row r="1436" spans="1:13" ht="20.399999999999999" x14ac:dyDescent="0.3">
      <c r="A1436" s="21" t="s">
        <v>91</v>
      </c>
      <c r="B1436" s="22" t="s">
        <v>17</v>
      </c>
      <c r="C1436" s="22" t="s">
        <v>83</v>
      </c>
      <c r="D1436" s="23" t="s">
        <v>92</v>
      </c>
      <c r="E1436" s="24">
        <v>64</v>
      </c>
      <c r="F1436" s="24">
        <v>14.19</v>
      </c>
      <c r="G1436" s="25">
        <f t="shared" si="294"/>
        <v>908.16</v>
      </c>
      <c r="H1436" s="24">
        <v>64</v>
      </c>
      <c r="I1436" s="26"/>
      <c r="J1436" s="25">
        <f t="shared" si="295"/>
        <v>0</v>
      </c>
    </row>
    <row r="1437" spans="1:13" ht="20.399999999999999" x14ac:dyDescent="0.3">
      <c r="A1437" s="21" t="s">
        <v>93</v>
      </c>
      <c r="B1437" s="22" t="s">
        <v>17</v>
      </c>
      <c r="C1437" s="22" t="s">
        <v>70</v>
      </c>
      <c r="D1437" s="23" t="s">
        <v>94</v>
      </c>
      <c r="E1437" s="24">
        <v>32</v>
      </c>
      <c r="F1437" s="24">
        <v>32.090000000000003</v>
      </c>
      <c r="G1437" s="25">
        <f t="shared" si="294"/>
        <v>1026.8800000000001</v>
      </c>
      <c r="H1437" s="24">
        <v>32</v>
      </c>
      <c r="I1437" s="26"/>
      <c r="J1437" s="25">
        <f t="shared" si="295"/>
        <v>0</v>
      </c>
    </row>
    <row r="1438" spans="1:13" ht="20.399999999999999" x14ac:dyDescent="0.3">
      <c r="A1438" s="21" t="s">
        <v>97</v>
      </c>
      <c r="B1438" s="22" t="s">
        <v>17</v>
      </c>
      <c r="C1438" s="22" t="s">
        <v>70</v>
      </c>
      <c r="D1438" s="23" t="s">
        <v>98</v>
      </c>
      <c r="E1438" s="24">
        <v>50</v>
      </c>
      <c r="F1438" s="24">
        <v>47.31</v>
      </c>
      <c r="G1438" s="25">
        <f t="shared" si="294"/>
        <v>2365.5</v>
      </c>
      <c r="H1438" s="24">
        <v>50</v>
      </c>
      <c r="I1438" s="26"/>
      <c r="J1438" s="25">
        <f t="shared" si="295"/>
        <v>0</v>
      </c>
    </row>
    <row r="1439" spans="1:13" ht="20.399999999999999" x14ac:dyDescent="0.3">
      <c r="A1439" s="21" t="s">
        <v>99</v>
      </c>
      <c r="B1439" s="22" t="s">
        <v>17</v>
      </c>
      <c r="C1439" s="22" t="s">
        <v>70</v>
      </c>
      <c r="D1439" s="23" t="s">
        <v>100</v>
      </c>
      <c r="E1439" s="24">
        <v>32</v>
      </c>
      <c r="F1439" s="24">
        <v>46.96</v>
      </c>
      <c r="G1439" s="25">
        <f t="shared" si="294"/>
        <v>1502.72</v>
      </c>
      <c r="H1439" s="24">
        <v>32</v>
      </c>
      <c r="I1439" s="26"/>
      <c r="J1439" s="25">
        <f t="shared" si="295"/>
        <v>0</v>
      </c>
    </row>
    <row r="1440" spans="1:13" ht="20.399999999999999" x14ac:dyDescent="0.3">
      <c r="A1440" s="21" t="s">
        <v>101</v>
      </c>
      <c r="B1440" s="22" t="s">
        <v>17</v>
      </c>
      <c r="C1440" s="22" t="s">
        <v>102</v>
      </c>
      <c r="D1440" s="23" t="s">
        <v>103</v>
      </c>
      <c r="E1440" s="24">
        <v>1</v>
      </c>
      <c r="F1440" s="24">
        <v>300</v>
      </c>
      <c r="G1440" s="25">
        <f t="shared" si="294"/>
        <v>300</v>
      </c>
      <c r="H1440" s="24">
        <v>1</v>
      </c>
      <c r="I1440" s="26"/>
      <c r="J1440" s="25">
        <f t="shared" si="295"/>
        <v>0</v>
      </c>
    </row>
    <row r="1441" spans="1:12" x14ac:dyDescent="0.3">
      <c r="A1441" s="21" t="s">
        <v>104</v>
      </c>
      <c r="B1441" s="22" t="s">
        <v>17</v>
      </c>
      <c r="C1441" s="22" t="s">
        <v>102</v>
      </c>
      <c r="D1441" s="23" t="s">
        <v>105</v>
      </c>
      <c r="E1441" s="24">
        <v>1</v>
      </c>
      <c r="F1441" s="24">
        <v>500</v>
      </c>
      <c r="G1441" s="25">
        <f t="shared" si="294"/>
        <v>500</v>
      </c>
      <c r="H1441" s="24">
        <v>1</v>
      </c>
      <c r="I1441" s="26"/>
      <c r="J1441" s="25">
        <f t="shared" si="295"/>
        <v>0</v>
      </c>
    </row>
    <row r="1442" spans="1:12" x14ac:dyDescent="0.3">
      <c r="A1442" s="27"/>
      <c r="B1442" s="27"/>
      <c r="C1442" s="27"/>
      <c r="D1442" s="28" t="s">
        <v>496</v>
      </c>
      <c r="E1442" s="24">
        <v>1</v>
      </c>
      <c r="F1442" s="29">
        <f>SUM(G1426:G1441)</f>
        <v>9628.68</v>
      </c>
      <c r="G1442" s="29">
        <f t="shared" si="294"/>
        <v>9628.68</v>
      </c>
      <c r="H1442" s="24">
        <v>1</v>
      </c>
      <c r="I1442" s="29">
        <f>SUM(J1426:J1441)</f>
        <v>0</v>
      </c>
      <c r="J1442" s="29">
        <f t="shared" si="295"/>
        <v>0</v>
      </c>
    </row>
    <row r="1443" spans="1:12" ht="1.05" customHeight="1" x14ac:dyDescent="0.3">
      <c r="A1443" s="30"/>
      <c r="B1443" s="30"/>
      <c r="C1443" s="30"/>
      <c r="D1443" s="31"/>
      <c r="E1443" s="30"/>
      <c r="F1443" s="30"/>
      <c r="G1443" s="30"/>
      <c r="H1443" s="30"/>
      <c r="I1443" s="32"/>
      <c r="J1443" s="30"/>
    </row>
    <row r="1444" spans="1:12" x14ac:dyDescent="0.3">
      <c r="A1444" s="27"/>
      <c r="B1444" s="27"/>
      <c r="C1444" s="27"/>
      <c r="D1444" s="28" t="s">
        <v>497</v>
      </c>
      <c r="E1444" s="33">
        <v>1</v>
      </c>
      <c r="F1444" s="29">
        <f>G1389+G1413+G1425</f>
        <v>284723.28999999998</v>
      </c>
      <c r="G1444" s="29">
        <f>ROUND(E1444*F1444,2)</f>
        <v>284723.28999999998</v>
      </c>
      <c r="H1444" s="33">
        <v>1</v>
      </c>
      <c r="I1444" s="29">
        <f>J1389+J1413+J1425</f>
        <v>0</v>
      </c>
      <c r="J1444" s="29">
        <f>ROUND(H1444*I1444,2)</f>
        <v>0</v>
      </c>
    </row>
    <row r="1445" spans="1:12" ht="1.05" customHeight="1" x14ac:dyDescent="0.3">
      <c r="A1445" s="30"/>
      <c r="B1445" s="30"/>
      <c r="C1445" s="30"/>
      <c r="D1445" s="31"/>
      <c r="E1445" s="30"/>
      <c r="F1445" s="30"/>
      <c r="G1445" s="30"/>
      <c r="H1445" s="30"/>
      <c r="I1445" s="32"/>
      <c r="J1445" s="30"/>
    </row>
    <row r="1446" spans="1:12" x14ac:dyDescent="0.3">
      <c r="A1446" s="11" t="s">
        <v>498</v>
      </c>
      <c r="B1446" s="11" t="s">
        <v>9</v>
      </c>
      <c r="C1446" s="11" t="s">
        <v>10</v>
      </c>
      <c r="D1446" s="12" t="s">
        <v>499</v>
      </c>
      <c r="E1446" s="13">
        <f t="shared" ref="E1446:J1446" si="296">E1503</f>
        <v>1</v>
      </c>
      <c r="F1446" s="14">
        <f t="shared" si="296"/>
        <v>237382.49</v>
      </c>
      <c r="G1446" s="14">
        <f t="shared" si="296"/>
        <v>237382.49</v>
      </c>
      <c r="H1446" s="13">
        <f t="shared" si="296"/>
        <v>1</v>
      </c>
      <c r="I1446" s="14">
        <f t="shared" si="296"/>
        <v>0</v>
      </c>
      <c r="J1446" s="14">
        <f t="shared" si="296"/>
        <v>0</v>
      </c>
    </row>
    <row r="1447" spans="1:12" x14ac:dyDescent="0.3">
      <c r="A1447" s="15" t="s">
        <v>500</v>
      </c>
      <c r="B1447" s="15" t="s">
        <v>9</v>
      </c>
      <c r="C1447" s="15" t="s">
        <v>10</v>
      </c>
      <c r="D1447" s="16" t="s">
        <v>136</v>
      </c>
      <c r="E1447" s="17">
        <f t="shared" ref="E1447:J1447" si="297">E1469</f>
        <v>1</v>
      </c>
      <c r="F1447" s="17">
        <f t="shared" si="297"/>
        <v>208792.13</v>
      </c>
      <c r="G1447" s="17">
        <f t="shared" si="297"/>
        <v>208792.13</v>
      </c>
      <c r="H1447" s="17">
        <f t="shared" si="297"/>
        <v>1</v>
      </c>
      <c r="I1447" s="17">
        <f t="shared" si="297"/>
        <v>0</v>
      </c>
      <c r="J1447" s="17">
        <f t="shared" si="297"/>
        <v>0</v>
      </c>
    </row>
    <row r="1448" spans="1:12" x14ac:dyDescent="0.3">
      <c r="A1448" s="18" t="s">
        <v>501</v>
      </c>
      <c r="B1448" s="18" t="s">
        <v>9</v>
      </c>
      <c r="C1448" s="18" t="s">
        <v>10</v>
      </c>
      <c r="D1448" s="19" t="s">
        <v>15</v>
      </c>
      <c r="E1448" s="20">
        <f t="shared" ref="E1448:J1448" si="298">E1452</f>
        <v>1</v>
      </c>
      <c r="F1448" s="20">
        <f t="shared" si="298"/>
        <v>6505.91</v>
      </c>
      <c r="G1448" s="20">
        <f t="shared" si="298"/>
        <v>6505.91</v>
      </c>
      <c r="H1448" s="20">
        <f t="shared" si="298"/>
        <v>1</v>
      </c>
      <c r="I1448" s="20">
        <f t="shared" si="298"/>
        <v>0</v>
      </c>
      <c r="J1448" s="20">
        <f t="shared" si="298"/>
        <v>0</v>
      </c>
      <c r="L1448" s="51">
        <f>G1448</f>
        <v>6505.91</v>
      </c>
    </row>
    <row r="1449" spans="1:12" ht="30.6" x14ac:dyDescent="0.3">
      <c r="A1449" s="21" t="s">
        <v>16</v>
      </c>
      <c r="B1449" s="22" t="s">
        <v>17</v>
      </c>
      <c r="C1449" s="22" t="s">
        <v>18</v>
      </c>
      <c r="D1449" s="23" t="s">
        <v>19</v>
      </c>
      <c r="E1449" s="24">
        <v>7</v>
      </c>
      <c r="F1449" s="24">
        <v>192.38</v>
      </c>
      <c r="G1449" s="25">
        <f>ROUND(E1449*F1449,2)</f>
        <v>1346.66</v>
      </c>
      <c r="H1449" s="24">
        <v>7</v>
      </c>
      <c r="I1449" s="26"/>
      <c r="J1449" s="25">
        <f>ROUND(H1449*I1449,2)</f>
        <v>0</v>
      </c>
    </row>
    <row r="1450" spans="1:12" ht="20.399999999999999" x14ac:dyDescent="0.3">
      <c r="A1450" s="21" t="s">
        <v>20</v>
      </c>
      <c r="B1450" s="22" t="s">
        <v>17</v>
      </c>
      <c r="C1450" s="22" t="s">
        <v>18</v>
      </c>
      <c r="D1450" s="23" t="s">
        <v>21</v>
      </c>
      <c r="E1450" s="24">
        <v>1</v>
      </c>
      <c r="F1450" s="24">
        <v>2961.9</v>
      </c>
      <c r="G1450" s="25">
        <f>ROUND(E1450*F1450,2)</f>
        <v>2961.9</v>
      </c>
      <c r="H1450" s="24">
        <v>1</v>
      </c>
      <c r="I1450" s="26"/>
      <c r="J1450" s="25">
        <f>ROUND(H1450*I1450,2)</f>
        <v>0</v>
      </c>
    </row>
    <row r="1451" spans="1:12" x14ac:dyDescent="0.3">
      <c r="A1451" s="21" t="s">
        <v>22</v>
      </c>
      <c r="B1451" s="22" t="s">
        <v>17</v>
      </c>
      <c r="C1451" s="22" t="s">
        <v>18</v>
      </c>
      <c r="D1451" s="23" t="s">
        <v>23</v>
      </c>
      <c r="E1451" s="24">
        <v>1</v>
      </c>
      <c r="F1451" s="24">
        <v>2197.35</v>
      </c>
      <c r="G1451" s="25">
        <f>ROUND(E1451*F1451,2)</f>
        <v>2197.35</v>
      </c>
      <c r="H1451" s="24">
        <v>1</v>
      </c>
      <c r="I1451" s="26"/>
      <c r="J1451" s="25">
        <f>ROUND(H1451*I1451,2)</f>
        <v>0</v>
      </c>
    </row>
    <row r="1452" spans="1:12" x14ac:dyDescent="0.3">
      <c r="A1452" s="27"/>
      <c r="B1452" s="27"/>
      <c r="C1452" s="27"/>
      <c r="D1452" s="28" t="s">
        <v>502</v>
      </c>
      <c r="E1452" s="24">
        <v>1</v>
      </c>
      <c r="F1452" s="29">
        <f>SUM(G1449:G1451)</f>
        <v>6505.91</v>
      </c>
      <c r="G1452" s="29">
        <f>ROUND(E1452*F1452,2)</f>
        <v>6505.91</v>
      </c>
      <c r="H1452" s="24">
        <v>1</v>
      </c>
      <c r="I1452" s="29">
        <f>SUM(J1449:J1451)</f>
        <v>0</v>
      </c>
      <c r="J1452" s="29">
        <f>ROUND(H1452*I1452,2)</f>
        <v>0</v>
      </c>
    </row>
    <row r="1453" spans="1:12" ht="1.05" customHeight="1" x14ac:dyDescent="0.3">
      <c r="A1453" s="30"/>
      <c r="B1453" s="30"/>
      <c r="C1453" s="30"/>
      <c r="D1453" s="31"/>
      <c r="E1453" s="30"/>
      <c r="F1453" s="30"/>
      <c r="G1453" s="30"/>
      <c r="H1453" s="30"/>
      <c r="I1453" s="32"/>
      <c r="J1453" s="30"/>
    </row>
    <row r="1454" spans="1:12" x14ac:dyDescent="0.3">
      <c r="A1454" s="18" t="s">
        <v>503</v>
      </c>
      <c r="B1454" s="18" t="s">
        <v>9</v>
      </c>
      <c r="C1454" s="18" t="s">
        <v>10</v>
      </c>
      <c r="D1454" s="19" t="s">
        <v>26</v>
      </c>
      <c r="E1454" s="20">
        <f t="shared" ref="E1454:J1454" si="299">E1467</f>
        <v>1</v>
      </c>
      <c r="F1454" s="20">
        <f t="shared" si="299"/>
        <v>202286.22</v>
      </c>
      <c r="G1454" s="20">
        <f t="shared" si="299"/>
        <v>202286.22</v>
      </c>
      <c r="H1454" s="20">
        <f t="shared" si="299"/>
        <v>1</v>
      </c>
      <c r="I1454" s="20">
        <f t="shared" si="299"/>
        <v>0</v>
      </c>
      <c r="J1454" s="20">
        <f t="shared" si="299"/>
        <v>0</v>
      </c>
      <c r="L1454" s="51">
        <f>G1454</f>
        <v>202286.22</v>
      </c>
    </row>
    <row r="1455" spans="1:12" ht="30.6" x14ac:dyDescent="0.3">
      <c r="A1455" s="21" t="s">
        <v>27</v>
      </c>
      <c r="B1455" s="22" t="s">
        <v>17</v>
      </c>
      <c r="C1455" s="22" t="s">
        <v>18</v>
      </c>
      <c r="D1455" s="23" t="s">
        <v>28</v>
      </c>
      <c r="E1455" s="24">
        <v>2</v>
      </c>
      <c r="F1455" s="24">
        <v>22545.99</v>
      </c>
      <c r="G1455" s="25">
        <f t="shared" ref="G1455:G1467" si="300">ROUND(E1455*F1455,2)</f>
        <v>45091.98</v>
      </c>
      <c r="H1455" s="24">
        <v>2</v>
      </c>
      <c r="I1455" s="26"/>
      <c r="J1455" s="25">
        <f t="shared" ref="J1455:J1467" si="301">ROUND(H1455*I1455,2)</f>
        <v>0</v>
      </c>
    </row>
    <row r="1456" spans="1:12" ht="30.6" x14ac:dyDescent="0.3">
      <c r="A1456" s="21" t="s">
        <v>29</v>
      </c>
      <c r="B1456" s="22" t="s">
        <v>17</v>
      </c>
      <c r="C1456" s="22" t="s">
        <v>18</v>
      </c>
      <c r="D1456" s="23" t="s">
        <v>30</v>
      </c>
      <c r="E1456" s="24">
        <v>5</v>
      </c>
      <c r="F1456" s="24">
        <v>22133.25</v>
      </c>
      <c r="G1456" s="25">
        <f t="shared" si="300"/>
        <v>110666.25</v>
      </c>
      <c r="H1456" s="24">
        <v>5</v>
      </c>
      <c r="I1456" s="26"/>
      <c r="J1456" s="25">
        <f t="shared" si="301"/>
        <v>0</v>
      </c>
    </row>
    <row r="1457" spans="1:12" ht="20.399999999999999" x14ac:dyDescent="0.3">
      <c r="A1457" s="21" t="s">
        <v>31</v>
      </c>
      <c r="B1457" s="22" t="s">
        <v>17</v>
      </c>
      <c r="C1457" s="22" t="s">
        <v>18</v>
      </c>
      <c r="D1457" s="23" t="s">
        <v>32</v>
      </c>
      <c r="E1457" s="24">
        <v>1</v>
      </c>
      <c r="F1457" s="24">
        <v>7362.75</v>
      </c>
      <c r="G1457" s="25">
        <f t="shared" si="300"/>
        <v>7362.75</v>
      </c>
      <c r="H1457" s="24">
        <v>1</v>
      </c>
      <c r="I1457" s="26"/>
      <c r="J1457" s="25">
        <f t="shared" si="301"/>
        <v>0</v>
      </c>
    </row>
    <row r="1458" spans="1:12" ht="20.399999999999999" x14ac:dyDescent="0.3">
      <c r="A1458" s="21" t="s">
        <v>33</v>
      </c>
      <c r="B1458" s="22" t="s">
        <v>17</v>
      </c>
      <c r="C1458" s="22" t="s">
        <v>18</v>
      </c>
      <c r="D1458" s="23" t="s">
        <v>34</v>
      </c>
      <c r="E1458" s="24">
        <v>1</v>
      </c>
      <c r="F1458" s="24">
        <v>5541.86</v>
      </c>
      <c r="G1458" s="25">
        <f t="shared" si="300"/>
        <v>5541.86</v>
      </c>
      <c r="H1458" s="24">
        <v>1</v>
      </c>
      <c r="I1458" s="26"/>
      <c r="J1458" s="25">
        <f t="shared" si="301"/>
        <v>0</v>
      </c>
    </row>
    <row r="1459" spans="1:12" ht="20.399999999999999" x14ac:dyDescent="0.3">
      <c r="A1459" s="21" t="s">
        <v>35</v>
      </c>
      <c r="B1459" s="22" t="s">
        <v>17</v>
      </c>
      <c r="C1459" s="22" t="s">
        <v>18</v>
      </c>
      <c r="D1459" s="23" t="s">
        <v>36</v>
      </c>
      <c r="E1459" s="24">
        <v>8</v>
      </c>
      <c r="F1459" s="24">
        <v>817.84</v>
      </c>
      <c r="G1459" s="25">
        <f t="shared" si="300"/>
        <v>6542.72</v>
      </c>
      <c r="H1459" s="24">
        <v>8</v>
      </c>
      <c r="I1459" s="26"/>
      <c r="J1459" s="25">
        <f t="shared" si="301"/>
        <v>0</v>
      </c>
    </row>
    <row r="1460" spans="1:12" ht="20.399999999999999" x14ac:dyDescent="0.3">
      <c r="A1460" s="21" t="s">
        <v>37</v>
      </c>
      <c r="B1460" s="22" t="s">
        <v>17</v>
      </c>
      <c r="C1460" s="22" t="s">
        <v>18</v>
      </c>
      <c r="D1460" s="23" t="s">
        <v>38</v>
      </c>
      <c r="E1460" s="24">
        <v>8</v>
      </c>
      <c r="F1460" s="24">
        <v>200</v>
      </c>
      <c r="G1460" s="25">
        <f t="shared" si="300"/>
        <v>1600</v>
      </c>
      <c r="H1460" s="24">
        <v>8</v>
      </c>
      <c r="I1460" s="26"/>
      <c r="J1460" s="25">
        <f t="shared" si="301"/>
        <v>0</v>
      </c>
    </row>
    <row r="1461" spans="1:12" ht="20.399999999999999" x14ac:dyDescent="0.3">
      <c r="A1461" s="21" t="s">
        <v>39</v>
      </c>
      <c r="B1461" s="22" t="s">
        <v>17</v>
      </c>
      <c r="C1461" s="22" t="s">
        <v>18</v>
      </c>
      <c r="D1461" s="23" t="s">
        <v>40</v>
      </c>
      <c r="E1461" s="24">
        <v>2</v>
      </c>
      <c r="F1461" s="24">
        <v>7060</v>
      </c>
      <c r="G1461" s="25">
        <f t="shared" si="300"/>
        <v>14120</v>
      </c>
      <c r="H1461" s="24">
        <v>2</v>
      </c>
      <c r="I1461" s="26"/>
      <c r="J1461" s="25">
        <f t="shared" si="301"/>
        <v>0</v>
      </c>
    </row>
    <row r="1462" spans="1:12" ht="20.399999999999999" x14ac:dyDescent="0.3">
      <c r="A1462" s="21" t="s">
        <v>41</v>
      </c>
      <c r="B1462" s="22" t="s">
        <v>17</v>
      </c>
      <c r="C1462" s="22" t="s">
        <v>18</v>
      </c>
      <c r="D1462" s="23" t="s">
        <v>42</v>
      </c>
      <c r="E1462" s="24">
        <v>2</v>
      </c>
      <c r="F1462" s="24">
        <v>761.9</v>
      </c>
      <c r="G1462" s="25">
        <f t="shared" si="300"/>
        <v>1523.8</v>
      </c>
      <c r="H1462" s="24">
        <v>2</v>
      </c>
      <c r="I1462" s="26"/>
      <c r="J1462" s="25">
        <f t="shared" si="301"/>
        <v>0</v>
      </c>
    </row>
    <row r="1463" spans="1:12" ht="20.399999999999999" x14ac:dyDescent="0.3">
      <c r="A1463" s="21" t="s">
        <v>45</v>
      </c>
      <c r="B1463" s="22" t="s">
        <v>17</v>
      </c>
      <c r="C1463" s="22" t="s">
        <v>18</v>
      </c>
      <c r="D1463" s="23" t="s">
        <v>46</v>
      </c>
      <c r="E1463" s="24">
        <v>1</v>
      </c>
      <c r="F1463" s="24">
        <v>5541.86</v>
      </c>
      <c r="G1463" s="25">
        <f t="shared" si="300"/>
        <v>5541.86</v>
      </c>
      <c r="H1463" s="24">
        <v>1</v>
      </c>
      <c r="I1463" s="26"/>
      <c r="J1463" s="25">
        <f t="shared" si="301"/>
        <v>0</v>
      </c>
    </row>
    <row r="1464" spans="1:12" ht="20.399999999999999" x14ac:dyDescent="0.3">
      <c r="A1464" s="21" t="s">
        <v>47</v>
      </c>
      <c r="B1464" s="22" t="s">
        <v>17</v>
      </c>
      <c r="C1464" s="22" t="s">
        <v>18</v>
      </c>
      <c r="D1464" s="23" t="s">
        <v>48</v>
      </c>
      <c r="E1464" s="24">
        <v>1</v>
      </c>
      <c r="F1464" s="24">
        <v>2835</v>
      </c>
      <c r="G1464" s="25">
        <f t="shared" si="300"/>
        <v>2835</v>
      </c>
      <c r="H1464" s="24">
        <v>1</v>
      </c>
      <c r="I1464" s="26"/>
      <c r="J1464" s="25">
        <f t="shared" si="301"/>
        <v>0</v>
      </c>
    </row>
    <row r="1465" spans="1:12" ht="20.399999999999999" x14ac:dyDescent="0.3">
      <c r="A1465" s="21" t="s">
        <v>49</v>
      </c>
      <c r="B1465" s="22" t="s">
        <v>17</v>
      </c>
      <c r="C1465" s="22" t="s">
        <v>18</v>
      </c>
      <c r="D1465" s="23" t="s">
        <v>50</v>
      </c>
      <c r="E1465" s="24">
        <v>1</v>
      </c>
      <c r="F1465" s="24">
        <v>1100</v>
      </c>
      <c r="G1465" s="25">
        <f t="shared" si="300"/>
        <v>1100</v>
      </c>
      <c r="H1465" s="24">
        <v>1</v>
      </c>
      <c r="I1465" s="26"/>
      <c r="J1465" s="25">
        <f t="shared" si="301"/>
        <v>0</v>
      </c>
    </row>
    <row r="1466" spans="1:12" ht="20.399999999999999" x14ac:dyDescent="0.3">
      <c r="A1466" s="21" t="s">
        <v>438</v>
      </c>
      <c r="B1466" s="22" t="s">
        <v>17</v>
      </c>
      <c r="C1466" s="22" t="s">
        <v>83</v>
      </c>
      <c r="D1466" s="23" t="s">
        <v>439</v>
      </c>
      <c r="E1466" s="24">
        <v>15</v>
      </c>
      <c r="F1466" s="24">
        <v>24</v>
      </c>
      <c r="G1466" s="25">
        <f t="shared" si="300"/>
        <v>360</v>
      </c>
      <c r="H1466" s="24">
        <v>15</v>
      </c>
      <c r="I1466" s="26"/>
      <c r="J1466" s="25">
        <f t="shared" si="301"/>
        <v>0</v>
      </c>
    </row>
    <row r="1467" spans="1:12" x14ac:dyDescent="0.3">
      <c r="A1467" s="27"/>
      <c r="B1467" s="27"/>
      <c r="C1467" s="27"/>
      <c r="D1467" s="28" t="s">
        <v>504</v>
      </c>
      <c r="E1467" s="24">
        <v>1</v>
      </c>
      <c r="F1467" s="29">
        <f>SUM(G1455:G1466)</f>
        <v>202286.22</v>
      </c>
      <c r="G1467" s="29">
        <f t="shared" si="300"/>
        <v>202286.22</v>
      </c>
      <c r="H1467" s="24">
        <v>1</v>
      </c>
      <c r="I1467" s="29">
        <f>SUM(J1455:J1466)</f>
        <v>0</v>
      </c>
      <c r="J1467" s="29">
        <f t="shared" si="301"/>
        <v>0</v>
      </c>
    </row>
    <row r="1468" spans="1:12" ht="1.05" customHeight="1" x14ac:dyDescent="0.3">
      <c r="A1468" s="30"/>
      <c r="B1468" s="30"/>
      <c r="C1468" s="30"/>
      <c r="D1468" s="31"/>
      <c r="E1468" s="30"/>
      <c r="F1468" s="30"/>
      <c r="G1468" s="30"/>
      <c r="H1468" s="30"/>
      <c r="I1468" s="32"/>
      <c r="J1468" s="30"/>
    </row>
    <row r="1469" spans="1:12" x14ac:dyDescent="0.3">
      <c r="A1469" s="27"/>
      <c r="B1469" s="27"/>
      <c r="C1469" s="27"/>
      <c r="D1469" s="28" t="s">
        <v>505</v>
      </c>
      <c r="E1469" s="24">
        <v>1</v>
      </c>
      <c r="F1469" s="29">
        <f>G1448+G1454</f>
        <v>208792.13</v>
      </c>
      <c r="G1469" s="29">
        <f>ROUND(E1469*F1469,2)</f>
        <v>208792.13</v>
      </c>
      <c r="H1469" s="24">
        <v>1</v>
      </c>
      <c r="I1469" s="29">
        <f>J1448+J1454</f>
        <v>0</v>
      </c>
      <c r="J1469" s="29">
        <f>ROUND(H1469*I1469,2)</f>
        <v>0</v>
      </c>
    </row>
    <row r="1470" spans="1:12" ht="1.05" customHeight="1" x14ac:dyDescent="0.3">
      <c r="A1470" s="30"/>
      <c r="B1470" s="30"/>
      <c r="C1470" s="30"/>
      <c r="D1470" s="31"/>
      <c r="E1470" s="30"/>
      <c r="F1470" s="30"/>
      <c r="G1470" s="30"/>
      <c r="H1470" s="30"/>
      <c r="I1470" s="32"/>
      <c r="J1470" s="30"/>
    </row>
    <row r="1471" spans="1:12" x14ac:dyDescent="0.3">
      <c r="A1471" s="15" t="s">
        <v>506</v>
      </c>
      <c r="B1471" s="15" t="s">
        <v>9</v>
      </c>
      <c r="C1471" s="15" t="s">
        <v>10</v>
      </c>
      <c r="D1471" s="16" t="s">
        <v>309</v>
      </c>
      <c r="E1471" s="17">
        <f t="shared" ref="E1471:J1471" si="302">E1481</f>
        <v>1</v>
      </c>
      <c r="F1471" s="17">
        <f t="shared" si="302"/>
        <v>19615.54</v>
      </c>
      <c r="G1471" s="17">
        <f t="shared" si="302"/>
        <v>19615.54</v>
      </c>
      <c r="H1471" s="17">
        <f t="shared" si="302"/>
        <v>1</v>
      </c>
      <c r="I1471" s="17">
        <f t="shared" si="302"/>
        <v>0</v>
      </c>
      <c r="J1471" s="17">
        <f t="shared" si="302"/>
        <v>0</v>
      </c>
      <c r="L1471" s="51">
        <f>G1471</f>
        <v>19615.54</v>
      </c>
    </row>
    <row r="1472" spans="1:12" x14ac:dyDescent="0.3">
      <c r="A1472" s="21" t="s">
        <v>310</v>
      </c>
      <c r="B1472" s="22" t="s">
        <v>17</v>
      </c>
      <c r="C1472" s="22" t="s">
        <v>18</v>
      </c>
      <c r="D1472" s="23" t="s">
        <v>311</v>
      </c>
      <c r="E1472" s="24">
        <v>1</v>
      </c>
      <c r="F1472" s="24">
        <v>3806</v>
      </c>
      <c r="G1472" s="25">
        <f t="shared" ref="G1472:G1481" si="303">ROUND(E1472*F1472,2)</f>
        <v>3806</v>
      </c>
      <c r="H1472" s="24">
        <v>1</v>
      </c>
      <c r="I1472" s="26"/>
      <c r="J1472" s="25">
        <f t="shared" ref="J1472:J1481" si="304">ROUND(H1472*I1472,2)</f>
        <v>0</v>
      </c>
    </row>
    <row r="1473" spans="1:13" x14ac:dyDescent="0.3">
      <c r="A1473" s="21" t="s">
        <v>312</v>
      </c>
      <c r="B1473" s="22" t="s">
        <v>17</v>
      </c>
      <c r="C1473" s="22" t="s">
        <v>18</v>
      </c>
      <c r="D1473" s="23" t="s">
        <v>313</v>
      </c>
      <c r="E1473" s="24">
        <v>1</v>
      </c>
      <c r="F1473" s="24">
        <v>3738.4</v>
      </c>
      <c r="G1473" s="25">
        <f t="shared" si="303"/>
        <v>3738.4</v>
      </c>
      <c r="H1473" s="24">
        <v>1</v>
      </c>
      <c r="I1473" s="26"/>
      <c r="J1473" s="25">
        <f t="shared" si="304"/>
        <v>0</v>
      </c>
    </row>
    <row r="1474" spans="1:13" x14ac:dyDescent="0.3">
      <c r="A1474" s="21" t="s">
        <v>314</v>
      </c>
      <c r="B1474" s="22" t="s">
        <v>17</v>
      </c>
      <c r="C1474" s="22" t="s">
        <v>83</v>
      </c>
      <c r="D1474" s="23" t="s">
        <v>315</v>
      </c>
      <c r="E1474" s="24">
        <v>120</v>
      </c>
      <c r="F1474" s="24">
        <v>2.6</v>
      </c>
      <c r="G1474" s="25">
        <f t="shared" si="303"/>
        <v>312</v>
      </c>
      <c r="H1474" s="24">
        <v>120</v>
      </c>
      <c r="I1474" s="26"/>
      <c r="J1474" s="25">
        <f t="shared" si="304"/>
        <v>0</v>
      </c>
    </row>
    <row r="1475" spans="1:13" x14ac:dyDescent="0.3">
      <c r="A1475" s="21" t="s">
        <v>316</v>
      </c>
      <c r="B1475" s="22" t="s">
        <v>17</v>
      </c>
      <c r="C1475" s="22" t="s">
        <v>83</v>
      </c>
      <c r="D1475" s="23" t="s">
        <v>317</v>
      </c>
      <c r="E1475" s="24">
        <v>240</v>
      </c>
      <c r="F1475" s="24">
        <v>3.6</v>
      </c>
      <c r="G1475" s="25">
        <f t="shared" si="303"/>
        <v>864</v>
      </c>
      <c r="H1475" s="24">
        <v>240</v>
      </c>
      <c r="I1475" s="26"/>
      <c r="J1475" s="25">
        <f t="shared" si="304"/>
        <v>0</v>
      </c>
    </row>
    <row r="1476" spans="1:13" x14ac:dyDescent="0.3">
      <c r="A1476" s="21" t="s">
        <v>318</v>
      </c>
      <c r="B1476" s="22" t="s">
        <v>17</v>
      </c>
      <c r="C1476" s="22" t="s">
        <v>83</v>
      </c>
      <c r="D1476" s="23" t="s">
        <v>319</v>
      </c>
      <c r="E1476" s="24">
        <v>30</v>
      </c>
      <c r="F1476" s="24">
        <v>4.83</v>
      </c>
      <c r="G1476" s="25">
        <f t="shared" si="303"/>
        <v>144.9</v>
      </c>
      <c r="H1476" s="24">
        <v>30</v>
      </c>
      <c r="I1476" s="26"/>
      <c r="J1476" s="25">
        <f t="shared" si="304"/>
        <v>0</v>
      </c>
    </row>
    <row r="1477" spans="1:13" x14ac:dyDescent="0.3">
      <c r="A1477" s="21" t="s">
        <v>443</v>
      </c>
      <c r="B1477" s="22" t="s">
        <v>17</v>
      </c>
      <c r="C1477" s="22" t="s">
        <v>83</v>
      </c>
      <c r="D1477" s="23" t="s">
        <v>444</v>
      </c>
      <c r="E1477" s="24">
        <v>120</v>
      </c>
      <c r="F1477" s="24">
        <v>15.43</v>
      </c>
      <c r="G1477" s="25">
        <f t="shared" si="303"/>
        <v>1851.6</v>
      </c>
      <c r="H1477" s="24">
        <v>120</v>
      </c>
      <c r="I1477" s="26"/>
      <c r="J1477" s="25">
        <f t="shared" si="304"/>
        <v>0</v>
      </c>
    </row>
    <row r="1478" spans="1:13" x14ac:dyDescent="0.3">
      <c r="A1478" s="21" t="s">
        <v>445</v>
      </c>
      <c r="B1478" s="22" t="s">
        <v>17</v>
      </c>
      <c r="C1478" s="22" t="s">
        <v>18</v>
      </c>
      <c r="D1478" s="23" t="s">
        <v>446</v>
      </c>
      <c r="E1478" s="24">
        <v>1</v>
      </c>
      <c r="F1478" s="24">
        <v>3841.14</v>
      </c>
      <c r="G1478" s="25">
        <f t="shared" si="303"/>
        <v>3841.14</v>
      </c>
      <c r="H1478" s="24">
        <v>1</v>
      </c>
      <c r="I1478" s="26"/>
      <c r="J1478" s="25">
        <f t="shared" si="304"/>
        <v>0</v>
      </c>
    </row>
    <row r="1479" spans="1:13" ht="20.399999999999999" x14ac:dyDescent="0.3">
      <c r="A1479" s="21" t="s">
        <v>322</v>
      </c>
      <c r="B1479" s="22" t="s">
        <v>17</v>
      </c>
      <c r="C1479" s="22" t="s">
        <v>18</v>
      </c>
      <c r="D1479" s="23" t="s">
        <v>323</v>
      </c>
      <c r="E1479" s="24">
        <v>1</v>
      </c>
      <c r="F1479" s="24">
        <v>3106</v>
      </c>
      <c r="G1479" s="25">
        <f t="shared" si="303"/>
        <v>3106</v>
      </c>
      <c r="H1479" s="24">
        <v>1</v>
      </c>
      <c r="I1479" s="26"/>
      <c r="J1479" s="25">
        <f t="shared" si="304"/>
        <v>0</v>
      </c>
    </row>
    <row r="1480" spans="1:13" x14ac:dyDescent="0.3">
      <c r="A1480" s="21" t="s">
        <v>324</v>
      </c>
      <c r="B1480" s="22" t="s">
        <v>17</v>
      </c>
      <c r="C1480" s="22" t="s">
        <v>18</v>
      </c>
      <c r="D1480" s="23" t="s">
        <v>325</v>
      </c>
      <c r="E1480" s="24">
        <v>1</v>
      </c>
      <c r="F1480" s="24">
        <v>1951.5</v>
      </c>
      <c r="G1480" s="25">
        <f t="shared" si="303"/>
        <v>1951.5</v>
      </c>
      <c r="H1480" s="24">
        <v>1</v>
      </c>
      <c r="I1480" s="26"/>
      <c r="J1480" s="25">
        <f t="shared" si="304"/>
        <v>0</v>
      </c>
    </row>
    <row r="1481" spans="1:13" x14ac:dyDescent="0.3">
      <c r="A1481" s="27"/>
      <c r="B1481" s="27"/>
      <c r="C1481" s="27"/>
      <c r="D1481" s="28" t="s">
        <v>507</v>
      </c>
      <c r="E1481" s="24">
        <v>1</v>
      </c>
      <c r="F1481" s="29">
        <f>SUM(G1472:G1480)</f>
        <v>19615.54</v>
      </c>
      <c r="G1481" s="29">
        <f t="shared" si="303"/>
        <v>19615.54</v>
      </c>
      <c r="H1481" s="24">
        <v>1</v>
      </c>
      <c r="I1481" s="29">
        <f>SUM(J1472:J1480)</f>
        <v>0</v>
      </c>
      <c r="J1481" s="29">
        <f t="shared" si="304"/>
        <v>0</v>
      </c>
    </row>
    <row r="1482" spans="1:13" ht="1.05" customHeight="1" x14ac:dyDescent="0.3">
      <c r="A1482" s="30"/>
      <c r="B1482" s="30"/>
      <c r="C1482" s="30"/>
      <c r="D1482" s="31"/>
      <c r="E1482" s="30"/>
      <c r="F1482" s="30"/>
      <c r="G1482" s="30"/>
      <c r="H1482" s="30"/>
      <c r="I1482" s="32"/>
      <c r="J1482" s="30"/>
    </row>
    <row r="1483" spans="1:13" x14ac:dyDescent="0.3">
      <c r="A1483" s="15" t="s">
        <v>508</v>
      </c>
      <c r="B1483" s="15" t="s">
        <v>9</v>
      </c>
      <c r="C1483" s="15" t="s">
        <v>10</v>
      </c>
      <c r="D1483" s="16" t="s">
        <v>68</v>
      </c>
      <c r="E1483" s="17">
        <f t="shared" ref="E1483:J1483" si="305">E1501</f>
        <v>1</v>
      </c>
      <c r="F1483" s="17">
        <f t="shared" si="305"/>
        <v>8974.82</v>
      </c>
      <c r="G1483" s="17">
        <f t="shared" si="305"/>
        <v>8974.82</v>
      </c>
      <c r="H1483" s="17">
        <f t="shared" si="305"/>
        <v>1</v>
      </c>
      <c r="I1483" s="17">
        <f t="shared" si="305"/>
        <v>0</v>
      </c>
      <c r="J1483" s="17">
        <f t="shared" si="305"/>
        <v>0</v>
      </c>
      <c r="M1483" s="51">
        <f>G1483</f>
        <v>8974.82</v>
      </c>
    </row>
    <row r="1484" spans="1:13" x14ac:dyDescent="0.3">
      <c r="A1484" s="21" t="s">
        <v>69</v>
      </c>
      <c r="B1484" s="22" t="s">
        <v>17</v>
      </c>
      <c r="C1484" s="22" t="s">
        <v>70</v>
      </c>
      <c r="D1484" s="23" t="s">
        <v>71</v>
      </c>
      <c r="E1484" s="24">
        <v>36.25</v>
      </c>
      <c r="F1484" s="24">
        <v>24.38</v>
      </c>
      <c r="G1484" s="25">
        <f t="shared" ref="G1484:G1501" si="306">ROUND(E1484*F1484,2)</f>
        <v>883.78</v>
      </c>
      <c r="H1484" s="24">
        <v>36.25</v>
      </c>
      <c r="I1484" s="26"/>
      <c r="J1484" s="25">
        <f t="shared" ref="J1484:J1501" si="307">ROUND(H1484*I1484,2)</f>
        <v>0</v>
      </c>
    </row>
    <row r="1485" spans="1:13" ht="20.399999999999999" x14ac:dyDescent="0.3">
      <c r="A1485" s="21" t="s">
        <v>72</v>
      </c>
      <c r="B1485" s="22" t="s">
        <v>17</v>
      </c>
      <c r="C1485" s="22" t="s">
        <v>18</v>
      </c>
      <c r="D1485" s="23" t="s">
        <v>73</v>
      </c>
      <c r="E1485" s="24">
        <v>1</v>
      </c>
      <c r="F1485" s="24">
        <v>80</v>
      </c>
      <c r="G1485" s="25">
        <f t="shared" si="306"/>
        <v>80</v>
      </c>
      <c r="H1485" s="24">
        <v>1</v>
      </c>
      <c r="I1485" s="26"/>
      <c r="J1485" s="25">
        <f t="shared" si="307"/>
        <v>0</v>
      </c>
    </row>
    <row r="1486" spans="1:13" ht="20.399999999999999" x14ac:dyDescent="0.3">
      <c r="A1486" s="21" t="s">
        <v>74</v>
      </c>
      <c r="B1486" s="22" t="s">
        <v>17</v>
      </c>
      <c r="C1486" s="22" t="s">
        <v>18</v>
      </c>
      <c r="D1486" s="23" t="s">
        <v>75</v>
      </c>
      <c r="E1486" s="24">
        <v>1</v>
      </c>
      <c r="F1486" s="24">
        <v>46</v>
      </c>
      <c r="G1486" s="25">
        <f t="shared" si="306"/>
        <v>46</v>
      </c>
      <c r="H1486" s="24">
        <v>1</v>
      </c>
      <c r="I1486" s="26"/>
      <c r="J1486" s="25">
        <f t="shared" si="307"/>
        <v>0</v>
      </c>
    </row>
    <row r="1487" spans="1:13" x14ac:dyDescent="0.3">
      <c r="A1487" s="21" t="s">
        <v>76</v>
      </c>
      <c r="B1487" s="22" t="s">
        <v>17</v>
      </c>
      <c r="C1487" s="22" t="s">
        <v>18</v>
      </c>
      <c r="D1487" s="23" t="s">
        <v>77</v>
      </c>
      <c r="E1487" s="24">
        <v>1</v>
      </c>
      <c r="F1487" s="24">
        <v>21.52</v>
      </c>
      <c r="G1487" s="25">
        <f t="shared" si="306"/>
        <v>21.52</v>
      </c>
      <c r="H1487" s="24">
        <v>1</v>
      </c>
      <c r="I1487" s="26"/>
      <c r="J1487" s="25">
        <f t="shared" si="307"/>
        <v>0</v>
      </c>
    </row>
    <row r="1488" spans="1:13" ht="20.399999999999999" x14ac:dyDescent="0.3">
      <c r="A1488" s="21" t="s">
        <v>78</v>
      </c>
      <c r="B1488" s="22" t="s">
        <v>17</v>
      </c>
      <c r="C1488" s="22" t="s">
        <v>18</v>
      </c>
      <c r="D1488" s="23" t="s">
        <v>79</v>
      </c>
      <c r="E1488" s="24">
        <v>1</v>
      </c>
      <c r="F1488" s="24">
        <v>125.41</v>
      </c>
      <c r="G1488" s="25">
        <f t="shared" si="306"/>
        <v>125.41</v>
      </c>
      <c r="H1488" s="24">
        <v>1</v>
      </c>
      <c r="I1488" s="26"/>
      <c r="J1488" s="25">
        <f t="shared" si="307"/>
        <v>0</v>
      </c>
    </row>
    <row r="1489" spans="1:10" ht="20.399999999999999" x14ac:dyDescent="0.3">
      <c r="A1489" s="21" t="s">
        <v>80</v>
      </c>
      <c r="B1489" s="22" t="s">
        <v>17</v>
      </c>
      <c r="C1489" s="22" t="s">
        <v>70</v>
      </c>
      <c r="D1489" s="23" t="s">
        <v>81</v>
      </c>
      <c r="E1489" s="24">
        <v>8</v>
      </c>
      <c r="F1489" s="24">
        <v>12.03</v>
      </c>
      <c r="G1489" s="25">
        <f t="shared" si="306"/>
        <v>96.24</v>
      </c>
      <c r="H1489" s="24">
        <v>8</v>
      </c>
      <c r="I1489" s="26"/>
      <c r="J1489" s="25">
        <f t="shared" si="307"/>
        <v>0</v>
      </c>
    </row>
    <row r="1490" spans="1:10" x14ac:dyDescent="0.3">
      <c r="A1490" s="21" t="s">
        <v>82</v>
      </c>
      <c r="B1490" s="22" t="s">
        <v>17</v>
      </c>
      <c r="C1490" s="22" t="s">
        <v>83</v>
      </c>
      <c r="D1490" s="23" t="s">
        <v>84</v>
      </c>
      <c r="E1490" s="24">
        <v>4</v>
      </c>
      <c r="F1490" s="24">
        <v>12.91</v>
      </c>
      <c r="G1490" s="25">
        <f t="shared" si="306"/>
        <v>51.64</v>
      </c>
      <c r="H1490" s="24">
        <v>4</v>
      </c>
      <c r="I1490" s="26"/>
      <c r="J1490" s="25">
        <f t="shared" si="307"/>
        <v>0</v>
      </c>
    </row>
    <row r="1491" spans="1:10" ht="20.399999999999999" x14ac:dyDescent="0.3">
      <c r="A1491" s="21" t="s">
        <v>85</v>
      </c>
      <c r="B1491" s="22" t="s">
        <v>17</v>
      </c>
      <c r="C1491" s="22" t="s">
        <v>18</v>
      </c>
      <c r="D1491" s="23" t="s">
        <v>86</v>
      </c>
      <c r="E1491" s="24">
        <v>14</v>
      </c>
      <c r="F1491" s="24">
        <v>43.21</v>
      </c>
      <c r="G1491" s="25">
        <f t="shared" si="306"/>
        <v>604.94000000000005</v>
      </c>
      <c r="H1491" s="24">
        <v>14</v>
      </c>
      <c r="I1491" s="26"/>
      <c r="J1491" s="25">
        <f t="shared" si="307"/>
        <v>0</v>
      </c>
    </row>
    <row r="1492" spans="1:10" x14ac:dyDescent="0.3">
      <c r="A1492" s="21" t="s">
        <v>87</v>
      </c>
      <c r="B1492" s="22" t="s">
        <v>17</v>
      </c>
      <c r="C1492" s="22" t="s">
        <v>83</v>
      </c>
      <c r="D1492" s="23" t="s">
        <v>88</v>
      </c>
      <c r="E1492" s="24">
        <v>34</v>
      </c>
      <c r="F1492" s="24">
        <v>26.08</v>
      </c>
      <c r="G1492" s="25">
        <f t="shared" si="306"/>
        <v>886.72</v>
      </c>
      <c r="H1492" s="24">
        <v>34</v>
      </c>
      <c r="I1492" s="26"/>
      <c r="J1492" s="25">
        <f t="shared" si="307"/>
        <v>0</v>
      </c>
    </row>
    <row r="1493" spans="1:10" x14ac:dyDescent="0.3">
      <c r="A1493" s="21" t="s">
        <v>89</v>
      </c>
      <c r="B1493" s="22" t="s">
        <v>17</v>
      </c>
      <c r="C1493" s="22" t="s">
        <v>83</v>
      </c>
      <c r="D1493" s="23" t="s">
        <v>90</v>
      </c>
      <c r="E1493" s="24">
        <v>14.5</v>
      </c>
      <c r="F1493" s="24">
        <v>22.21</v>
      </c>
      <c r="G1493" s="25">
        <f t="shared" si="306"/>
        <v>322.05</v>
      </c>
      <c r="H1493" s="24">
        <v>14.5</v>
      </c>
      <c r="I1493" s="26"/>
      <c r="J1493" s="25">
        <f t="shared" si="307"/>
        <v>0</v>
      </c>
    </row>
    <row r="1494" spans="1:10" ht="20.399999999999999" x14ac:dyDescent="0.3">
      <c r="A1494" s="21" t="s">
        <v>91</v>
      </c>
      <c r="B1494" s="22" t="s">
        <v>17</v>
      </c>
      <c r="C1494" s="22" t="s">
        <v>83</v>
      </c>
      <c r="D1494" s="23" t="s">
        <v>92</v>
      </c>
      <c r="E1494" s="24">
        <v>99.2</v>
      </c>
      <c r="F1494" s="24">
        <v>14.19</v>
      </c>
      <c r="G1494" s="25">
        <f t="shared" si="306"/>
        <v>1407.65</v>
      </c>
      <c r="H1494" s="24">
        <v>99.2</v>
      </c>
      <c r="I1494" s="26"/>
      <c r="J1494" s="25">
        <f t="shared" si="307"/>
        <v>0</v>
      </c>
    </row>
    <row r="1495" spans="1:10" ht="20.399999999999999" x14ac:dyDescent="0.3">
      <c r="A1495" s="21" t="s">
        <v>93</v>
      </c>
      <c r="B1495" s="22" t="s">
        <v>17</v>
      </c>
      <c r="C1495" s="22" t="s">
        <v>70</v>
      </c>
      <c r="D1495" s="23" t="s">
        <v>94</v>
      </c>
      <c r="E1495" s="24">
        <v>25.8</v>
      </c>
      <c r="F1495" s="24">
        <v>32.090000000000003</v>
      </c>
      <c r="G1495" s="25">
        <f t="shared" si="306"/>
        <v>827.92</v>
      </c>
      <c r="H1495" s="24">
        <v>25.8</v>
      </c>
      <c r="I1495" s="26"/>
      <c r="J1495" s="25">
        <f t="shared" si="307"/>
        <v>0</v>
      </c>
    </row>
    <row r="1496" spans="1:10" x14ac:dyDescent="0.3">
      <c r="A1496" s="21" t="s">
        <v>95</v>
      </c>
      <c r="B1496" s="22" t="s">
        <v>17</v>
      </c>
      <c r="C1496" s="22" t="s">
        <v>70</v>
      </c>
      <c r="D1496" s="23" t="s">
        <v>96</v>
      </c>
      <c r="E1496" s="24">
        <v>8.8000000000000007</v>
      </c>
      <c r="F1496" s="24">
        <v>68.56</v>
      </c>
      <c r="G1496" s="25">
        <f t="shared" si="306"/>
        <v>603.33000000000004</v>
      </c>
      <c r="H1496" s="24">
        <v>8.8000000000000007</v>
      </c>
      <c r="I1496" s="26"/>
      <c r="J1496" s="25">
        <f t="shared" si="307"/>
        <v>0</v>
      </c>
    </row>
    <row r="1497" spans="1:10" ht="20.399999999999999" x14ac:dyDescent="0.3">
      <c r="A1497" s="21" t="s">
        <v>97</v>
      </c>
      <c r="B1497" s="22" t="s">
        <v>17</v>
      </c>
      <c r="C1497" s="22" t="s">
        <v>70</v>
      </c>
      <c r="D1497" s="23" t="s">
        <v>98</v>
      </c>
      <c r="E1497" s="24">
        <v>30</v>
      </c>
      <c r="F1497" s="24">
        <v>47.31</v>
      </c>
      <c r="G1497" s="25">
        <f t="shared" si="306"/>
        <v>1419.3</v>
      </c>
      <c r="H1497" s="24">
        <v>30</v>
      </c>
      <c r="I1497" s="26"/>
      <c r="J1497" s="25">
        <f t="shared" si="307"/>
        <v>0</v>
      </c>
    </row>
    <row r="1498" spans="1:10" ht="20.399999999999999" x14ac:dyDescent="0.3">
      <c r="A1498" s="21" t="s">
        <v>99</v>
      </c>
      <c r="B1498" s="22" t="s">
        <v>17</v>
      </c>
      <c r="C1498" s="22" t="s">
        <v>70</v>
      </c>
      <c r="D1498" s="23" t="s">
        <v>100</v>
      </c>
      <c r="E1498" s="24">
        <v>17</v>
      </c>
      <c r="F1498" s="24">
        <v>46.96</v>
      </c>
      <c r="G1498" s="25">
        <f t="shared" si="306"/>
        <v>798.32</v>
      </c>
      <c r="H1498" s="24">
        <v>17</v>
      </c>
      <c r="I1498" s="26"/>
      <c r="J1498" s="25">
        <f t="shared" si="307"/>
        <v>0</v>
      </c>
    </row>
    <row r="1499" spans="1:10" ht="20.399999999999999" x14ac:dyDescent="0.3">
      <c r="A1499" s="21" t="s">
        <v>101</v>
      </c>
      <c r="B1499" s="22" t="s">
        <v>17</v>
      </c>
      <c r="C1499" s="22" t="s">
        <v>102</v>
      </c>
      <c r="D1499" s="23" t="s">
        <v>103</v>
      </c>
      <c r="E1499" s="24">
        <v>1</v>
      </c>
      <c r="F1499" s="24">
        <v>300</v>
      </c>
      <c r="G1499" s="25">
        <f t="shared" si="306"/>
        <v>300</v>
      </c>
      <c r="H1499" s="24">
        <v>1</v>
      </c>
      <c r="I1499" s="26"/>
      <c r="J1499" s="25">
        <f t="shared" si="307"/>
        <v>0</v>
      </c>
    </row>
    <row r="1500" spans="1:10" x14ac:dyDescent="0.3">
      <c r="A1500" s="21" t="s">
        <v>104</v>
      </c>
      <c r="B1500" s="22" t="s">
        <v>17</v>
      </c>
      <c r="C1500" s="22" t="s">
        <v>102</v>
      </c>
      <c r="D1500" s="23" t="s">
        <v>105</v>
      </c>
      <c r="E1500" s="24">
        <v>1</v>
      </c>
      <c r="F1500" s="24">
        <v>500</v>
      </c>
      <c r="G1500" s="25">
        <f t="shared" si="306"/>
        <v>500</v>
      </c>
      <c r="H1500" s="24">
        <v>1</v>
      </c>
      <c r="I1500" s="26"/>
      <c r="J1500" s="25">
        <f t="shared" si="307"/>
        <v>0</v>
      </c>
    </row>
    <row r="1501" spans="1:10" x14ac:dyDescent="0.3">
      <c r="A1501" s="27"/>
      <c r="B1501" s="27"/>
      <c r="C1501" s="27"/>
      <c r="D1501" s="28" t="s">
        <v>509</v>
      </c>
      <c r="E1501" s="24">
        <v>1</v>
      </c>
      <c r="F1501" s="29">
        <f>SUM(G1484:G1500)</f>
        <v>8974.82</v>
      </c>
      <c r="G1501" s="29">
        <f t="shared" si="306"/>
        <v>8974.82</v>
      </c>
      <c r="H1501" s="24">
        <v>1</v>
      </c>
      <c r="I1501" s="29">
        <f>SUM(J1484:J1500)</f>
        <v>0</v>
      </c>
      <c r="J1501" s="29">
        <f t="shared" si="307"/>
        <v>0</v>
      </c>
    </row>
    <row r="1502" spans="1:10" ht="1.05" customHeight="1" x14ac:dyDescent="0.3">
      <c r="A1502" s="30"/>
      <c r="B1502" s="30"/>
      <c r="C1502" s="30"/>
      <c r="D1502" s="31"/>
      <c r="E1502" s="30"/>
      <c r="F1502" s="30"/>
      <c r="G1502" s="30"/>
      <c r="H1502" s="30"/>
      <c r="I1502" s="32"/>
      <c r="J1502" s="30"/>
    </row>
    <row r="1503" spans="1:10" x14ac:dyDescent="0.3">
      <c r="A1503" s="27"/>
      <c r="B1503" s="27"/>
      <c r="C1503" s="27"/>
      <c r="D1503" s="28" t="s">
        <v>510</v>
      </c>
      <c r="E1503" s="33">
        <v>1</v>
      </c>
      <c r="F1503" s="29">
        <f>G1447+G1471+G1483</f>
        <v>237382.49</v>
      </c>
      <c r="G1503" s="29">
        <f>ROUND(E1503*F1503,2)</f>
        <v>237382.49</v>
      </c>
      <c r="H1503" s="33">
        <v>1</v>
      </c>
      <c r="I1503" s="29">
        <f>J1447+J1471+J1483</f>
        <v>0</v>
      </c>
      <c r="J1503" s="29">
        <f>ROUND(H1503*I1503,2)</f>
        <v>0</v>
      </c>
    </row>
    <row r="1504" spans="1:10" ht="1.05" customHeight="1" x14ac:dyDescent="0.3">
      <c r="A1504" s="30"/>
      <c r="B1504" s="30"/>
      <c r="C1504" s="30"/>
      <c r="D1504" s="31"/>
      <c r="E1504" s="30"/>
      <c r="F1504" s="30"/>
      <c r="G1504" s="30"/>
      <c r="H1504" s="30"/>
      <c r="I1504" s="32"/>
      <c r="J1504" s="30"/>
    </row>
    <row r="1505" spans="1:12" x14ac:dyDescent="0.3">
      <c r="A1505" s="11" t="s">
        <v>511</v>
      </c>
      <c r="B1505" s="11" t="s">
        <v>9</v>
      </c>
      <c r="C1505" s="11" t="s">
        <v>10</v>
      </c>
      <c r="D1505" s="12" t="s">
        <v>512</v>
      </c>
      <c r="E1505" s="13">
        <f t="shared" ref="E1505:J1505" si="308">E1561</f>
        <v>1</v>
      </c>
      <c r="F1505" s="14">
        <f t="shared" si="308"/>
        <v>213203.68</v>
      </c>
      <c r="G1505" s="14">
        <f t="shared" si="308"/>
        <v>213203.68</v>
      </c>
      <c r="H1505" s="13">
        <f t="shared" si="308"/>
        <v>1</v>
      </c>
      <c r="I1505" s="14">
        <f t="shared" si="308"/>
        <v>0</v>
      </c>
      <c r="J1505" s="14">
        <f t="shared" si="308"/>
        <v>0</v>
      </c>
    </row>
    <row r="1506" spans="1:12" x14ac:dyDescent="0.3">
      <c r="A1506" s="15" t="s">
        <v>513</v>
      </c>
      <c r="B1506" s="15" t="s">
        <v>9</v>
      </c>
      <c r="C1506" s="15" t="s">
        <v>10</v>
      </c>
      <c r="D1506" s="16" t="s">
        <v>136</v>
      </c>
      <c r="E1506" s="17">
        <f t="shared" ref="E1506:J1506" si="309">E1528</f>
        <v>1</v>
      </c>
      <c r="F1506" s="17">
        <f t="shared" si="309"/>
        <v>185448.66</v>
      </c>
      <c r="G1506" s="17">
        <f t="shared" si="309"/>
        <v>185448.66</v>
      </c>
      <c r="H1506" s="17">
        <f t="shared" si="309"/>
        <v>1</v>
      </c>
      <c r="I1506" s="17">
        <f t="shared" si="309"/>
        <v>0</v>
      </c>
      <c r="J1506" s="17">
        <f t="shared" si="309"/>
        <v>0</v>
      </c>
    </row>
    <row r="1507" spans="1:12" x14ac:dyDescent="0.3">
      <c r="A1507" s="18" t="s">
        <v>514</v>
      </c>
      <c r="B1507" s="18" t="s">
        <v>9</v>
      </c>
      <c r="C1507" s="18" t="s">
        <v>10</v>
      </c>
      <c r="D1507" s="19" t="s">
        <v>15</v>
      </c>
      <c r="E1507" s="20">
        <f t="shared" ref="E1507:J1507" si="310">E1511</f>
        <v>1</v>
      </c>
      <c r="F1507" s="20">
        <f t="shared" si="310"/>
        <v>6313.53</v>
      </c>
      <c r="G1507" s="20">
        <f t="shared" si="310"/>
        <v>6313.53</v>
      </c>
      <c r="H1507" s="20">
        <f t="shared" si="310"/>
        <v>1</v>
      </c>
      <c r="I1507" s="20">
        <f t="shared" si="310"/>
        <v>0</v>
      </c>
      <c r="J1507" s="20">
        <f t="shared" si="310"/>
        <v>0</v>
      </c>
      <c r="L1507" s="51">
        <f>G1507</f>
        <v>6313.53</v>
      </c>
    </row>
    <row r="1508" spans="1:12" ht="30.6" x14ac:dyDescent="0.3">
      <c r="A1508" s="21" t="s">
        <v>16</v>
      </c>
      <c r="B1508" s="22" t="s">
        <v>17</v>
      </c>
      <c r="C1508" s="22" t="s">
        <v>18</v>
      </c>
      <c r="D1508" s="23" t="s">
        <v>19</v>
      </c>
      <c r="E1508" s="24">
        <v>6</v>
      </c>
      <c r="F1508" s="24">
        <v>192.38</v>
      </c>
      <c r="G1508" s="25">
        <f>ROUND(E1508*F1508,2)</f>
        <v>1154.28</v>
      </c>
      <c r="H1508" s="24">
        <v>6</v>
      </c>
      <c r="I1508" s="26"/>
      <c r="J1508" s="25">
        <f>ROUND(H1508*I1508,2)</f>
        <v>0</v>
      </c>
    </row>
    <row r="1509" spans="1:12" ht="20.399999999999999" x14ac:dyDescent="0.3">
      <c r="A1509" s="21" t="s">
        <v>20</v>
      </c>
      <c r="B1509" s="22" t="s">
        <v>17</v>
      </c>
      <c r="C1509" s="22" t="s">
        <v>18</v>
      </c>
      <c r="D1509" s="23" t="s">
        <v>21</v>
      </c>
      <c r="E1509" s="24">
        <v>1</v>
      </c>
      <c r="F1509" s="24">
        <v>2961.9</v>
      </c>
      <c r="G1509" s="25">
        <f>ROUND(E1509*F1509,2)</f>
        <v>2961.9</v>
      </c>
      <c r="H1509" s="24">
        <v>1</v>
      </c>
      <c r="I1509" s="26"/>
      <c r="J1509" s="25">
        <f>ROUND(H1509*I1509,2)</f>
        <v>0</v>
      </c>
    </row>
    <row r="1510" spans="1:12" x14ac:dyDescent="0.3">
      <c r="A1510" s="21" t="s">
        <v>22</v>
      </c>
      <c r="B1510" s="22" t="s">
        <v>17</v>
      </c>
      <c r="C1510" s="22" t="s">
        <v>18</v>
      </c>
      <c r="D1510" s="23" t="s">
        <v>23</v>
      </c>
      <c r="E1510" s="24">
        <v>1</v>
      </c>
      <c r="F1510" s="24">
        <v>2197.35</v>
      </c>
      <c r="G1510" s="25">
        <f>ROUND(E1510*F1510,2)</f>
        <v>2197.35</v>
      </c>
      <c r="H1510" s="24">
        <v>1</v>
      </c>
      <c r="I1510" s="26"/>
      <c r="J1510" s="25">
        <f>ROUND(H1510*I1510,2)</f>
        <v>0</v>
      </c>
    </row>
    <row r="1511" spans="1:12" x14ac:dyDescent="0.3">
      <c r="A1511" s="27"/>
      <c r="B1511" s="27"/>
      <c r="C1511" s="27"/>
      <c r="D1511" s="28" t="s">
        <v>515</v>
      </c>
      <c r="E1511" s="24">
        <v>1</v>
      </c>
      <c r="F1511" s="29">
        <f>SUM(G1508:G1510)</f>
        <v>6313.53</v>
      </c>
      <c r="G1511" s="29">
        <f>ROUND(E1511*F1511,2)</f>
        <v>6313.53</v>
      </c>
      <c r="H1511" s="24">
        <v>1</v>
      </c>
      <c r="I1511" s="29">
        <f>SUM(J1508:J1510)</f>
        <v>0</v>
      </c>
      <c r="J1511" s="29">
        <f>ROUND(H1511*I1511,2)</f>
        <v>0</v>
      </c>
    </row>
    <row r="1512" spans="1:12" ht="1.05" customHeight="1" x14ac:dyDescent="0.3">
      <c r="A1512" s="30"/>
      <c r="B1512" s="30"/>
      <c r="C1512" s="30"/>
      <c r="D1512" s="31"/>
      <c r="E1512" s="30"/>
      <c r="F1512" s="30"/>
      <c r="G1512" s="30"/>
      <c r="H1512" s="30"/>
      <c r="I1512" s="32"/>
      <c r="J1512" s="30"/>
    </row>
    <row r="1513" spans="1:12" x14ac:dyDescent="0.3">
      <c r="A1513" s="18" t="s">
        <v>516</v>
      </c>
      <c r="B1513" s="18" t="s">
        <v>9</v>
      </c>
      <c r="C1513" s="18" t="s">
        <v>10</v>
      </c>
      <c r="D1513" s="19" t="s">
        <v>26</v>
      </c>
      <c r="E1513" s="20">
        <f t="shared" ref="E1513:J1513" si="311">E1526</f>
        <v>1</v>
      </c>
      <c r="F1513" s="20">
        <f t="shared" si="311"/>
        <v>179135.13</v>
      </c>
      <c r="G1513" s="20">
        <f t="shared" si="311"/>
        <v>179135.13</v>
      </c>
      <c r="H1513" s="20">
        <f t="shared" si="311"/>
        <v>1</v>
      </c>
      <c r="I1513" s="20">
        <f t="shared" si="311"/>
        <v>0</v>
      </c>
      <c r="J1513" s="20">
        <f t="shared" si="311"/>
        <v>0</v>
      </c>
      <c r="L1513" s="51">
        <f>G1513</f>
        <v>179135.13</v>
      </c>
    </row>
    <row r="1514" spans="1:12" ht="30.6" x14ac:dyDescent="0.3">
      <c r="A1514" s="21" t="s">
        <v>27</v>
      </c>
      <c r="B1514" s="22" t="s">
        <v>17</v>
      </c>
      <c r="C1514" s="22" t="s">
        <v>18</v>
      </c>
      <c r="D1514" s="23" t="s">
        <v>28</v>
      </c>
      <c r="E1514" s="24">
        <v>2</v>
      </c>
      <c r="F1514" s="24">
        <v>22545.99</v>
      </c>
      <c r="G1514" s="25">
        <f t="shared" ref="G1514:G1526" si="312">ROUND(E1514*F1514,2)</f>
        <v>45091.98</v>
      </c>
      <c r="H1514" s="24">
        <v>2</v>
      </c>
      <c r="I1514" s="26"/>
      <c r="J1514" s="25">
        <f t="shared" ref="J1514:J1526" si="313">ROUND(H1514*I1514,2)</f>
        <v>0</v>
      </c>
    </row>
    <row r="1515" spans="1:12" ht="30.6" x14ac:dyDescent="0.3">
      <c r="A1515" s="21" t="s">
        <v>29</v>
      </c>
      <c r="B1515" s="22" t="s">
        <v>17</v>
      </c>
      <c r="C1515" s="22" t="s">
        <v>18</v>
      </c>
      <c r="D1515" s="23" t="s">
        <v>30</v>
      </c>
      <c r="E1515" s="24">
        <v>4</v>
      </c>
      <c r="F1515" s="24">
        <v>22133.25</v>
      </c>
      <c r="G1515" s="25">
        <f t="shared" si="312"/>
        <v>88533</v>
      </c>
      <c r="H1515" s="24">
        <v>4</v>
      </c>
      <c r="I1515" s="26"/>
      <c r="J1515" s="25">
        <f t="shared" si="313"/>
        <v>0</v>
      </c>
    </row>
    <row r="1516" spans="1:12" ht="20.399999999999999" x14ac:dyDescent="0.3">
      <c r="A1516" s="21" t="s">
        <v>31</v>
      </c>
      <c r="B1516" s="22" t="s">
        <v>17</v>
      </c>
      <c r="C1516" s="22" t="s">
        <v>18</v>
      </c>
      <c r="D1516" s="23" t="s">
        <v>32</v>
      </c>
      <c r="E1516" s="24">
        <v>1</v>
      </c>
      <c r="F1516" s="24">
        <v>7362.75</v>
      </c>
      <c r="G1516" s="25">
        <f t="shared" si="312"/>
        <v>7362.75</v>
      </c>
      <c r="H1516" s="24">
        <v>1</v>
      </c>
      <c r="I1516" s="26"/>
      <c r="J1516" s="25">
        <f t="shared" si="313"/>
        <v>0</v>
      </c>
    </row>
    <row r="1517" spans="1:12" ht="20.399999999999999" x14ac:dyDescent="0.3">
      <c r="A1517" s="21" t="s">
        <v>33</v>
      </c>
      <c r="B1517" s="22" t="s">
        <v>17</v>
      </c>
      <c r="C1517" s="22" t="s">
        <v>18</v>
      </c>
      <c r="D1517" s="23" t="s">
        <v>34</v>
      </c>
      <c r="E1517" s="24">
        <v>1</v>
      </c>
      <c r="F1517" s="24">
        <v>5541.86</v>
      </c>
      <c r="G1517" s="25">
        <f t="shared" si="312"/>
        <v>5541.86</v>
      </c>
      <c r="H1517" s="24">
        <v>1</v>
      </c>
      <c r="I1517" s="26"/>
      <c r="J1517" s="25">
        <f t="shared" si="313"/>
        <v>0</v>
      </c>
    </row>
    <row r="1518" spans="1:12" ht="20.399999999999999" x14ac:dyDescent="0.3">
      <c r="A1518" s="21" t="s">
        <v>35</v>
      </c>
      <c r="B1518" s="22" t="s">
        <v>17</v>
      </c>
      <c r="C1518" s="22" t="s">
        <v>18</v>
      </c>
      <c r="D1518" s="23" t="s">
        <v>36</v>
      </c>
      <c r="E1518" s="24">
        <v>7</v>
      </c>
      <c r="F1518" s="24">
        <v>817.84</v>
      </c>
      <c r="G1518" s="25">
        <f t="shared" si="312"/>
        <v>5724.88</v>
      </c>
      <c r="H1518" s="24">
        <v>7</v>
      </c>
      <c r="I1518" s="26"/>
      <c r="J1518" s="25">
        <f t="shared" si="313"/>
        <v>0</v>
      </c>
    </row>
    <row r="1519" spans="1:12" ht="20.399999999999999" x14ac:dyDescent="0.3">
      <c r="A1519" s="21" t="s">
        <v>37</v>
      </c>
      <c r="B1519" s="22" t="s">
        <v>17</v>
      </c>
      <c r="C1519" s="22" t="s">
        <v>18</v>
      </c>
      <c r="D1519" s="23" t="s">
        <v>38</v>
      </c>
      <c r="E1519" s="24">
        <v>7</v>
      </c>
      <c r="F1519" s="24">
        <v>200</v>
      </c>
      <c r="G1519" s="25">
        <f t="shared" si="312"/>
        <v>1400</v>
      </c>
      <c r="H1519" s="24">
        <v>7</v>
      </c>
      <c r="I1519" s="26"/>
      <c r="J1519" s="25">
        <f t="shared" si="313"/>
        <v>0</v>
      </c>
    </row>
    <row r="1520" spans="1:12" ht="20.399999999999999" x14ac:dyDescent="0.3">
      <c r="A1520" s="21" t="s">
        <v>39</v>
      </c>
      <c r="B1520" s="22" t="s">
        <v>17</v>
      </c>
      <c r="C1520" s="22" t="s">
        <v>18</v>
      </c>
      <c r="D1520" s="23" t="s">
        <v>40</v>
      </c>
      <c r="E1520" s="24">
        <v>2</v>
      </c>
      <c r="F1520" s="24">
        <v>7060</v>
      </c>
      <c r="G1520" s="25">
        <f t="shared" si="312"/>
        <v>14120</v>
      </c>
      <c r="H1520" s="24">
        <v>2</v>
      </c>
      <c r="I1520" s="26"/>
      <c r="J1520" s="25">
        <f t="shared" si="313"/>
        <v>0</v>
      </c>
    </row>
    <row r="1521" spans="1:12" ht="20.399999999999999" x14ac:dyDescent="0.3">
      <c r="A1521" s="21" t="s">
        <v>41</v>
      </c>
      <c r="B1521" s="22" t="s">
        <v>17</v>
      </c>
      <c r="C1521" s="22" t="s">
        <v>18</v>
      </c>
      <c r="D1521" s="23" t="s">
        <v>42</v>
      </c>
      <c r="E1521" s="24">
        <v>2</v>
      </c>
      <c r="F1521" s="24">
        <v>761.9</v>
      </c>
      <c r="G1521" s="25">
        <f t="shared" si="312"/>
        <v>1523.8</v>
      </c>
      <c r="H1521" s="24">
        <v>2</v>
      </c>
      <c r="I1521" s="26"/>
      <c r="J1521" s="25">
        <f t="shared" si="313"/>
        <v>0</v>
      </c>
    </row>
    <row r="1522" spans="1:12" ht="20.399999999999999" x14ac:dyDescent="0.3">
      <c r="A1522" s="21" t="s">
        <v>45</v>
      </c>
      <c r="B1522" s="22" t="s">
        <v>17</v>
      </c>
      <c r="C1522" s="22" t="s">
        <v>18</v>
      </c>
      <c r="D1522" s="23" t="s">
        <v>46</v>
      </c>
      <c r="E1522" s="24">
        <v>1</v>
      </c>
      <c r="F1522" s="24">
        <v>5541.86</v>
      </c>
      <c r="G1522" s="25">
        <f t="shared" si="312"/>
        <v>5541.86</v>
      </c>
      <c r="H1522" s="24">
        <v>1</v>
      </c>
      <c r="I1522" s="26"/>
      <c r="J1522" s="25">
        <f t="shared" si="313"/>
        <v>0</v>
      </c>
    </row>
    <row r="1523" spans="1:12" ht="20.399999999999999" x14ac:dyDescent="0.3">
      <c r="A1523" s="21" t="s">
        <v>47</v>
      </c>
      <c r="B1523" s="22" t="s">
        <v>17</v>
      </c>
      <c r="C1523" s="22" t="s">
        <v>18</v>
      </c>
      <c r="D1523" s="23" t="s">
        <v>48</v>
      </c>
      <c r="E1523" s="24">
        <v>1</v>
      </c>
      <c r="F1523" s="24">
        <v>2835</v>
      </c>
      <c r="G1523" s="25">
        <f t="shared" si="312"/>
        <v>2835</v>
      </c>
      <c r="H1523" s="24">
        <v>1</v>
      </c>
      <c r="I1523" s="26"/>
      <c r="J1523" s="25">
        <f t="shared" si="313"/>
        <v>0</v>
      </c>
    </row>
    <row r="1524" spans="1:12" ht="20.399999999999999" x14ac:dyDescent="0.3">
      <c r="A1524" s="21" t="s">
        <v>49</v>
      </c>
      <c r="B1524" s="22" t="s">
        <v>17</v>
      </c>
      <c r="C1524" s="22" t="s">
        <v>18</v>
      </c>
      <c r="D1524" s="23" t="s">
        <v>50</v>
      </c>
      <c r="E1524" s="24">
        <v>1</v>
      </c>
      <c r="F1524" s="24">
        <v>1100</v>
      </c>
      <c r="G1524" s="25">
        <f t="shared" si="312"/>
        <v>1100</v>
      </c>
      <c r="H1524" s="24">
        <v>1</v>
      </c>
      <c r="I1524" s="26"/>
      <c r="J1524" s="25">
        <f t="shared" si="313"/>
        <v>0</v>
      </c>
    </row>
    <row r="1525" spans="1:12" ht="20.399999999999999" x14ac:dyDescent="0.3">
      <c r="A1525" s="21" t="s">
        <v>438</v>
      </c>
      <c r="B1525" s="22" t="s">
        <v>17</v>
      </c>
      <c r="C1525" s="22" t="s">
        <v>83</v>
      </c>
      <c r="D1525" s="23" t="s">
        <v>439</v>
      </c>
      <c r="E1525" s="24">
        <v>15</v>
      </c>
      <c r="F1525" s="24">
        <v>24</v>
      </c>
      <c r="G1525" s="25">
        <f t="shared" si="312"/>
        <v>360</v>
      </c>
      <c r="H1525" s="24">
        <v>15</v>
      </c>
      <c r="I1525" s="26"/>
      <c r="J1525" s="25">
        <f t="shared" si="313"/>
        <v>0</v>
      </c>
    </row>
    <row r="1526" spans="1:12" x14ac:dyDescent="0.3">
      <c r="A1526" s="27"/>
      <c r="B1526" s="27"/>
      <c r="C1526" s="27"/>
      <c r="D1526" s="28" t="s">
        <v>517</v>
      </c>
      <c r="E1526" s="24">
        <v>1</v>
      </c>
      <c r="F1526" s="29">
        <f>SUM(G1514:G1525)</f>
        <v>179135.13</v>
      </c>
      <c r="G1526" s="29">
        <f t="shared" si="312"/>
        <v>179135.13</v>
      </c>
      <c r="H1526" s="24">
        <v>1</v>
      </c>
      <c r="I1526" s="29">
        <f>SUM(J1514:J1525)</f>
        <v>0</v>
      </c>
      <c r="J1526" s="29">
        <f t="shared" si="313"/>
        <v>0</v>
      </c>
    </row>
    <row r="1527" spans="1:12" ht="1.05" customHeight="1" x14ac:dyDescent="0.3">
      <c r="A1527" s="30"/>
      <c r="B1527" s="30"/>
      <c r="C1527" s="30"/>
      <c r="D1527" s="31"/>
      <c r="E1527" s="30"/>
      <c r="F1527" s="30"/>
      <c r="G1527" s="30"/>
      <c r="H1527" s="30"/>
      <c r="I1527" s="32"/>
      <c r="J1527" s="30"/>
    </row>
    <row r="1528" spans="1:12" x14ac:dyDescent="0.3">
      <c r="A1528" s="27"/>
      <c r="B1528" s="27"/>
      <c r="C1528" s="27"/>
      <c r="D1528" s="28" t="s">
        <v>518</v>
      </c>
      <c r="E1528" s="24">
        <v>1</v>
      </c>
      <c r="F1528" s="29">
        <f>G1507+G1513</f>
        <v>185448.66</v>
      </c>
      <c r="G1528" s="29">
        <f>ROUND(E1528*F1528,2)</f>
        <v>185448.66</v>
      </c>
      <c r="H1528" s="24">
        <v>1</v>
      </c>
      <c r="I1528" s="29">
        <f>J1507+J1513</f>
        <v>0</v>
      </c>
      <c r="J1528" s="29">
        <f>ROUND(H1528*I1528,2)</f>
        <v>0</v>
      </c>
    </row>
    <row r="1529" spans="1:12" ht="1.05" customHeight="1" x14ac:dyDescent="0.3">
      <c r="A1529" s="30"/>
      <c r="B1529" s="30"/>
      <c r="C1529" s="30"/>
      <c r="D1529" s="31"/>
      <c r="E1529" s="30"/>
      <c r="F1529" s="30"/>
      <c r="G1529" s="30"/>
      <c r="H1529" s="30"/>
      <c r="I1529" s="32"/>
      <c r="J1529" s="30"/>
    </row>
    <row r="1530" spans="1:12" x14ac:dyDescent="0.3">
      <c r="A1530" s="15" t="s">
        <v>519</v>
      </c>
      <c r="B1530" s="15" t="s">
        <v>9</v>
      </c>
      <c r="C1530" s="15" t="s">
        <v>10</v>
      </c>
      <c r="D1530" s="16" t="s">
        <v>309</v>
      </c>
      <c r="E1530" s="17">
        <f t="shared" ref="E1530:J1530" si="314">E1540</f>
        <v>1</v>
      </c>
      <c r="F1530" s="17">
        <f t="shared" si="314"/>
        <v>19615.54</v>
      </c>
      <c r="G1530" s="17">
        <f t="shared" si="314"/>
        <v>19615.54</v>
      </c>
      <c r="H1530" s="17">
        <f t="shared" si="314"/>
        <v>1</v>
      </c>
      <c r="I1530" s="17">
        <f t="shared" si="314"/>
        <v>0</v>
      </c>
      <c r="J1530" s="17">
        <f t="shared" si="314"/>
        <v>0</v>
      </c>
      <c r="L1530" s="51">
        <f>G1530</f>
        <v>19615.54</v>
      </c>
    </row>
    <row r="1531" spans="1:12" x14ac:dyDescent="0.3">
      <c r="A1531" s="21" t="s">
        <v>310</v>
      </c>
      <c r="B1531" s="22" t="s">
        <v>17</v>
      </c>
      <c r="C1531" s="22" t="s">
        <v>18</v>
      </c>
      <c r="D1531" s="23" t="s">
        <v>311</v>
      </c>
      <c r="E1531" s="24">
        <v>1</v>
      </c>
      <c r="F1531" s="24">
        <v>3806</v>
      </c>
      <c r="G1531" s="25">
        <f t="shared" ref="G1531:G1540" si="315">ROUND(E1531*F1531,2)</f>
        <v>3806</v>
      </c>
      <c r="H1531" s="24">
        <v>1</v>
      </c>
      <c r="I1531" s="26"/>
      <c r="J1531" s="25">
        <f t="shared" ref="J1531:J1540" si="316">ROUND(H1531*I1531,2)</f>
        <v>0</v>
      </c>
    </row>
    <row r="1532" spans="1:12" x14ac:dyDescent="0.3">
      <c r="A1532" s="21" t="s">
        <v>312</v>
      </c>
      <c r="B1532" s="22" t="s">
        <v>17</v>
      </c>
      <c r="C1532" s="22" t="s">
        <v>18</v>
      </c>
      <c r="D1532" s="23" t="s">
        <v>313</v>
      </c>
      <c r="E1532" s="24">
        <v>1</v>
      </c>
      <c r="F1532" s="24">
        <v>3738.4</v>
      </c>
      <c r="G1532" s="25">
        <f t="shared" si="315"/>
        <v>3738.4</v>
      </c>
      <c r="H1532" s="24">
        <v>1</v>
      </c>
      <c r="I1532" s="26"/>
      <c r="J1532" s="25">
        <f t="shared" si="316"/>
        <v>0</v>
      </c>
    </row>
    <row r="1533" spans="1:12" x14ac:dyDescent="0.3">
      <c r="A1533" s="21" t="s">
        <v>314</v>
      </c>
      <c r="B1533" s="22" t="s">
        <v>17</v>
      </c>
      <c r="C1533" s="22" t="s">
        <v>83</v>
      </c>
      <c r="D1533" s="23" t="s">
        <v>315</v>
      </c>
      <c r="E1533" s="24">
        <v>120</v>
      </c>
      <c r="F1533" s="24">
        <v>2.6</v>
      </c>
      <c r="G1533" s="25">
        <f t="shared" si="315"/>
        <v>312</v>
      </c>
      <c r="H1533" s="24">
        <v>120</v>
      </c>
      <c r="I1533" s="26"/>
      <c r="J1533" s="25">
        <f t="shared" si="316"/>
        <v>0</v>
      </c>
    </row>
    <row r="1534" spans="1:12" x14ac:dyDescent="0.3">
      <c r="A1534" s="21" t="s">
        <v>316</v>
      </c>
      <c r="B1534" s="22" t="s">
        <v>17</v>
      </c>
      <c r="C1534" s="22" t="s">
        <v>83</v>
      </c>
      <c r="D1534" s="23" t="s">
        <v>317</v>
      </c>
      <c r="E1534" s="24">
        <v>240</v>
      </c>
      <c r="F1534" s="24">
        <v>3.6</v>
      </c>
      <c r="G1534" s="25">
        <f t="shared" si="315"/>
        <v>864</v>
      </c>
      <c r="H1534" s="24">
        <v>240</v>
      </c>
      <c r="I1534" s="26"/>
      <c r="J1534" s="25">
        <f t="shared" si="316"/>
        <v>0</v>
      </c>
    </row>
    <row r="1535" spans="1:12" x14ac:dyDescent="0.3">
      <c r="A1535" s="21" t="s">
        <v>318</v>
      </c>
      <c r="B1535" s="22" t="s">
        <v>17</v>
      </c>
      <c r="C1535" s="22" t="s">
        <v>83</v>
      </c>
      <c r="D1535" s="23" t="s">
        <v>319</v>
      </c>
      <c r="E1535" s="24">
        <v>30</v>
      </c>
      <c r="F1535" s="24">
        <v>4.83</v>
      </c>
      <c r="G1535" s="25">
        <f t="shared" si="315"/>
        <v>144.9</v>
      </c>
      <c r="H1535" s="24">
        <v>30</v>
      </c>
      <c r="I1535" s="26"/>
      <c r="J1535" s="25">
        <f t="shared" si="316"/>
        <v>0</v>
      </c>
    </row>
    <row r="1536" spans="1:12" x14ac:dyDescent="0.3">
      <c r="A1536" s="21" t="s">
        <v>443</v>
      </c>
      <c r="B1536" s="22" t="s">
        <v>17</v>
      </c>
      <c r="C1536" s="22" t="s">
        <v>83</v>
      </c>
      <c r="D1536" s="23" t="s">
        <v>444</v>
      </c>
      <c r="E1536" s="24">
        <v>120</v>
      </c>
      <c r="F1536" s="24">
        <v>15.43</v>
      </c>
      <c r="G1536" s="25">
        <f t="shared" si="315"/>
        <v>1851.6</v>
      </c>
      <c r="H1536" s="24">
        <v>120</v>
      </c>
      <c r="I1536" s="26"/>
      <c r="J1536" s="25">
        <f t="shared" si="316"/>
        <v>0</v>
      </c>
    </row>
    <row r="1537" spans="1:13" x14ac:dyDescent="0.3">
      <c r="A1537" s="21" t="s">
        <v>445</v>
      </c>
      <c r="B1537" s="22" t="s">
        <v>17</v>
      </c>
      <c r="C1537" s="22" t="s">
        <v>18</v>
      </c>
      <c r="D1537" s="23" t="s">
        <v>446</v>
      </c>
      <c r="E1537" s="24">
        <v>1</v>
      </c>
      <c r="F1537" s="24">
        <v>3841.14</v>
      </c>
      <c r="G1537" s="25">
        <f t="shared" si="315"/>
        <v>3841.14</v>
      </c>
      <c r="H1537" s="24">
        <v>1</v>
      </c>
      <c r="I1537" s="26"/>
      <c r="J1537" s="25">
        <f t="shared" si="316"/>
        <v>0</v>
      </c>
    </row>
    <row r="1538" spans="1:13" ht="20.399999999999999" x14ac:dyDescent="0.3">
      <c r="A1538" s="21" t="s">
        <v>322</v>
      </c>
      <c r="B1538" s="22" t="s">
        <v>17</v>
      </c>
      <c r="C1538" s="22" t="s">
        <v>18</v>
      </c>
      <c r="D1538" s="23" t="s">
        <v>323</v>
      </c>
      <c r="E1538" s="24">
        <v>1</v>
      </c>
      <c r="F1538" s="24">
        <v>3106</v>
      </c>
      <c r="G1538" s="25">
        <f t="shared" si="315"/>
        <v>3106</v>
      </c>
      <c r="H1538" s="24">
        <v>1</v>
      </c>
      <c r="I1538" s="26"/>
      <c r="J1538" s="25">
        <f t="shared" si="316"/>
        <v>0</v>
      </c>
    </row>
    <row r="1539" spans="1:13" x14ac:dyDescent="0.3">
      <c r="A1539" s="21" t="s">
        <v>324</v>
      </c>
      <c r="B1539" s="22" t="s">
        <v>17</v>
      </c>
      <c r="C1539" s="22" t="s">
        <v>18</v>
      </c>
      <c r="D1539" s="23" t="s">
        <v>325</v>
      </c>
      <c r="E1539" s="24">
        <v>1</v>
      </c>
      <c r="F1539" s="24">
        <v>1951.5</v>
      </c>
      <c r="G1539" s="25">
        <f t="shared" si="315"/>
        <v>1951.5</v>
      </c>
      <c r="H1539" s="24">
        <v>1</v>
      </c>
      <c r="I1539" s="26"/>
      <c r="J1539" s="25">
        <f t="shared" si="316"/>
        <v>0</v>
      </c>
    </row>
    <row r="1540" spans="1:13" x14ac:dyDescent="0.3">
      <c r="A1540" s="27"/>
      <c r="B1540" s="27"/>
      <c r="C1540" s="27"/>
      <c r="D1540" s="28" t="s">
        <v>520</v>
      </c>
      <c r="E1540" s="24">
        <v>1</v>
      </c>
      <c r="F1540" s="29">
        <f>SUM(G1531:G1539)</f>
        <v>19615.54</v>
      </c>
      <c r="G1540" s="29">
        <f t="shared" si="315"/>
        <v>19615.54</v>
      </c>
      <c r="H1540" s="24">
        <v>1</v>
      </c>
      <c r="I1540" s="29">
        <f>SUM(J1531:J1539)</f>
        <v>0</v>
      </c>
      <c r="J1540" s="29">
        <f t="shared" si="316"/>
        <v>0</v>
      </c>
    </row>
    <row r="1541" spans="1:13" ht="1.05" customHeight="1" x14ac:dyDescent="0.3">
      <c r="A1541" s="30"/>
      <c r="B1541" s="30"/>
      <c r="C1541" s="30"/>
      <c r="D1541" s="31"/>
      <c r="E1541" s="30"/>
      <c r="F1541" s="30"/>
      <c r="G1541" s="30"/>
      <c r="H1541" s="30"/>
      <c r="I1541" s="32"/>
      <c r="J1541" s="30"/>
    </row>
    <row r="1542" spans="1:13" x14ac:dyDescent="0.3">
      <c r="A1542" s="15" t="s">
        <v>521</v>
      </c>
      <c r="B1542" s="15" t="s">
        <v>9</v>
      </c>
      <c r="C1542" s="15" t="s">
        <v>10</v>
      </c>
      <c r="D1542" s="16" t="s">
        <v>68</v>
      </c>
      <c r="E1542" s="17">
        <f t="shared" ref="E1542:J1542" si="317">E1559</f>
        <v>1</v>
      </c>
      <c r="F1542" s="17">
        <f t="shared" si="317"/>
        <v>8139.48</v>
      </c>
      <c r="G1542" s="17">
        <f t="shared" si="317"/>
        <v>8139.48</v>
      </c>
      <c r="H1542" s="17">
        <f t="shared" si="317"/>
        <v>1</v>
      </c>
      <c r="I1542" s="17">
        <f t="shared" si="317"/>
        <v>0</v>
      </c>
      <c r="J1542" s="17">
        <f t="shared" si="317"/>
        <v>0</v>
      </c>
      <c r="M1542" s="51">
        <f>G1542</f>
        <v>8139.48</v>
      </c>
    </row>
    <row r="1543" spans="1:13" x14ac:dyDescent="0.3">
      <c r="A1543" s="21" t="s">
        <v>69</v>
      </c>
      <c r="B1543" s="22" t="s">
        <v>17</v>
      </c>
      <c r="C1543" s="22" t="s">
        <v>70</v>
      </c>
      <c r="D1543" s="23" t="s">
        <v>71</v>
      </c>
      <c r="E1543" s="24">
        <v>40</v>
      </c>
      <c r="F1543" s="24">
        <v>24.38</v>
      </c>
      <c r="G1543" s="25">
        <f t="shared" ref="G1543:G1559" si="318">ROUND(E1543*F1543,2)</f>
        <v>975.2</v>
      </c>
      <c r="H1543" s="24">
        <v>40</v>
      </c>
      <c r="I1543" s="26"/>
      <c r="J1543" s="25">
        <f t="shared" ref="J1543:J1559" si="319">ROUND(H1543*I1543,2)</f>
        <v>0</v>
      </c>
    </row>
    <row r="1544" spans="1:13" ht="20.399999999999999" x14ac:dyDescent="0.3">
      <c r="A1544" s="21" t="s">
        <v>72</v>
      </c>
      <c r="B1544" s="22" t="s">
        <v>17</v>
      </c>
      <c r="C1544" s="22" t="s">
        <v>18</v>
      </c>
      <c r="D1544" s="23" t="s">
        <v>73</v>
      </c>
      <c r="E1544" s="24">
        <v>1</v>
      </c>
      <c r="F1544" s="24">
        <v>80</v>
      </c>
      <c r="G1544" s="25">
        <f t="shared" si="318"/>
        <v>80</v>
      </c>
      <c r="H1544" s="24">
        <v>1</v>
      </c>
      <c r="I1544" s="26"/>
      <c r="J1544" s="25">
        <f t="shared" si="319"/>
        <v>0</v>
      </c>
    </row>
    <row r="1545" spans="1:13" ht="20.399999999999999" x14ac:dyDescent="0.3">
      <c r="A1545" s="21" t="s">
        <v>74</v>
      </c>
      <c r="B1545" s="22" t="s">
        <v>17</v>
      </c>
      <c r="C1545" s="22" t="s">
        <v>18</v>
      </c>
      <c r="D1545" s="23" t="s">
        <v>75</v>
      </c>
      <c r="E1545" s="24">
        <v>1</v>
      </c>
      <c r="F1545" s="24">
        <v>46</v>
      </c>
      <c r="G1545" s="25">
        <f t="shared" si="318"/>
        <v>46</v>
      </c>
      <c r="H1545" s="24">
        <v>1</v>
      </c>
      <c r="I1545" s="26"/>
      <c r="J1545" s="25">
        <f t="shared" si="319"/>
        <v>0</v>
      </c>
    </row>
    <row r="1546" spans="1:13" x14ac:dyDescent="0.3">
      <c r="A1546" s="21" t="s">
        <v>76</v>
      </c>
      <c r="B1546" s="22" t="s">
        <v>17</v>
      </c>
      <c r="C1546" s="22" t="s">
        <v>18</v>
      </c>
      <c r="D1546" s="23" t="s">
        <v>77</v>
      </c>
      <c r="E1546" s="24">
        <v>1</v>
      </c>
      <c r="F1546" s="24">
        <v>21.52</v>
      </c>
      <c r="G1546" s="25">
        <f t="shared" si="318"/>
        <v>21.52</v>
      </c>
      <c r="H1546" s="24">
        <v>1</v>
      </c>
      <c r="I1546" s="26"/>
      <c r="J1546" s="25">
        <f t="shared" si="319"/>
        <v>0</v>
      </c>
    </row>
    <row r="1547" spans="1:13" ht="20.399999999999999" x14ac:dyDescent="0.3">
      <c r="A1547" s="21" t="s">
        <v>78</v>
      </c>
      <c r="B1547" s="22" t="s">
        <v>17</v>
      </c>
      <c r="C1547" s="22" t="s">
        <v>18</v>
      </c>
      <c r="D1547" s="23" t="s">
        <v>79</v>
      </c>
      <c r="E1547" s="24">
        <v>1</v>
      </c>
      <c r="F1547" s="24">
        <v>125.41</v>
      </c>
      <c r="G1547" s="25">
        <f t="shared" si="318"/>
        <v>125.41</v>
      </c>
      <c r="H1547" s="24">
        <v>1</v>
      </c>
      <c r="I1547" s="26"/>
      <c r="J1547" s="25">
        <f t="shared" si="319"/>
        <v>0</v>
      </c>
    </row>
    <row r="1548" spans="1:13" ht="20.399999999999999" x14ac:dyDescent="0.3">
      <c r="A1548" s="21" t="s">
        <v>80</v>
      </c>
      <c r="B1548" s="22" t="s">
        <v>17</v>
      </c>
      <c r="C1548" s="22" t="s">
        <v>70</v>
      </c>
      <c r="D1548" s="23" t="s">
        <v>81</v>
      </c>
      <c r="E1548" s="24">
        <v>8</v>
      </c>
      <c r="F1548" s="24">
        <v>12.03</v>
      </c>
      <c r="G1548" s="25">
        <f t="shared" si="318"/>
        <v>96.24</v>
      </c>
      <c r="H1548" s="24">
        <v>8</v>
      </c>
      <c r="I1548" s="26"/>
      <c r="J1548" s="25">
        <f t="shared" si="319"/>
        <v>0</v>
      </c>
    </row>
    <row r="1549" spans="1:13" x14ac:dyDescent="0.3">
      <c r="A1549" s="21" t="s">
        <v>82</v>
      </c>
      <c r="B1549" s="22" t="s">
        <v>17</v>
      </c>
      <c r="C1549" s="22" t="s">
        <v>83</v>
      </c>
      <c r="D1549" s="23" t="s">
        <v>84</v>
      </c>
      <c r="E1549" s="24">
        <v>4</v>
      </c>
      <c r="F1549" s="24">
        <v>12.91</v>
      </c>
      <c r="G1549" s="25">
        <f t="shared" si="318"/>
        <v>51.64</v>
      </c>
      <c r="H1549" s="24">
        <v>4</v>
      </c>
      <c r="I1549" s="26"/>
      <c r="J1549" s="25">
        <f t="shared" si="319"/>
        <v>0</v>
      </c>
    </row>
    <row r="1550" spans="1:13" ht="20.399999999999999" x14ac:dyDescent="0.3">
      <c r="A1550" s="21" t="s">
        <v>85</v>
      </c>
      <c r="B1550" s="22" t="s">
        <v>17</v>
      </c>
      <c r="C1550" s="22" t="s">
        <v>18</v>
      </c>
      <c r="D1550" s="23" t="s">
        <v>86</v>
      </c>
      <c r="E1550" s="24">
        <v>16</v>
      </c>
      <c r="F1550" s="24">
        <v>43.21</v>
      </c>
      <c r="G1550" s="25">
        <f t="shared" si="318"/>
        <v>691.36</v>
      </c>
      <c r="H1550" s="24">
        <v>16</v>
      </c>
      <c r="I1550" s="26"/>
      <c r="J1550" s="25">
        <f t="shared" si="319"/>
        <v>0</v>
      </c>
    </row>
    <row r="1551" spans="1:13" x14ac:dyDescent="0.3">
      <c r="A1551" s="21" t="s">
        <v>87</v>
      </c>
      <c r="B1551" s="22" t="s">
        <v>17</v>
      </c>
      <c r="C1551" s="22" t="s">
        <v>83</v>
      </c>
      <c r="D1551" s="23" t="s">
        <v>88</v>
      </c>
      <c r="E1551" s="24">
        <v>37</v>
      </c>
      <c r="F1551" s="24">
        <v>26.08</v>
      </c>
      <c r="G1551" s="25">
        <f t="shared" si="318"/>
        <v>964.96</v>
      </c>
      <c r="H1551" s="24">
        <v>37</v>
      </c>
      <c r="I1551" s="26"/>
      <c r="J1551" s="25">
        <f t="shared" si="319"/>
        <v>0</v>
      </c>
    </row>
    <row r="1552" spans="1:13" x14ac:dyDescent="0.3">
      <c r="A1552" s="21" t="s">
        <v>89</v>
      </c>
      <c r="B1552" s="22" t="s">
        <v>17</v>
      </c>
      <c r="C1552" s="22" t="s">
        <v>83</v>
      </c>
      <c r="D1552" s="23" t="s">
        <v>90</v>
      </c>
      <c r="E1552" s="24">
        <v>16</v>
      </c>
      <c r="F1552" s="24">
        <v>22.21</v>
      </c>
      <c r="G1552" s="25">
        <f t="shared" si="318"/>
        <v>355.36</v>
      </c>
      <c r="H1552" s="24">
        <v>16</v>
      </c>
      <c r="I1552" s="26"/>
      <c r="J1552" s="25">
        <f t="shared" si="319"/>
        <v>0</v>
      </c>
    </row>
    <row r="1553" spans="1:12" ht="20.399999999999999" x14ac:dyDescent="0.3">
      <c r="A1553" s="21" t="s">
        <v>91</v>
      </c>
      <c r="B1553" s="22" t="s">
        <v>17</v>
      </c>
      <c r="C1553" s="22" t="s">
        <v>83</v>
      </c>
      <c r="D1553" s="23" t="s">
        <v>92</v>
      </c>
      <c r="E1553" s="24">
        <v>74</v>
      </c>
      <c r="F1553" s="24">
        <v>14.19</v>
      </c>
      <c r="G1553" s="25">
        <f t="shared" si="318"/>
        <v>1050.06</v>
      </c>
      <c r="H1553" s="24">
        <v>74</v>
      </c>
      <c r="I1553" s="26"/>
      <c r="J1553" s="25">
        <f t="shared" si="319"/>
        <v>0</v>
      </c>
    </row>
    <row r="1554" spans="1:12" ht="20.399999999999999" x14ac:dyDescent="0.3">
      <c r="A1554" s="21" t="s">
        <v>93</v>
      </c>
      <c r="B1554" s="22" t="s">
        <v>17</v>
      </c>
      <c r="C1554" s="22" t="s">
        <v>70</v>
      </c>
      <c r="D1554" s="23" t="s">
        <v>94</v>
      </c>
      <c r="E1554" s="24">
        <v>18.5</v>
      </c>
      <c r="F1554" s="24">
        <v>32.090000000000003</v>
      </c>
      <c r="G1554" s="25">
        <f t="shared" si="318"/>
        <v>593.66999999999996</v>
      </c>
      <c r="H1554" s="24">
        <v>18.5</v>
      </c>
      <c r="I1554" s="26"/>
      <c r="J1554" s="25">
        <f t="shared" si="319"/>
        <v>0</v>
      </c>
    </row>
    <row r="1555" spans="1:12" ht="20.399999999999999" x14ac:dyDescent="0.3">
      <c r="A1555" s="21" t="s">
        <v>97</v>
      </c>
      <c r="B1555" s="22" t="s">
        <v>17</v>
      </c>
      <c r="C1555" s="22" t="s">
        <v>70</v>
      </c>
      <c r="D1555" s="23" t="s">
        <v>98</v>
      </c>
      <c r="E1555" s="24">
        <v>30</v>
      </c>
      <c r="F1555" s="24">
        <v>47.31</v>
      </c>
      <c r="G1555" s="25">
        <f t="shared" si="318"/>
        <v>1419.3</v>
      </c>
      <c r="H1555" s="24">
        <v>30</v>
      </c>
      <c r="I1555" s="26"/>
      <c r="J1555" s="25">
        <f t="shared" si="319"/>
        <v>0</v>
      </c>
    </row>
    <row r="1556" spans="1:12" ht="20.399999999999999" x14ac:dyDescent="0.3">
      <c r="A1556" s="21" t="s">
        <v>99</v>
      </c>
      <c r="B1556" s="22" t="s">
        <v>17</v>
      </c>
      <c r="C1556" s="22" t="s">
        <v>70</v>
      </c>
      <c r="D1556" s="23" t="s">
        <v>100</v>
      </c>
      <c r="E1556" s="24">
        <v>18.5</v>
      </c>
      <c r="F1556" s="24">
        <v>46.96</v>
      </c>
      <c r="G1556" s="25">
        <f t="shared" si="318"/>
        <v>868.76</v>
      </c>
      <c r="H1556" s="24">
        <v>18.5</v>
      </c>
      <c r="I1556" s="26"/>
      <c r="J1556" s="25">
        <f t="shared" si="319"/>
        <v>0</v>
      </c>
    </row>
    <row r="1557" spans="1:12" ht="20.399999999999999" x14ac:dyDescent="0.3">
      <c r="A1557" s="21" t="s">
        <v>101</v>
      </c>
      <c r="B1557" s="22" t="s">
        <v>17</v>
      </c>
      <c r="C1557" s="22" t="s">
        <v>102</v>
      </c>
      <c r="D1557" s="23" t="s">
        <v>103</v>
      </c>
      <c r="E1557" s="24">
        <v>1</v>
      </c>
      <c r="F1557" s="24">
        <v>300</v>
      </c>
      <c r="G1557" s="25">
        <f t="shared" si="318"/>
        <v>300</v>
      </c>
      <c r="H1557" s="24">
        <v>1</v>
      </c>
      <c r="I1557" s="26"/>
      <c r="J1557" s="25">
        <f t="shared" si="319"/>
        <v>0</v>
      </c>
    </row>
    <row r="1558" spans="1:12" x14ac:dyDescent="0.3">
      <c r="A1558" s="21" t="s">
        <v>104</v>
      </c>
      <c r="B1558" s="22" t="s">
        <v>17</v>
      </c>
      <c r="C1558" s="22" t="s">
        <v>102</v>
      </c>
      <c r="D1558" s="23" t="s">
        <v>105</v>
      </c>
      <c r="E1558" s="24">
        <v>1</v>
      </c>
      <c r="F1558" s="24">
        <v>500</v>
      </c>
      <c r="G1558" s="25">
        <f t="shared" si="318"/>
        <v>500</v>
      </c>
      <c r="H1558" s="24">
        <v>1</v>
      </c>
      <c r="I1558" s="26"/>
      <c r="J1558" s="25">
        <f t="shared" si="319"/>
        <v>0</v>
      </c>
    </row>
    <row r="1559" spans="1:12" x14ac:dyDescent="0.3">
      <c r="A1559" s="27"/>
      <c r="B1559" s="27"/>
      <c r="C1559" s="27"/>
      <c r="D1559" s="28" t="s">
        <v>522</v>
      </c>
      <c r="E1559" s="24">
        <v>1</v>
      </c>
      <c r="F1559" s="29">
        <f>SUM(G1543:G1558)</f>
        <v>8139.48</v>
      </c>
      <c r="G1559" s="29">
        <f t="shared" si="318"/>
        <v>8139.48</v>
      </c>
      <c r="H1559" s="24">
        <v>1</v>
      </c>
      <c r="I1559" s="29">
        <f>SUM(J1543:J1558)</f>
        <v>0</v>
      </c>
      <c r="J1559" s="29">
        <f t="shared" si="319"/>
        <v>0</v>
      </c>
    </row>
    <row r="1560" spans="1:12" ht="1.05" customHeight="1" x14ac:dyDescent="0.3">
      <c r="A1560" s="30"/>
      <c r="B1560" s="30"/>
      <c r="C1560" s="30"/>
      <c r="D1560" s="31"/>
      <c r="E1560" s="30"/>
      <c r="F1560" s="30"/>
      <c r="G1560" s="30"/>
      <c r="H1560" s="30"/>
      <c r="I1560" s="32"/>
      <c r="J1560" s="30"/>
    </row>
    <row r="1561" spans="1:12" x14ac:dyDescent="0.3">
      <c r="A1561" s="27"/>
      <c r="B1561" s="27"/>
      <c r="C1561" s="27"/>
      <c r="D1561" s="28" t="s">
        <v>523</v>
      </c>
      <c r="E1561" s="33">
        <v>1</v>
      </c>
      <c r="F1561" s="29">
        <f>G1506+G1530+G1542</f>
        <v>213203.68</v>
      </c>
      <c r="G1561" s="29">
        <f>ROUND(E1561*F1561,2)</f>
        <v>213203.68</v>
      </c>
      <c r="H1561" s="33">
        <v>1</v>
      </c>
      <c r="I1561" s="29">
        <f>J1506+J1530+J1542</f>
        <v>0</v>
      </c>
      <c r="J1561" s="29">
        <f>ROUND(H1561*I1561,2)</f>
        <v>0</v>
      </c>
    </row>
    <row r="1562" spans="1:12" ht="1.05" customHeight="1" x14ac:dyDescent="0.3">
      <c r="A1562" s="30"/>
      <c r="B1562" s="30"/>
      <c r="C1562" s="30"/>
      <c r="D1562" s="31"/>
      <c r="E1562" s="30"/>
      <c r="F1562" s="30"/>
      <c r="G1562" s="30"/>
      <c r="H1562" s="30"/>
      <c r="I1562" s="32"/>
      <c r="J1562" s="30"/>
    </row>
    <row r="1563" spans="1:12" x14ac:dyDescent="0.3">
      <c r="A1563" s="11" t="s">
        <v>524</v>
      </c>
      <c r="B1563" s="11" t="s">
        <v>9</v>
      </c>
      <c r="C1563" s="11" t="s">
        <v>10</v>
      </c>
      <c r="D1563" s="12" t="s">
        <v>525</v>
      </c>
      <c r="E1563" s="13">
        <f t="shared" ref="E1563:J1563" si="320">E1619</f>
        <v>1</v>
      </c>
      <c r="F1563" s="14">
        <f t="shared" si="320"/>
        <v>183899.3</v>
      </c>
      <c r="G1563" s="14">
        <f t="shared" si="320"/>
        <v>183899.3</v>
      </c>
      <c r="H1563" s="13">
        <f t="shared" si="320"/>
        <v>1</v>
      </c>
      <c r="I1563" s="14">
        <f t="shared" si="320"/>
        <v>0</v>
      </c>
      <c r="J1563" s="14">
        <f t="shared" si="320"/>
        <v>0</v>
      </c>
    </row>
    <row r="1564" spans="1:12" x14ac:dyDescent="0.3">
      <c r="A1564" s="15" t="s">
        <v>526</v>
      </c>
      <c r="B1564" s="15" t="s">
        <v>9</v>
      </c>
      <c r="C1564" s="15" t="s">
        <v>10</v>
      </c>
      <c r="D1564" s="16" t="s">
        <v>136</v>
      </c>
      <c r="E1564" s="17">
        <f t="shared" ref="E1564:J1564" si="321">E1586</f>
        <v>1</v>
      </c>
      <c r="F1564" s="17">
        <f t="shared" si="321"/>
        <v>155045.19</v>
      </c>
      <c r="G1564" s="17">
        <f t="shared" si="321"/>
        <v>155045.19</v>
      </c>
      <c r="H1564" s="17">
        <f t="shared" si="321"/>
        <v>1</v>
      </c>
      <c r="I1564" s="17">
        <f t="shared" si="321"/>
        <v>0</v>
      </c>
      <c r="J1564" s="17">
        <f t="shared" si="321"/>
        <v>0</v>
      </c>
    </row>
    <row r="1565" spans="1:12" x14ac:dyDescent="0.3">
      <c r="A1565" s="18" t="s">
        <v>527</v>
      </c>
      <c r="B1565" s="18" t="s">
        <v>9</v>
      </c>
      <c r="C1565" s="18" t="s">
        <v>10</v>
      </c>
      <c r="D1565" s="19" t="s">
        <v>15</v>
      </c>
      <c r="E1565" s="20">
        <f t="shared" ref="E1565:J1565" si="322">E1569</f>
        <v>1</v>
      </c>
      <c r="F1565" s="20">
        <f t="shared" si="322"/>
        <v>6121.15</v>
      </c>
      <c r="G1565" s="20">
        <f t="shared" si="322"/>
        <v>6121.15</v>
      </c>
      <c r="H1565" s="20">
        <f t="shared" si="322"/>
        <v>1</v>
      </c>
      <c r="I1565" s="20">
        <f t="shared" si="322"/>
        <v>0</v>
      </c>
      <c r="J1565" s="20">
        <f t="shared" si="322"/>
        <v>0</v>
      </c>
      <c r="L1565" s="51">
        <f>G1565</f>
        <v>6121.15</v>
      </c>
    </row>
    <row r="1566" spans="1:12" ht="30.6" x14ac:dyDescent="0.3">
      <c r="A1566" s="21" t="s">
        <v>16</v>
      </c>
      <c r="B1566" s="22" t="s">
        <v>17</v>
      </c>
      <c r="C1566" s="22" t="s">
        <v>18</v>
      </c>
      <c r="D1566" s="23" t="s">
        <v>19</v>
      </c>
      <c r="E1566" s="24">
        <v>5</v>
      </c>
      <c r="F1566" s="24">
        <v>192.38</v>
      </c>
      <c r="G1566" s="25">
        <f>ROUND(E1566*F1566,2)</f>
        <v>961.9</v>
      </c>
      <c r="H1566" s="24">
        <v>5</v>
      </c>
      <c r="I1566" s="26"/>
      <c r="J1566" s="25">
        <f>ROUND(H1566*I1566,2)</f>
        <v>0</v>
      </c>
    </row>
    <row r="1567" spans="1:12" ht="20.399999999999999" x14ac:dyDescent="0.3">
      <c r="A1567" s="21" t="s">
        <v>20</v>
      </c>
      <c r="B1567" s="22" t="s">
        <v>17</v>
      </c>
      <c r="C1567" s="22" t="s">
        <v>18</v>
      </c>
      <c r="D1567" s="23" t="s">
        <v>21</v>
      </c>
      <c r="E1567" s="24">
        <v>1</v>
      </c>
      <c r="F1567" s="24">
        <v>2961.9</v>
      </c>
      <c r="G1567" s="25">
        <f>ROUND(E1567*F1567,2)</f>
        <v>2961.9</v>
      </c>
      <c r="H1567" s="24">
        <v>1</v>
      </c>
      <c r="I1567" s="26"/>
      <c r="J1567" s="25">
        <f>ROUND(H1567*I1567,2)</f>
        <v>0</v>
      </c>
    </row>
    <row r="1568" spans="1:12" x14ac:dyDescent="0.3">
      <c r="A1568" s="21" t="s">
        <v>22</v>
      </c>
      <c r="B1568" s="22" t="s">
        <v>17</v>
      </c>
      <c r="C1568" s="22" t="s">
        <v>18</v>
      </c>
      <c r="D1568" s="23" t="s">
        <v>23</v>
      </c>
      <c r="E1568" s="24">
        <v>1</v>
      </c>
      <c r="F1568" s="24">
        <v>2197.35</v>
      </c>
      <c r="G1568" s="25">
        <f>ROUND(E1568*F1568,2)</f>
        <v>2197.35</v>
      </c>
      <c r="H1568" s="24">
        <v>1</v>
      </c>
      <c r="I1568" s="26"/>
      <c r="J1568" s="25">
        <f>ROUND(H1568*I1568,2)</f>
        <v>0</v>
      </c>
    </row>
    <row r="1569" spans="1:12" x14ac:dyDescent="0.3">
      <c r="A1569" s="27"/>
      <c r="B1569" s="27"/>
      <c r="C1569" s="27"/>
      <c r="D1569" s="28" t="s">
        <v>528</v>
      </c>
      <c r="E1569" s="24">
        <v>1</v>
      </c>
      <c r="F1569" s="29">
        <f>SUM(G1566:G1568)</f>
        <v>6121.15</v>
      </c>
      <c r="G1569" s="29">
        <f>ROUND(E1569*F1569,2)</f>
        <v>6121.15</v>
      </c>
      <c r="H1569" s="24">
        <v>1</v>
      </c>
      <c r="I1569" s="29">
        <f>SUM(J1566:J1568)</f>
        <v>0</v>
      </c>
      <c r="J1569" s="29">
        <f>ROUND(H1569*I1569,2)</f>
        <v>0</v>
      </c>
    </row>
    <row r="1570" spans="1:12" ht="1.05" customHeight="1" x14ac:dyDescent="0.3">
      <c r="A1570" s="30"/>
      <c r="B1570" s="30"/>
      <c r="C1570" s="30"/>
      <c r="D1570" s="31"/>
      <c r="E1570" s="30"/>
      <c r="F1570" s="30"/>
      <c r="G1570" s="30"/>
      <c r="H1570" s="30"/>
      <c r="I1570" s="32"/>
      <c r="J1570" s="30"/>
    </row>
    <row r="1571" spans="1:12" x14ac:dyDescent="0.3">
      <c r="A1571" s="18" t="s">
        <v>529</v>
      </c>
      <c r="B1571" s="18" t="s">
        <v>9</v>
      </c>
      <c r="C1571" s="18" t="s">
        <v>10</v>
      </c>
      <c r="D1571" s="19" t="s">
        <v>26</v>
      </c>
      <c r="E1571" s="20">
        <f t="shared" ref="E1571:J1571" si="323">E1584</f>
        <v>1</v>
      </c>
      <c r="F1571" s="20">
        <f t="shared" si="323"/>
        <v>148924.04</v>
      </c>
      <c r="G1571" s="20">
        <f t="shared" si="323"/>
        <v>148924.04</v>
      </c>
      <c r="H1571" s="20">
        <f t="shared" si="323"/>
        <v>1</v>
      </c>
      <c r="I1571" s="20">
        <f t="shared" si="323"/>
        <v>0</v>
      </c>
      <c r="J1571" s="20">
        <f t="shared" si="323"/>
        <v>0</v>
      </c>
      <c r="L1571" s="51">
        <f>G1571</f>
        <v>148924.04</v>
      </c>
    </row>
    <row r="1572" spans="1:12" ht="30.6" x14ac:dyDescent="0.3">
      <c r="A1572" s="21" t="s">
        <v>27</v>
      </c>
      <c r="B1572" s="22" t="s">
        <v>17</v>
      </c>
      <c r="C1572" s="22" t="s">
        <v>18</v>
      </c>
      <c r="D1572" s="23" t="s">
        <v>28</v>
      </c>
      <c r="E1572" s="24">
        <v>2</v>
      </c>
      <c r="F1572" s="24">
        <v>22545.99</v>
      </c>
      <c r="G1572" s="25">
        <f t="shared" ref="G1572:G1584" si="324">ROUND(E1572*F1572,2)</f>
        <v>45091.98</v>
      </c>
      <c r="H1572" s="24">
        <v>2</v>
      </c>
      <c r="I1572" s="26"/>
      <c r="J1572" s="25">
        <f t="shared" ref="J1572:J1584" si="325">ROUND(H1572*I1572,2)</f>
        <v>0</v>
      </c>
    </row>
    <row r="1573" spans="1:12" ht="30.6" x14ac:dyDescent="0.3">
      <c r="A1573" s="21" t="s">
        <v>29</v>
      </c>
      <c r="B1573" s="22" t="s">
        <v>17</v>
      </c>
      <c r="C1573" s="22" t="s">
        <v>18</v>
      </c>
      <c r="D1573" s="23" t="s">
        <v>30</v>
      </c>
      <c r="E1573" s="24">
        <v>3</v>
      </c>
      <c r="F1573" s="24">
        <v>22133.25</v>
      </c>
      <c r="G1573" s="25">
        <f t="shared" si="324"/>
        <v>66399.75</v>
      </c>
      <c r="H1573" s="24">
        <v>3</v>
      </c>
      <c r="I1573" s="26"/>
      <c r="J1573" s="25">
        <f t="shared" si="325"/>
        <v>0</v>
      </c>
    </row>
    <row r="1574" spans="1:12" ht="20.399999999999999" x14ac:dyDescent="0.3">
      <c r="A1574" s="21" t="s">
        <v>31</v>
      </c>
      <c r="B1574" s="22" t="s">
        <v>17</v>
      </c>
      <c r="C1574" s="22" t="s">
        <v>18</v>
      </c>
      <c r="D1574" s="23" t="s">
        <v>32</v>
      </c>
      <c r="E1574" s="24">
        <v>1</v>
      </c>
      <c r="F1574" s="24">
        <v>7362.75</v>
      </c>
      <c r="G1574" s="25">
        <f t="shared" si="324"/>
        <v>7362.75</v>
      </c>
      <c r="H1574" s="24">
        <v>1</v>
      </c>
      <c r="I1574" s="26"/>
      <c r="J1574" s="25">
        <f t="shared" si="325"/>
        <v>0</v>
      </c>
    </row>
    <row r="1575" spans="1:12" ht="20.399999999999999" x14ac:dyDescent="0.3">
      <c r="A1575" s="21" t="s">
        <v>33</v>
      </c>
      <c r="B1575" s="22" t="s">
        <v>17</v>
      </c>
      <c r="C1575" s="22" t="s">
        <v>18</v>
      </c>
      <c r="D1575" s="23" t="s">
        <v>34</v>
      </c>
      <c r="E1575" s="24">
        <v>1</v>
      </c>
      <c r="F1575" s="24">
        <v>5541.86</v>
      </c>
      <c r="G1575" s="25">
        <f t="shared" si="324"/>
        <v>5541.86</v>
      </c>
      <c r="H1575" s="24">
        <v>1</v>
      </c>
      <c r="I1575" s="26"/>
      <c r="J1575" s="25">
        <f t="shared" si="325"/>
        <v>0</v>
      </c>
    </row>
    <row r="1576" spans="1:12" ht="20.399999999999999" x14ac:dyDescent="0.3">
      <c r="A1576" s="21" t="s">
        <v>35</v>
      </c>
      <c r="B1576" s="22" t="s">
        <v>17</v>
      </c>
      <c r="C1576" s="22" t="s">
        <v>18</v>
      </c>
      <c r="D1576" s="23" t="s">
        <v>36</v>
      </c>
      <c r="E1576" s="24">
        <v>6</v>
      </c>
      <c r="F1576" s="24">
        <v>817.84</v>
      </c>
      <c r="G1576" s="25">
        <f t="shared" si="324"/>
        <v>4907.04</v>
      </c>
      <c r="H1576" s="24">
        <v>6</v>
      </c>
      <c r="I1576" s="26"/>
      <c r="J1576" s="25">
        <f t="shared" si="325"/>
        <v>0</v>
      </c>
    </row>
    <row r="1577" spans="1:12" ht="20.399999999999999" x14ac:dyDescent="0.3">
      <c r="A1577" s="21" t="s">
        <v>37</v>
      </c>
      <c r="B1577" s="22" t="s">
        <v>17</v>
      </c>
      <c r="C1577" s="22" t="s">
        <v>18</v>
      </c>
      <c r="D1577" s="23" t="s">
        <v>38</v>
      </c>
      <c r="E1577" s="24">
        <v>6</v>
      </c>
      <c r="F1577" s="24">
        <v>200</v>
      </c>
      <c r="G1577" s="25">
        <f t="shared" si="324"/>
        <v>1200</v>
      </c>
      <c r="H1577" s="24">
        <v>6</v>
      </c>
      <c r="I1577" s="26"/>
      <c r="J1577" s="25">
        <f t="shared" si="325"/>
        <v>0</v>
      </c>
    </row>
    <row r="1578" spans="1:12" ht="20.399999999999999" x14ac:dyDescent="0.3">
      <c r="A1578" s="21" t="s">
        <v>39</v>
      </c>
      <c r="B1578" s="22" t="s">
        <v>17</v>
      </c>
      <c r="C1578" s="22" t="s">
        <v>18</v>
      </c>
      <c r="D1578" s="23" t="s">
        <v>40</v>
      </c>
      <c r="E1578" s="24">
        <v>1</v>
      </c>
      <c r="F1578" s="24">
        <v>7060</v>
      </c>
      <c r="G1578" s="25">
        <f t="shared" si="324"/>
        <v>7060</v>
      </c>
      <c r="H1578" s="24">
        <v>1</v>
      </c>
      <c r="I1578" s="26"/>
      <c r="J1578" s="25">
        <f t="shared" si="325"/>
        <v>0</v>
      </c>
    </row>
    <row r="1579" spans="1:12" ht="20.399999999999999" x14ac:dyDescent="0.3">
      <c r="A1579" s="21" t="s">
        <v>41</v>
      </c>
      <c r="B1579" s="22" t="s">
        <v>17</v>
      </c>
      <c r="C1579" s="22" t="s">
        <v>18</v>
      </c>
      <c r="D1579" s="23" t="s">
        <v>42</v>
      </c>
      <c r="E1579" s="24">
        <v>2</v>
      </c>
      <c r="F1579" s="24">
        <v>761.9</v>
      </c>
      <c r="G1579" s="25">
        <f t="shared" si="324"/>
        <v>1523.8</v>
      </c>
      <c r="H1579" s="24">
        <v>2</v>
      </c>
      <c r="I1579" s="26"/>
      <c r="J1579" s="25">
        <f t="shared" si="325"/>
        <v>0</v>
      </c>
    </row>
    <row r="1580" spans="1:12" ht="20.399999999999999" x14ac:dyDescent="0.3">
      <c r="A1580" s="21" t="s">
        <v>45</v>
      </c>
      <c r="B1580" s="22" t="s">
        <v>17</v>
      </c>
      <c r="C1580" s="22" t="s">
        <v>18</v>
      </c>
      <c r="D1580" s="23" t="s">
        <v>46</v>
      </c>
      <c r="E1580" s="24">
        <v>1</v>
      </c>
      <c r="F1580" s="24">
        <v>5541.86</v>
      </c>
      <c r="G1580" s="25">
        <f t="shared" si="324"/>
        <v>5541.86</v>
      </c>
      <c r="H1580" s="24">
        <v>1</v>
      </c>
      <c r="I1580" s="26"/>
      <c r="J1580" s="25">
        <f t="shared" si="325"/>
        <v>0</v>
      </c>
    </row>
    <row r="1581" spans="1:12" ht="20.399999999999999" x14ac:dyDescent="0.3">
      <c r="A1581" s="21" t="s">
        <v>47</v>
      </c>
      <c r="B1581" s="22" t="s">
        <v>17</v>
      </c>
      <c r="C1581" s="22" t="s">
        <v>18</v>
      </c>
      <c r="D1581" s="23" t="s">
        <v>48</v>
      </c>
      <c r="E1581" s="24">
        <v>1</v>
      </c>
      <c r="F1581" s="24">
        <v>2835</v>
      </c>
      <c r="G1581" s="25">
        <f t="shared" si="324"/>
        <v>2835</v>
      </c>
      <c r="H1581" s="24">
        <v>1</v>
      </c>
      <c r="I1581" s="26"/>
      <c r="J1581" s="25">
        <f t="shared" si="325"/>
        <v>0</v>
      </c>
    </row>
    <row r="1582" spans="1:12" ht="20.399999999999999" x14ac:dyDescent="0.3">
      <c r="A1582" s="21" t="s">
        <v>49</v>
      </c>
      <c r="B1582" s="22" t="s">
        <v>17</v>
      </c>
      <c r="C1582" s="22" t="s">
        <v>18</v>
      </c>
      <c r="D1582" s="23" t="s">
        <v>50</v>
      </c>
      <c r="E1582" s="24">
        <v>1</v>
      </c>
      <c r="F1582" s="24">
        <v>1100</v>
      </c>
      <c r="G1582" s="25">
        <f t="shared" si="324"/>
        <v>1100</v>
      </c>
      <c r="H1582" s="24">
        <v>1</v>
      </c>
      <c r="I1582" s="26"/>
      <c r="J1582" s="25">
        <f t="shared" si="325"/>
        <v>0</v>
      </c>
    </row>
    <row r="1583" spans="1:12" ht="20.399999999999999" x14ac:dyDescent="0.3">
      <c r="A1583" s="21" t="s">
        <v>438</v>
      </c>
      <c r="B1583" s="22" t="s">
        <v>17</v>
      </c>
      <c r="C1583" s="22" t="s">
        <v>83</v>
      </c>
      <c r="D1583" s="23" t="s">
        <v>439</v>
      </c>
      <c r="E1583" s="24">
        <v>15</v>
      </c>
      <c r="F1583" s="24">
        <v>24</v>
      </c>
      <c r="G1583" s="25">
        <f t="shared" si="324"/>
        <v>360</v>
      </c>
      <c r="H1583" s="24">
        <v>15</v>
      </c>
      <c r="I1583" s="26"/>
      <c r="J1583" s="25">
        <f t="shared" si="325"/>
        <v>0</v>
      </c>
    </row>
    <row r="1584" spans="1:12" x14ac:dyDescent="0.3">
      <c r="A1584" s="27"/>
      <c r="B1584" s="27"/>
      <c r="C1584" s="27"/>
      <c r="D1584" s="28" t="s">
        <v>530</v>
      </c>
      <c r="E1584" s="24">
        <v>1</v>
      </c>
      <c r="F1584" s="29">
        <f>SUM(G1572:G1583)</f>
        <v>148924.04</v>
      </c>
      <c r="G1584" s="29">
        <f t="shared" si="324"/>
        <v>148924.04</v>
      </c>
      <c r="H1584" s="24">
        <v>1</v>
      </c>
      <c r="I1584" s="29">
        <f>SUM(J1572:J1583)</f>
        <v>0</v>
      </c>
      <c r="J1584" s="29">
        <f t="shared" si="325"/>
        <v>0</v>
      </c>
    </row>
    <row r="1585" spans="1:13" ht="1.05" customHeight="1" x14ac:dyDescent="0.3">
      <c r="A1585" s="30"/>
      <c r="B1585" s="30"/>
      <c r="C1585" s="30"/>
      <c r="D1585" s="31"/>
      <c r="E1585" s="30"/>
      <c r="F1585" s="30"/>
      <c r="G1585" s="30"/>
      <c r="H1585" s="30"/>
      <c r="I1585" s="32"/>
      <c r="J1585" s="30"/>
    </row>
    <row r="1586" spans="1:13" x14ac:dyDescent="0.3">
      <c r="A1586" s="27"/>
      <c r="B1586" s="27"/>
      <c r="C1586" s="27"/>
      <c r="D1586" s="28" t="s">
        <v>531</v>
      </c>
      <c r="E1586" s="24">
        <v>1</v>
      </c>
      <c r="F1586" s="29">
        <f>G1565+G1571</f>
        <v>155045.19</v>
      </c>
      <c r="G1586" s="29">
        <f>ROUND(E1586*F1586,2)</f>
        <v>155045.19</v>
      </c>
      <c r="H1586" s="24">
        <v>1</v>
      </c>
      <c r="I1586" s="29">
        <f>J1565+J1571</f>
        <v>0</v>
      </c>
      <c r="J1586" s="29">
        <f>ROUND(H1586*I1586,2)</f>
        <v>0</v>
      </c>
    </row>
    <row r="1587" spans="1:13" ht="1.05" customHeight="1" x14ac:dyDescent="0.3">
      <c r="A1587" s="30"/>
      <c r="B1587" s="30"/>
      <c r="C1587" s="30"/>
      <c r="D1587" s="31"/>
      <c r="E1587" s="30"/>
      <c r="F1587" s="30"/>
      <c r="G1587" s="30"/>
      <c r="H1587" s="30"/>
      <c r="I1587" s="32"/>
      <c r="J1587" s="30"/>
    </row>
    <row r="1588" spans="1:13" x14ac:dyDescent="0.3">
      <c r="A1588" s="15" t="s">
        <v>532</v>
      </c>
      <c r="B1588" s="15" t="s">
        <v>9</v>
      </c>
      <c r="C1588" s="15" t="s">
        <v>10</v>
      </c>
      <c r="D1588" s="16" t="s">
        <v>309</v>
      </c>
      <c r="E1588" s="17">
        <f t="shared" ref="E1588:J1588" si="326">E1598</f>
        <v>1</v>
      </c>
      <c r="F1588" s="17">
        <f t="shared" si="326"/>
        <v>19615.54</v>
      </c>
      <c r="G1588" s="17">
        <f t="shared" si="326"/>
        <v>19615.54</v>
      </c>
      <c r="H1588" s="17">
        <f t="shared" si="326"/>
        <v>1</v>
      </c>
      <c r="I1588" s="17">
        <f t="shared" si="326"/>
        <v>0</v>
      </c>
      <c r="J1588" s="17">
        <f t="shared" si="326"/>
        <v>0</v>
      </c>
      <c r="L1588" s="51">
        <f>G1588</f>
        <v>19615.54</v>
      </c>
    </row>
    <row r="1589" spans="1:13" x14ac:dyDescent="0.3">
      <c r="A1589" s="21" t="s">
        <v>310</v>
      </c>
      <c r="B1589" s="22" t="s">
        <v>17</v>
      </c>
      <c r="C1589" s="22" t="s">
        <v>18</v>
      </c>
      <c r="D1589" s="23" t="s">
        <v>311</v>
      </c>
      <c r="E1589" s="24">
        <v>1</v>
      </c>
      <c r="F1589" s="24">
        <v>3806</v>
      </c>
      <c r="G1589" s="25">
        <f t="shared" ref="G1589:G1598" si="327">ROUND(E1589*F1589,2)</f>
        <v>3806</v>
      </c>
      <c r="H1589" s="24">
        <v>1</v>
      </c>
      <c r="I1589" s="26"/>
      <c r="J1589" s="25">
        <f t="shared" ref="J1589:J1598" si="328">ROUND(H1589*I1589,2)</f>
        <v>0</v>
      </c>
    </row>
    <row r="1590" spans="1:13" x14ac:dyDescent="0.3">
      <c r="A1590" s="21" t="s">
        <v>312</v>
      </c>
      <c r="B1590" s="22" t="s">
        <v>17</v>
      </c>
      <c r="C1590" s="22" t="s">
        <v>18</v>
      </c>
      <c r="D1590" s="23" t="s">
        <v>313</v>
      </c>
      <c r="E1590" s="24">
        <v>1</v>
      </c>
      <c r="F1590" s="24">
        <v>3738.4</v>
      </c>
      <c r="G1590" s="25">
        <f t="shared" si="327"/>
        <v>3738.4</v>
      </c>
      <c r="H1590" s="24">
        <v>1</v>
      </c>
      <c r="I1590" s="26"/>
      <c r="J1590" s="25">
        <f t="shared" si="328"/>
        <v>0</v>
      </c>
    </row>
    <row r="1591" spans="1:13" x14ac:dyDescent="0.3">
      <c r="A1591" s="21" t="s">
        <v>314</v>
      </c>
      <c r="B1591" s="22" t="s">
        <v>17</v>
      </c>
      <c r="C1591" s="22" t="s">
        <v>83</v>
      </c>
      <c r="D1591" s="23" t="s">
        <v>315</v>
      </c>
      <c r="E1591" s="24">
        <v>120</v>
      </c>
      <c r="F1591" s="24">
        <v>2.6</v>
      </c>
      <c r="G1591" s="25">
        <f t="shared" si="327"/>
        <v>312</v>
      </c>
      <c r="H1591" s="24">
        <v>120</v>
      </c>
      <c r="I1591" s="26"/>
      <c r="J1591" s="25">
        <f t="shared" si="328"/>
        <v>0</v>
      </c>
    </row>
    <row r="1592" spans="1:13" x14ac:dyDescent="0.3">
      <c r="A1592" s="21" t="s">
        <v>316</v>
      </c>
      <c r="B1592" s="22" t="s">
        <v>17</v>
      </c>
      <c r="C1592" s="22" t="s">
        <v>83</v>
      </c>
      <c r="D1592" s="23" t="s">
        <v>317</v>
      </c>
      <c r="E1592" s="24">
        <v>240</v>
      </c>
      <c r="F1592" s="24">
        <v>3.6</v>
      </c>
      <c r="G1592" s="25">
        <f t="shared" si="327"/>
        <v>864</v>
      </c>
      <c r="H1592" s="24">
        <v>240</v>
      </c>
      <c r="I1592" s="26"/>
      <c r="J1592" s="25">
        <f t="shared" si="328"/>
        <v>0</v>
      </c>
    </row>
    <row r="1593" spans="1:13" x14ac:dyDescent="0.3">
      <c r="A1593" s="21" t="s">
        <v>318</v>
      </c>
      <c r="B1593" s="22" t="s">
        <v>17</v>
      </c>
      <c r="C1593" s="22" t="s">
        <v>83</v>
      </c>
      <c r="D1593" s="23" t="s">
        <v>319</v>
      </c>
      <c r="E1593" s="24">
        <v>30</v>
      </c>
      <c r="F1593" s="24">
        <v>4.83</v>
      </c>
      <c r="G1593" s="25">
        <f t="shared" si="327"/>
        <v>144.9</v>
      </c>
      <c r="H1593" s="24">
        <v>30</v>
      </c>
      <c r="I1593" s="26"/>
      <c r="J1593" s="25">
        <f t="shared" si="328"/>
        <v>0</v>
      </c>
    </row>
    <row r="1594" spans="1:13" x14ac:dyDescent="0.3">
      <c r="A1594" s="21" t="s">
        <v>443</v>
      </c>
      <c r="B1594" s="22" t="s">
        <v>17</v>
      </c>
      <c r="C1594" s="22" t="s">
        <v>83</v>
      </c>
      <c r="D1594" s="23" t="s">
        <v>444</v>
      </c>
      <c r="E1594" s="24">
        <v>120</v>
      </c>
      <c r="F1594" s="24">
        <v>15.43</v>
      </c>
      <c r="G1594" s="25">
        <f t="shared" si="327"/>
        <v>1851.6</v>
      </c>
      <c r="H1594" s="24">
        <v>120</v>
      </c>
      <c r="I1594" s="26"/>
      <c r="J1594" s="25">
        <f t="shared" si="328"/>
        <v>0</v>
      </c>
    </row>
    <row r="1595" spans="1:13" x14ac:dyDescent="0.3">
      <c r="A1595" s="21" t="s">
        <v>445</v>
      </c>
      <c r="B1595" s="22" t="s">
        <v>17</v>
      </c>
      <c r="C1595" s="22" t="s">
        <v>18</v>
      </c>
      <c r="D1595" s="23" t="s">
        <v>446</v>
      </c>
      <c r="E1595" s="24">
        <v>1</v>
      </c>
      <c r="F1595" s="24">
        <v>3841.14</v>
      </c>
      <c r="G1595" s="25">
        <f t="shared" si="327"/>
        <v>3841.14</v>
      </c>
      <c r="H1595" s="24">
        <v>1</v>
      </c>
      <c r="I1595" s="26"/>
      <c r="J1595" s="25">
        <f t="shared" si="328"/>
        <v>0</v>
      </c>
    </row>
    <row r="1596" spans="1:13" ht="20.399999999999999" x14ac:dyDescent="0.3">
      <c r="A1596" s="21" t="s">
        <v>322</v>
      </c>
      <c r="B1596" s="22" t="s">
        <v>17</v>
      </c>
      <c r="C1596" s="22" t="s">
        <v>18</v>
      </c>
      <c r="D1596" s="23" t="s">
        <v>323</v>
      </c>
      <c r="E1596" s="24">
        <v>1</v>
      </c>
      <c r="F1596" s="24">
        <v>3106</v>
      </c>
      <c r="G1596" s="25">
        <f t="shared" si="327"/>
        <v>3106</v>
      </c>
      <c r="H1596" s="24">
        <v>1</v>
      </c>
      <c r="I1596" s="26"/>
      <c r="J1596" s="25">
        <f t="shared" si="328"/>
        <v>0</v>
      </c>
    </row>
    <row r="1597" spans="1:13" x14ac:dyDescent="0.3">
      <c r="A1597" s="21" t="s">
        <v>324</v>
      </c>
      <c r="B1597" s="22" t="s">
        <v>17</v>
      </c>
      <c r="C1597" s="22" t="s">
        <v>18</v>
      </c>
      <c r="D1597" s="23" t="s">
        <v>325</v>
      </c>
      <c r="E1597" s="24">
        <v>1</v>
      </c>
      <c r="F1597" s="24">
        <v>1951.5</v>
      </c>
      <c r="G1597" s="25">
        <f t="shared" si="327"/>
        <v>1951.5</v>
      </c>
      <c r="H1597" s="24">
        <v>1</v>
      </c>
      <c r="I1597" s="26"/>
      <c r="J1597" s="25">
        <f t="shared" si="328"/>
        <v>0</v>
      </c>
    </row>
    <row r="1598" spans="1:13" x14ac:dyDescent="0.3">
      <c r="A1598" s="27"/>
      <c r="B1598" s="27"/>
      <c r="C1598" s="27"/>
      <c r="D1598" s="28" t="s">
        <v>533</v>
      </c>
      <c r="E1598" s="24">
        <v>1</v>
      </c>
      <c r="F1598" s="29">
        <f>SUM(G1589:G1597)</f>
        <v>19615.54</v>
      </c>
      <c r="G1598" s="29">
        <f t="shared" si="327"/>
        <v>19615.54</v>
      </c>
      <c r="H1598" s="24">
        <v>1</v>
      </c>
      <c r="I1598" s="29">
        <f>SUM(J1589:J1597)</f>
        <v>0</v>
      </c>
      <c r="J1598" s="29">
        <f t="shared" si="328"/>
        <v>0</v>
      </c>
    </row>
    <row r="1599" spans="1:13" ht="1.05" customHeight="1" x14ac:dyDescent="0.3">
      <c r="A1599" s="30"/>
      <c r="B1599" s="30"/>
      <c r="C1599" s="30"/>
      <c r="D1599" s="31"/>
      <c r="E1599" s="30"/>
      <c r="F1599" s="30"/>
      <c r="G1599" s="30"/>
      <c r="H1599" s="30"/>
      <c r="I1599" s="32"/>
      <c r="J1599" s="30"/>
    </row>
    <row r="1600" spans="1:13" x14ac:dyDescent="0.3">
      <c r="A1600" s="15" t="s">
        <v>534</v>
      </c>
      <c r="B1600" s="15" t="s">
        <v>9</v>
      </c>
      <c r="C1600" s="15" t="s">
        <v>10</v>
      </c>
      <c r="D1600" s="16" t="s">
        <v>68</v>
      </c>
      <c r="E1600" s="17">
        <f t="shared" ref="E1600:J1600" si="329">E1617</f>
        <v>1</v>
      </c>
      <c r="F1600" s="17">
        <f t="shared" si="329"/>
        <v>9238.57</v>
      </c>
      <c r="G1600" s="17">
        <f t="shared" si="329"/>
        <v>9238.57</v>
      </c>
      <c r="H1600" s="17">
        <f t="shared" si="329"/>
        <v>1</v>
      </c>
      <c r="I1600" s="17">
        <f t="shared" si="329"/>
        <v>0</v>
      </c>
      <c r="J1600" s="17">
        <f t="shared" si="329"/>
        <v>0</v>
      </c>
      <c r="M1600" s="51">
        <f>G1600</f>
        <v>9238.57</v>
      </c>
    </row>
    <row r="1601" spans="1:10" x14ac:dyDescent="0.3">
      <c r="A1601" s="21" t="s">
        <v>69</v>
      </c>
      <c r="B1601" s="22" t="s">
        <v>17</v>
      </c>
      <c r="C1601" s="22" t="s">
        <v>70</v>
      </c>
      <c r="D1601" s="23" t="s">
        <v>71</v>
      </c>
      <c r="E1601" s="24">
        <v>48.75</v>
      </c>
      <c r="F1601" s="24">
        <v>24.38</v>
      </c>
      <c r="G1601" s="25">
        <f t="shared" ref="G1601:G1617" si="330">ROUND(E1601*F1601,2)</f>
        <v>1188.53</v>
      </c>
      <c r="H1601" s="24">
        <v>48.75</v>
      </c>
      <c r="I1601" s="26"/>
      <c r="J1601" s="25">
        <f t="shared" ref="J1601:J1617" si="331">ROUND(H1601*I1601,2)</f>
        <v>0</v>
      </c>
    </row>
    <row r="1602" spans="1:10" ht="20.399999999999999" x14ac:dyDescent="0.3">
      <c r="A1602" s="21" t="s">
        <v>72</v>
      </c>
      <c r="B1602" s="22" t="s">
        <v>17</v>
      </c>
      <c r="C1602" s="22" t="s">
        <v>18</v>
      </c>
      <c r="D1602" s="23" t="s">
        <v>73</v>
      </c>
      <c r="E1602" s="24">
        <v>1</v>
      </c>
      <c r="F1602" s="24">
        <v>80</v>
      </c>
      <c r="G1602" s="25">
        <f t="shared" si="330"/>
        <v>80</v>
      </c>
      <c r="H1602" s="24">
        <v>1</v>
      </c>
      <c r="I1602" s="26"/>
      <c r="J1602" s="25">
        <f t="shared" si="331"/>
        <v>0</v>
      </c>
    </row>
    <row r="1603" spans="1:10" ht="20.399999999999999" x14ac:dyDescent="0.3">
      <c r="A1603" s="21" t="s">
        <v>74</v>
      </c>
      <c r="B1603" s="22" t="s">
        <v>17</v>
      </c>
      <c r="C1603" s="22" t="s">
        <v>18</v>
      </c>
      <c r="D1603" s="23" t="s">
        <v>75</v>
      </c>
      <c r="E1603" s="24">
        <v>1</v>
      </c>
      <c r="F1603" s="24">
        <v>46</v>
      </c>
      <c r="G1603" s="25">
        <f t="shared" si="330"/>
        <v>46</v>
      </c>
      <c r="H1603" s="24">
        <v>1</v>
      </c>
      <c r="I1603" s="26"/>
      <c r="J1603" s="25">
        <f t="shared" si="331"/>
        <v>0</v>
      </c>
    </row>
    <row r="1604" spans="1:10" x14ac:dyDescent="0.3">
      <c r="A1604" s="21" t="s">
        <v>76</v>
      </c>
      <c r="B1604" s="22" t="s">
        <v>17</v>
      </c>
      <c r="C1604" s="22" t="s">
        <v>18</v>
      </c>
      <c r="D1604" s="23" t="s">
        <v>77</v>
      </c>
      <c r="E1604" s="24">
        <v>1</v>
      </c>
      <c r="F1604" s="24">
        <v>21.52</v>
      </c>
      <c r="G1604" s="25">
        <f t="shared" si="330"/>
        <v>21.52</v>
      </c>
      <c r="H1604" s="24">
        <v>1</v>
      </c>
      <c r="I1604" s="26"/>
      <c r="J1604" s="25">
        <f t="shared" si="331"/>
        <v>0</v>
      </c>
    </row>
    <row r="1605" spans="1:10" ht="20.399999999999999" x14ac:dyDescent="0.3">
      <c r="A1605" s="21" t="s">
        <v>78</v>
      </c>
      <c r="B1605" s="22" t="s">
        <v>17</v>
      </c>
      <c r="C1605" s="22" t="s">
        <v>18</v>
      </c>
      <c r="D1605" s="23" t="s">
        <v>79</v>
      </c>
      <c r="E1605" s="24">
        <v>1</v>
      </c>
      <c r="F1605" s="24">
        <v>125.41</v>
      </c>
      <c r="G1605" s="25">
        <f t="shared" si="330"/>
        <v>125.41</v>
      </c>
      <c r="H1605" s="24">
        <v>1</v>
      </c>
      <c r="I1605" s="26"/>
      <c r="J1605" s="25">
        <f t="shared" si="331"/>
        <v>0</v>
      </c>
    </row>
    <row r="1606" spans="1:10" ht="20.399999999999999" x14ac:dyDescent="0.3">
      <c r="A1606" s="21" t="s">
        <v>80</v>
      </c>
      <c r="B1606" s="22" t="s">
        <v>17</v>
      </c>
      <c r="C1606" s="22" t="s">
        <v>70</v>
      </c>
      <c r="D1606" s="23" t="s">
        <v>81</v>
      </c>
      <c r="E1606" s="24">
        <v>8</v>
      </c>
      <c r="F1606" s="24">
        <v>12.03</v>
      </c>
      <c r="G1606" s="25">
        <f t="shared" si="330"/>
        <v>96.24</v>
      </c>
      <c r="H1606" s="24">
        <v>8</v>
      </c>
      <c r="I1606" s="26"/>
      <c r="J1606" s="25">
        <f t="shared" si="331"/>
        <v>0</v>
      </c>
    </row>
    <row r="1607" spans="1:10" x14ac:dyDescent="0.3">
      <c r="A1607" s="21" t="s">
        <v>82</v>
      </c>
      <c r="B1607" s="22" t="s">
        <v>17</v>
      </c>
      <c r="C1607" s="22" t="s">
        <v>83</v>
      </c>
      <c r="D1607" s="23" t="s">
        <v>84</v>
      </c>
      <c r="E1607" s="24">
        <v>4</v>
      </c>
      <c r="F1607" s="24">
        <v>12.91</v>
      </c>
      <c r="G1607" s="25">
        <f t="shared" si="330"/>
        <v>51.64</v>
      </c>
      <c r="H1607" s="24">
        <v>4</v>
      </c>
      <c r="I1607" s="26"/>
      <c r="J1607" s="25">
        <f t="shared" si="331"/>
        <v>0</v>
      </c>
    </row>
    <row r="1608" spans="1:10" ht="20.399999999999999" x14ac:dyDescent="0.3">
      <c r="A1608" s="21" t="s">
        <v>85</v>
      </c>
      <c r="B1608" s="22" t="s">
        <v>17</v>
      </c>
      <c r="C1608" s="22" t="s">
        <v>18</v>
      </c>
      <c r="D1608" s="23" t="s">
        <v>86</v>
      </c>
      <c r="E1608" s="24">
        <v>14</v>
      </c>
      <c r="F1608" s="24">
        <v>43.21</v>
      </c>
      <c r="G1608" s="25">
        <f t="shared" si="330"/>
        <v>604.94000000000005</v>
      </c>
      <c r="H1608" s="24">
        <v>14</v>
      </c>
      <c r="I1608" s="26"/>
      <c r="J1608" s="25">
        <f t="shared" si="331"/>
        <v>0</v>
      </c>
    </row>
    <row r="1609" spans="1:10" x14ac:dyDescent="0.3">
      <c r="A1609" s="21" t="s">
        <v>87</v>
      </c>
      <c r="B1609" s="22" t="s">
        <v>17</v>
      </c>
      <c r="C1609" s="22" t="s">
        <v>83</v>
      </c>
      <c r="D1609" s="23" t="s">
        <v>88</v>
      </c>
      <c r="E1609" s="24">
        <v>44</v>
      </c>
      <c r="F1609" s="24">
        <v>26.08</v>
      </c>
      <c r="G1609" s="25">
        <f t="shared" si="330"/>
        <v>1147.52</v>
      </c>
      <c r="H1609" s="24">
        <v>44</v>
      </c>
      <c r="I1609" s="26"/>
      <c r="J1609" s="25">
        <f t="shared" si="331"/>
        <v>0</v>
      </c>
    </row>
    <row r="1610" spans="1:10" x14ac:dyDescent="0.3">
      <c r="A1610" s="21" t="s">
        <v>89</v>
      </c>
      <c r="B1610" s="22" t="s">
        <v>17</v>
      </c>
      <c r="C1610" s="22" t="s">
        <v>83</v>
      </c>
      <c r="D1610" s="23" t="s">
        <v>90</v>
      </c>
      <c r="E1610" s="24">
        <v>19.5</v>
      </c>
      <c r="F1610" s="24">
        <v>22.21</v>
      </c>
      <c r="G1610" s="25">
        <f t="shared" si="330"/>
        <v>433.1</v>
      </c>
      <c r="H1610" s="24">
        <v>19.5</v>
      </c>
      <c r="I1610" s="26"/>
      <c r="J1610" s="25">
        <f t="shared" si="331"/>
        <v>0</v>
      </c>
    </row>
    <row r="1611" spans="1:10" ht="20.399999999999999" x14ac:dyDescent="0.3">
      <c r="A1611" s="21" t="s">
        <v>91</v>
      </c>
      <c r="B1611" s="22" t="s">
        <v>17</v>
      </c>
      <c r="C1611" s="22" t="s">
        <v>83</v>
      </c>
      <c r="D1611" s="23" t="s">
        <v>92</v>
      </c>
      <c r="E1611" s="24">
        <v>88</v>
      </c>
      <c r="F1611" s="24">
        <v>14.19</v>
      </c>
      <c r="G1611" s="25">
        <f t="shared" si="330"/>
        <v>1248.72</v>
      </c>
      <c r="H1611" s="24">
        <v>88</v>
      </c>
      <c r="I1611" s="26"/>
      <c r="J1611" s="25">
        <f t="shared" si="331"/>
        <v>0</v>
      </c>
    </row>
    <row r="1612" spans="1:10" ht="20.399999999999999" x14ac:dyDescent="0.3">
      <c r="A1612" s="21" t="s">
        <v>93</v>
      </c>
      <c r="B1612" s="22" t="s">
        <v>17</v>
      </c>
      <c r="C1612" s="22" t="s">
        <v>70</v>
      </c>
      <c r="D1612" s="23" t="s">
        <v>94</v>
      </c>
      <c r="E1612" s="24">
        <v>22</v>
      </c>
      <c r="F1612" s="24">
        <v>32.090000000000003</v>
      </c>
      <c r="G1612" s="25">
        <f t="shared" si="330"/>
        <v>705.98</v>
      </c>
      <c r="H1612" s="24">
        <v>22</v>
      </c>
      <c r="I1612" s="26"/>
      <c r="J1612" s="25">
        <f t="shared" si="331"/>
        <v>0</v>
      </c>
    </row>
    <row r="1613" spans="1:10" ht="20.399999999999999" x14ac:dyDescent="0.3">
      <c r="A1613" s="21" t="s">
        <v>97</v>
      </c>
      <c r="B1613" s="22" t="s">
        <v>17</v>
      </c>
      <c r="C1613" s="22" t="s">
        <v>70</v>
      </c>
      <c r="D1613" s="23" t="s">
        <v>98</v>
      </c>
      <c r="E1613" s="24">
        <v>35</v>
      </c>
      <c r="F1613" s="24">
        <v>47.31</v>
      </c>
      <c r="G1613" s="25">
        <f t="shared" si="330"/>
        <v>1655.85</v>
      </c>
      <c r="H1613" s="24">
        <v>35</v>
      </c>
      <c r="I1613" s="26"/>
      <c r="J1613" s="25">
        <f t="shared" si="331"/>
        <v>0</v>
      </c>
    </row>
    <row r="1614" spans="1:10" ht="20.399999999999999" x14ac:dyDescent="0.3">
      <c r="A1614" s="21" t="s">
        <v>99</v>
      </c>
      <c r="B1614" s="22" t="s">
        <v>17</v>
      </c>
      <c r="C1614" s="22" t="s">
        <v>70</v>
      </c>
      <c r="D1614" s="23" t="s">
        <v>100</v>
      </c>
      <c r="E1614" s="24">
        <v>22</v>
      </c>
      <c r="F1614" s="24">
        <v>46.96</v>
      </c>
      <c r="G1614" s="25">
        <f t="shared" si="330"/>
        <v>1033.1199999999999</v>
      </c>
      <c r="H1614" s="24">
        <v>22</v>
      </c>
      <c r="I1614" s="26"/>
      <c r="J1614" s="25">
        <f t="shared" si="331"/>
        <v>0</v>
      </c>
    </row>
    <row r="1615" spans="1:10" ht="20.399999999999999" x14ac:dyDescent="0.3">
      <c r="A1615" s="21" t="s">
        <v>101</v>
      </c>
      <c r="B1615" s="22" t="s">
        <v>17</v>
      </c>
      <c r="C1615" s="22" t="s">
        <v>102</v>
      </c>
      <c r="D1615" s="23" t="s">
        <v>103</v>
      </c>
      <c r="E1615" s="24">
        <v>1</v>
      </c>
      <c r="F1615" s="24">
        <v>300</v>
      </c>
      <c r="G1615" s="25">
        <f t="shared" si="330"/>
        <v>300</v>
      </c>
      <c r="H1615" s="24">
        <v>1</v>
      </c>
      <c r="I1615" s="26"/>
      <c r="J1615" s="25">
        <f t="shared" si="331"/>
        <v>0</v>
      </c>
    </row>
    <row r="1616" spans="1:10" x14ac:dyDescent="0.3">
      <c r="A1616" s="21" t="s">
        <v>104</v>
      </c>
      <c r="B1616" s="22" t="s">
        <v>17</v>
      </c>
      <c r="C1616" s="22" t="s">
        <v>102</v>
      </c>
      <c r="D1616" s="23" t="s">
        <v>105</v>
      </c>
      <c r="E1616" s="24">
        <v>1</v>
      </c>
      <c r="F1616" s="24">
        <v>500</v>
      </c>
      <c r="G1616" s="25">
        <f t="shared" si="330"/>
        <v>500</v>
      </c>
      <c r="H1616" s="24">
        <v>1</v>
      </c>
      <c r="I1616" s="26"/>
      <c r="J1616" s="25">
        <f t="shared" si="331"/>
        <v>0</v>
      </c>
    </row>
    <row r="1617" spans="1:12" x14ac:dyDescent="0.3">
      <c r="A1617" s="27"/>
      <c r="B1617" s="27"/>
      <c r="C1617" s="27"/>
      <c r="D1617" s="28" t="s">
        <v>535</v>
      </c>
      <c r="E1617" s="24">
        <v>1</v>
      </c>
      <c r="F1617" s="29">
        <f>SUM(G1601:G1616)</f>
        <v>9238.57</v>
      </c>
      <c r="G1617" s="29">
        <f t="shared" si="330"/>
        <v>9238.57</v>
      </c>
      <c r="H1617" s="24">
        <v>1</v>
      </c>
      <c r="I1617" s="29">
        <f>SUM(J1601:J1616)</f>
        <v>0</v>
      </c>
      <c r="J1617" s="29">
        <f t="shared" si="331"/>
        <v>0</v>
      </c>
    </row>
    <row r="1618" spans="1:12" ht="1.05" customHeight="1" x14ac:dyDescent="0.3">
      <c r="A1618" s="30"/>
      <c r="B1618" s="30"/>
      <c r="C1618" s="30"/>
      <c r="D1618" s="31"/>
      <c r="E1618" s="30"/>
      <c r="F1618" s="30"/>
      <c r="G1618" s="30"/>
      <c r="H1618" s="30"/>
      <c r="I1618" s="32"/>
      <c r="J1618" s="30"/>
    </row>
    <row r="1619" spans="1:12" x14ac:dyDescent="0.3">
      <c r="A1619" s="27"/>
      <c r="B1619" s="27"/>
      <c r="C1619" s="27"/>
      <c r="D1619" s="28" t="s">
        <v>536</v>
      </c>
      <c r="E1619" s="33">
        <v>1</v>
      </c>
      <c r="F1619" s="29">
        <f>G1564+G1588+G1600</f>
        <v>183899.3</v>
      </c>
      <c r="G1619" s="29">
        <f>ROUND(E1619*F1619,2)</f>
        <v>183899.3</v>
      </c>
      <c r="H1619" s="33">
        <v>1</v>
      </c>
      <c r="I1619" s="29">
        <f>J1564+J1588+J1600</f>
        <v>0</v>
      </c>
      <c r="J1619" s="29">
        <f>ROUND(H1619*I1619,2)</f>
        <v>0</v>
      </c>
    </row>
    <row r="1620" spans="1:12" ht="1.05" customHeight="1" x14ac:dyDescent="0.3">
      <c r="A1620" s="30"/>
      <c r="B1620" s="30"/>
      <c r="C1620" s="30"/>
      <c r="D1620" s="31"/>
      <c r="E1620" s="30"/>
      <c r="F1620" s="30"/>
      <c r="G1620" s="30"/>
      <c r="H1620" s="30"/>
      <c r="I1620" s="32"/>
      <c r="J1620" s="30"/>
    </row>
    <row r="1621" spans="1:12" x14ac:dyDescent="0.3">
      <c r="A1621" s="11" t="s">
        <v>537</v>
      </c>
      <c r="B1621" s="11" t="s">
        <v>9</v>
      </c>
      <c r="C1621" s="11" t="s">
        <v>10</v>
      </c>
      <c r="D1621" s="12" t="s">
        <v>538</v>
      </c>
      <c r="E1621" s="13">
        <f t="shared" ref="E1621:J1621" si="332">E1677</f>
        <v>1</v>
      </c>
      <c r="F1621" s="14">
        <f t="shared" si="332"/>
        <v>258840.68</v>
      </c>
      <c r="G1621" s="14">
        <f t="shared" si="332"/>
        <v>258840.68</v>
      </c>
      <c r="H1621" s="13">
        <f t="shared" si="332"/>
        <v>1</v>
      </c>
      <c r="I1621" s="14">
        <f t="shared" si="332"/>
        <v>0</v>
      </c>
      <c r="J1621" s="14">
        <f t="shared" si="332"/>
        <v>0</v>
      </c>
    </row>
    <row r="1622" spans="1:12" x14ac:dyDescent="0.3">
      <c r="A1622" s="15" t="s">
        <v>539</v>
      </c>
      <c r="B1622" s="15" t="s">
        <v>9</v>
      </c>
      <c r="C1622" s="15" t="s">
        <v>10</v>
      </c>
      <c r="D1622" s="16" t="s">
        <v>136</v>
      </c>
      <c r="E1622" s="17">
        <f t="shared" ref="E1622:J1622" si="333">E1644</f>
        <v>1</v>
      </c>
      <c r="F1622" s="17">
        <f t="shared" si="333"/>
        <v>232135.6</v>
      </c>
      <c r="G1622" s="17">
        <f t="shared" si="333"/>
        <v>232135.6</v>
      </c>
      <c r="H1622" s="17">
        <f t="shared" si="333"/>
        <v>1</v>
      </c>
      <c r="I1622" s="17">
        <f t="shared" si="333"/>
        <v>0</v>
      </c>
      <c r="J1622" s="17">
        <f t="shared" si="333"/>
        <v>0</v>
      </c>
    </row>
    <row r="1623" spans="1:12" x14ac:dyDescent="0.3">
      <c r="A1623" s="18" t="s">
        <v>540</v>
      </c>
      <c r="B1623" s="18" t="s">
        <v>9</v>
      </c>
      <c r="C1623" s="18" t="s">
        <v>10</v>
      </c>
      <c r="D1623" s="19" t="s">
        <v>15</v>
      </c>
      <c r="E1623" s="20">
        <f t="shared" ref="E1623:J1623" si="334">E1627</f>
        <v>1</v>
      </c>
      <c r="F1623" s="20">
        <f t="shared" si="334"/>
        <v>6698.29</v>
      </c>
      <c r="G1623" s="20">
        <f t="shared" si="334"/>
        <v>6698.29</v>
      </c>
      <c r="H1623" s="20">
        <f t="shared" si="334"/>
        <v>1</v>
      </c>
      <c r="I1623" s="20">
        <f t="shared" si="334"/>
        <v>0</v>
      </c>
      <c r="J1623" s="20">
        <f t="shared" si="334"/>
        <v>0</v>
      </c>
      <c r="L1623" s="51">
        <f>G1623</f>
        <v>6698.29</v>
      </c>
    </row>
    <row r="1624" spans="1:12" ht="30.6" x14ac:dyDescent="0.3">
      <c r="A1624" s="21" t="s">
        <v>16</v>
      </c>
      <c r="B1624" s="22" t="s">
        <v>17</v>
      </c>
      <c r="C1624" s="22" t="s">
        <v>18</v>
      </c>
      <c r="D1624" s="23" t="s">
        <v>19</v>
      </c>
      <c r="E1624" s="24">
        <v>8</v>
      </c>
      <c r="F1624" s="24">
        <v>192.38</v>
      </c>
      <c r="G1624" s="25">
        <f>ROUND(E1624*F1624,2)</f>
        <v>1539.04</v>
      </c>
      <c r="H1624" s="24">
        <v>8</v>
      </c>
      <c r="I1624" s="26"/>
      <c r="J1624" s="25">
        <f>ROUND(H1624*I1624,2)</f>
        <v>0</v>
      </c>
    </row>
    <row r="1625" spans="1:12" ht="20.399999999999999" x14ac:dyDescent="0.3">
      <c r="A1625" s="21" t="s">
        <v>20</v>
      </c>
      <c r="B1625" s="22" t="s">
        <v>17</v>
      </c>
      <c r="C1625" s="22" t="s">
        <v>18</v>
      </c>
      <c r="D1625" s="23" t="s">
        <v>21</v>
      </c>
      <c r="E1625" s="24">
        <v>1</v>
      </c>
      <c r="F1625" s="24">
        <v>2961.9</v>
      </c>
      <c r="G1625" s="25">
        <f>ROUND(E1625*F1625,2)</f>
        <v>2961.9</v>
      </c>
      <c r="H1625" s="24">
        <v>1</v>
      </c>
      <c r="I1625" s="26"/>
      <c r="J1625" s="25">
        <f>ROUND(H1625*I1625,2)</f>
        <v>0</v>
      </c>
    </row>
    <row r="1626" spans="1:12" x14ac:dyDescent="0.3">
      <c r="A1626" s="21" t="s">
        <v>22</v>
      </c>
      <c r="B1626" s="22" t="s">
        <v>17</v>
      </c>
      <c r="C1626" s="22" t="s">
        <v>18</v>
      </c>
      <c r="D1626" s="23" t="s">
        <v>23</v>
      </c>
      <c r="E1626" s="24">
        <v>1</v>
      </c>
      <c r="F1626" s="24">
        <v>2197.35</v>
      </c>
      <c r="G1626" s="25">
        <f>ROUND(E1626*F1626,2)</f>
        <v>2197.35</v>
      </c>
      <c r="H1626" s="24">
        <v>1</v>
      </c>
      <c r="I1626" s="26"/>
      <c r="J1626" s="25">
        <f>ROUND(H1626*I1626,2)</f>
        <v>0</v>
      </c>
    </row>
    <row r="1627" spans="1:12" x14ac:dyDescent="0.3">
      <c r="A1627" s="27"/>
      <c r="B1627" s="27"/>
      <c r="C1627" s="27"/>
      <c r="D1627" s="28" t="s">
        <v>541</v>
      </c>
      <c r="E1627" s="24">
        <v>1</v>
      </c>
      <c r="F1627" s="29">
        <f>SUM(G1624:G1626)</f>
        <v>6698.29</v>
      </c>
      <c r="G1627" s="29">
        <f>ROUND(E1627*F1627,2)</f>
        <v>6698.29</v>
      </c>
      <c r="H1627" s="24">
        <v>1</v>
      </c>
      <c r="I1627" s="29">
        <f>SUM(J1624:J1626)</f>
        <v>0</v>
      </c>
      <c r="J1627" s="29">
        <f>ROUND(H1627*I1627,2)</f>
        <v>0</v>
      </c>
    </row>
    <row r="1628" spans="1:12" ht="1.05" customHeight="1" x14ac:dyDescent="0.3">
      <c r="A1628" s="30"/>
      <c r="B1628" s="30"/>
      <c r="C1628" s="30"/>
      <c r="D1628" s="31"/>
      <c r="E1628" s="30"/>
      <c r="F1628" s="30"/>
      <c r="G1628" s="30"/>
      <c r="H1628" s="30"/>
      <c r="I1628" s="32"/>
      <c r="J1628" s="30"/>
    </row>
    <row r="1629" spans="1:12" x14ac:dyDescent="0.3">
      <c r="A1629" s="18" t="s">
        <v>542</v>
      </c>
      <c r="B1629" s="18" t="s">
        <v>9</v>
      </c>
      <c r="C1629" s="18" t="s">
        <v>10</v>
      </c>
      <c r="D1629" s="19" t="s">
        <v>26</v>
      </c>
      <c r="E1629" s="20">
        <f t="shared" ref="E1629:J1629" si="335">E1642</f>
        <v>1</v>
      </c>
      <c r="F1629" s="20">
        <f t="shared" si="335"/>
        <v>225437.31</v>
      </c>
      <c r="G1629" s="20">
        <f t="shared" si="335"/>
        <v>225437.31</v>
      </c>
      <c r="H1629" s="20">
        <f t="shared" si="335"/>
        <v>1</v>
      </c>
      <c r="I1629" s="20">
        <f t="shared" si="335"/>
        <v>0</v>
      </c>
      <c r="J1629" s="20">
        <f t="shared" si="335"/>
        <v>0</v>
      </c>
      <c r="L1629" s="51">
        <f>G1629</f>
        <v>225437.31</v>
      </c>
    </row>
    <row r="1630" spans="1:12" ht="30.6" x14ac:dyDescent="0.3">
      <c r="A1630" s="21" t="s">
        <v>27</v>
      </c>
      <c r="B1630" s="22" t="s">
        <v>17</v>
      </c>
      <c r="C1630" s="22" t="s">
        <v>18</v>
      </c>
      <c r="D1630" s="23" t="s">
        <v>28</v>
      </c>
      <c r="E1630" s="24">
        <v>2</v>
      </c>
      <c r="F1630" s="24">
        <v>22545.99</v>
      </c>
      <c r="G1630" s="25">
        <f t="shared" ref="G1630:G1642" si="336">ROUND(E1630*F1630,2)</f>
        <v>45091.98</v>
      </c>
      <c r="H1630" s="24">
        <v>2</v>
      </c>
      <c r="I1630" s="26"/>
      <c r="J1630" s="25">
        <f t="shared" ref="J1630:J1642" si="337">ROUND(H1630*I1630,2)</f>
        <v>0</v>
      </c>
    </row>
    <row r="1631" spans="1:12" ht="30.6" x14ac:dyDescent="0.3">
      <c r="A1631" s="21" t="s">
        <v>29</v>
      </c>
      <c r="B1631" s="22" t="s">
        <v>17</v>
      </c>
      <c r="C1631" s="22" t="s">
        <v>18</v>
      </c>
      <c r="D1631" s="23" t="s">
        <v>30</v>
      </c>
      <c r="E1631" s="24">
        <v>6</v>
      </c>
      <c r="F1631" s="24">
        <v>22133.25</v>
      </c>
      <c r="G1631" s="25">
        <f t="shared" si="336"/>
        <v>132799.5</v>
      </c>
      <c r="H1631" s="24">
        <v>6</v>
      </c>
      <c r="I1631" s="26"/>
      <c r="J1631" s="25">
        <f t="shared" si="337"/>
        <v>0</v>
      </c>
    </row>
    <row r="1632" spans="1:12" ht="20.399999999999999" x14ac:dyDescent="0.3">
      <c r="A1632" s="21" t="s">
        <v>31</v>
      </c>
      <c r="B1632" s="22" t="s">
        <v>17</v>
      </c>
      <c r="C1632" s="22" t="s">
        <v>18</v>
      </c>
      <c r="D1632" s="23" t="s">
        <v>32</v>
      </c>
      <c r="E1632" s="24">
        <v>1</v>
      </c>
      <c r="F1632" s="24">
        <v>7362.75</v>
      </c>
      <c r="G1632" s="25">
        <f t="shared" si="336"/>
        <v>7362.75</v>
      </c>
      <c r="H1632" s="24">
        <v>1</v>
      </c>
      <c r="I1632" s="26"/>
      <c r="J1632" s="25">
        <f t="shared" si="337"/>
        <v>0</v>
      </c>
    </row>
    <row r="1633" spans="1:12" ht="20.399999999999999" x14ac:dyDescent="0.3">
      <c r="A1633" s="21" t="s">
        <v>33</v>
      </c>
      <c r="B1633" s="22" t="s">
        <v>17</v>
      </c>
      <c r="C1633" s="22" t="s">
        <v>18</v>
      </c>
      <c r="D1633" s="23" t="s">
        <v>34</v>
      </c>
      <c r="E1633" s="24">
        <v>1</v>
      </c>
      <c r="F1633" s="24">
        <v>5541.86</v>
      </c>
      <c r="G1633" s="25">
        <f t="shared" si="336"/>
        <v>5541.86</v>
      </c>
      <c r="H1633" s="24">
        <v>1</v>
      </c>
      <c r="I1633" s="26"/>
      <c r="J1633" s="25">
        <f t="shared" si="337"/>
        <v>0</v>
      </c>
    </row>
    <row r="1634" spans="1:12" ht="20.399999999999999" x14ac:dyDescent="0.3">
      <c r="A1634" s="21" t="s">
        <v>35</v>
      </c>
      <c r="B1634" s="22" t="s">
        <v>17</v>
      </c>
      <c r="C1634" s="22" t="s">
        <v>18</v>
      </c>
      <c r="D1634" s="23" t="s">
        <v>36</v>
      </c>
      <c r="E1634" s="24">
        <v>9</v>
      </c>
      <c r="F1634" s="24">
        <v>817.84</v>
      </c>
      <c r="G1634" s="25">
        <f t="shared" si="336"/>
        <v>7360.56</v>
      </c>
      <c r="H1634" s="24">
        <v>9</v>
      </c>
      <c r="I1634" s="26"/>
      <c r="J1634" s="25">
        <f t="shared" si="337"/>
        <v>0</v>
      </c>
    </row>
    <row r="1635" spans="1:12" ht="20.399999999999999" x14ac:dyDescent="0.3">
      <c r="A1635" s="21" t="s">
        <v>37</v>
      </c>
      <c r="B1635" s="22" t="s">
        <v>17</v>
      </c>
      <c r="C1635" s="22" t="s">
        <v>18</v>
      </c>
      <c r="D1635" s="23" t="s">
        <v>38</v>
      </c>
      <c r="E1635" s="24">
        <v>9</v>
      </c>
      <c r="F1635" s="24">
        <v>200</v>
      </c>
      <c r="G1635" s="25">
        <f t="shared" si="336"/>
        <v>1800</v>
      </c>
      <c r="H1635" s="24">
        <v>9</v>
      </c>
      <c r="I1635" s="26"/>
      <c r="J1635" s="25">
        <f t="shared" si="337"/>
        <v>0</v>
      </c>
    </row>
    <row r="1636" spans="1:12" ht="20.399999999999999" x14ac:dyDescent="0.3">
      <c r="A1636" s="21" t="s">
        <v>39</v>
      </c>
      <c r="B1636" s="22" t="s">
        <v>17</v>
      </c>
      <c r="C1636" s="22" t="s">
        <v>18</v>
      </c>
      <c r="D1636" s="23" t="s">
        <v>40</v>
      </c>
      <c r="E1636" s="24">
        <v>2</v>
      </c>
      <c r="F1636" s="24">
        <v>7060</v>
      </c>
      <c r="G1636" s="25">
        <f t="shared" si="336"/>
        <v>14120</v>
      </c>
      <c r="H1636" s="24">
        <v>2</v>
      </c>
      <c r="I1636" s="26"/>
      <c r="J1636" s="25">
        <f t="shared" si="337"/>
        <v>0</v>
      </c>
    </row>
    <row r="1637" spans="1:12" ht="20.399999999999999" x14ac:dyDescent="0.3">
      <c r="A1637" s="21" t="s">
        <v>41</v>
      </c>
      <c r="B1637" s="22" t="s">
        <v>17</v>
      </c>
      <c r="C1637" s="22" t="s">
        <v>18</v>
      </c>
      <c r="D1637" s="23" t="s">
        <v>42</v>
      </c>
      <c r="E1637" s="24">
        <v>2</v>
      </c>
      <c r="F1637" s="24">
        <v>761.9</v>
      </c>
      <c r="G1637" s="25">
        <f t="shared" si="336"/>
        <v>1523.8</v>
      </c>
      <c r="H1637" s="24">
        <v>2</v>
      </c>
      <c r="I1637" s="26"/>
      <c r="J1637" s="25">
        <f t="shared" si="337"/>
        <v>0</v>
      </c>
    </row>
    <row r="1638" spans="1:12" ht="20.399999999999999" x14ac:dyDescent="0.3">
      <c r="A1638" s="21" t="s">
        <v>45</v>
      </c>
      <c r="B1638" s="22" t="s">
        <v>17</v>
      </c>
      <c r="C1638" s="22" t="s">
        <v>18</v>
      </c>
      <c r="D1638" s="23" t="s">
        <v>46</v>
      </c>
      <c r="E1638" s="24">
        <v>1</v>
      </c>
      <c r="F1638" s="24">
        <v>5541.86</v>
      </c>
      <c r="G1638" s="25">
        <f t="shared" si="336"/>
        <v>5541.86</v>
      </c>
      <c r="H1638" s="24">
        <v>1</v>
      </c>
      <c r="I1638" s="26"/>
      <c r="J1638" s="25">
        <f t="shared" si="337"/>
        <v>0</v>
      </c>
    </row>
    <row r="1639" spans="1:12" ht="20.399999999999999" x14ac:dyDescent="0.3">
      <c r="A1639" s="21" t="s">
        <v>47</v>
      </c>
      <c r="B1639" s="22" t="s">
        <v>17</v>
      </c>
      <c r="C1639" s="22" t="s">
        <v>18</v>
      </c>
      <c r="D1639" s="23" t="s">
        <v>48</v>
      </c>
      <c r="E1639" s="24">
        <v>1</v>
      </c>
      <c r="F1639" s="24">
        <v>2835</v>
      </c>
      <c r="G1639" s="25">
        <f t="shared" si="336"/>
        <v>2835</v>
      </c>
      <c r="H1639" s="24">
        <v>1</v>
      </c>
      <c r="I1639" s="26"/>
      <c r="J1639" s="25">
        <f t="shared" si="337"/>
        <v>0</v>
      </c>
    </row>
    <row r="1640" spans="1:12" ht="20.399999999999999" x14ac:dyDescent="0.3">
      <c r="A1640" s="21" t="s">
        <v>49</v>
      </c>
      <c r="B1640" s="22" t="s">
        <v>17</v>
      </c>
      <c r="C1640" s="22" t="s">
        <v>18</v>
      </c>
      <c r="D1640" s="23" t="s">
        <v>50</v>
      </c>
      <c r="E1640" s="24">
        <v>1</v>
      </c>
      <c r="F1640" s="24">
        <v>1100</v>
      </c>
      <c r="G1640" s="25">
        <f t="shared" si="336"/>
        <v>1100</v>
      </c>
      <c r="H1640" s="24">
        <v>1</v>
      </c>
      <c r="I1640" s="26"/>
      <c r="J1640" s="25">
        <f t="shared" si="337"/>
        <v>0</v>
      </c>
    </row>
    <row r="1641" spans="1:12" ht="20.399999999999999" x14ac:dyDescent="0.3">
      <c r="A1641" s="21" t="s">
        <v>438</v>
      </c>
      <c r="B1641" s="22" t="s">
        <v>17</v>
      </c>
      <c r="C1641" s="22" t="s">
        <v>83</v>
      </c>
      <c r="D1641" s="23" t="s">
        <v>439</v>
      </c>
      <c r="E1641" s="24">
        <v>15</v>
      </c>
      <c r="F1641" s="24">
        <v>24</v>
      </c>
      <c r="G1641" s="25">
        <f t="shared" si="336"/>
        <v>360</v>
      </c>
      <c r="H1641" s="24">
        <v>15</v>
      </c>
      <c r="I1641" s="26"/>
      <c r="J1641" s="25">
        <f t="shared" si="337"/>
        <v>0</v>
      </c>
    </row>
    <row r="1642" spans="1:12" x14ac:dyDescent="0.3">
      <c r="A1642" s="27"/>
      <c r="B1642" s="27"/>
      <c r="C1642" s="27"/>
      <c r="D1642" s="28" t="s">
        <v>543</v>
      </c>
      <c r="E1642" s="24">
        <v>1</v>
      </c>
      <c r="F1642" s="29">
        <f>SUM(G1630:G1641)</f>
        <v>225437.31</v>
      </c>
      <c r="G1642" s="29">
        <f t="shared" si="336"/>
        <v>225437.31</v>
      </c>
      <c r="H1642" s="24">
        <v>1</v>
      </c>
      <c r="I1642" s="29">
        <f>SUM(J1630:J1641)</f>
        <v>0</v>
      </c>
      <c r="J1642" s="29">
        <f t="shared" si="337"/>
        <v>0</v>
      </c>
    </row>
    <row r="1643" spans="1:12" ht="1.05" customHeight="1" x14ac:dyDescent="0.3">
      <c r="A1643" s="30"/>
      <c r="B1643" s="30"/>
      <c r="C1643" s="30"/>
      <c r="D1643" s="31"/>
      <c r="E1643" s="30"/>
      <c r="F1643" s="30"/>
      <c r="G1643" s="30"/>
      <c r="H1643" s="30"/>
      <c r="I1643" s="32"/>
      <c r="J1643" s="30"/>
    </row>
    <row r="1644" spans="1:12" x14ac:dyDescent="0.3">
      <c r="A1644" s="27"/>
      <c r="B1644" s="27"/>
      <c r="C1644" s="27"/>
      <c r="D1644" s="28" t="s">
        <v>544</v>
      </c>
      <c r="E1644" s="24">
        <v>1</v>
      </c>
      <c r="F1644" s="29">
        <f>G1623+G1629</f>
        <v>232135.6</v>
      </c>
      <c r="G1644" s="29">
        <f>ROUND(E1644*F1644,2)</f>
        <v>232135.6</v>
      </c>
      <c r="H1644" s="24">
        <v>1</v>
      </c>
      <c r="I1644" s="29">
        <f>J1623+J1629</f>
        <v>0</v>
      </c>
      <c r="J1644" s="29">
        <f>ROUND(H1644*I1644,2)</f>
        <v>0</v>
      </c>
    </row>
    <row r="1645" spans="1:12" ht="1.05" customHeight="1" x14ac:dyDescent="0.3">
      <c r="A1645" s="30"/>
      <c r="B1645" s="30"/>
      <c r="C1645" s="30"/>
      <c r="D1645" s="31"/>
      <c r="E1645" s="30"/>
      <c r="F1645" s="30"/>
      <c r="G1645" s="30"/>
      <c r="H1645" s="30"/>
      <c r="I1645" s="32"/>
      <c r="J1645" s="30"/>
    </row>
    <row r="1646" spans="1:12" x14ac:dyDescent="0.3">
      <c r="A1646" s="15" t="s">
        <v>545</v>
      </c>
      <c r="B1646" s="15" t="s">
        <v>9</v>
      </c>
      <c r="C1646" s="15" t="s">
        <v>10</v>
      </c>
      <c r="D1646" s="16" t="s">
        <v>309</v>
      </c>
      <c r="E1646" s="17">
        <f t="shared" ref="E1646:J1646" si="338">E1656</f>
        <v>1</v>
      </c>
      <c r="F1646" s="17">
        <f t="shared" si="338"/>
        <v>19615.54</v>
      </c>
      <c r="G1646" s="17">
        <f t="shared" si="338"/>
        <v>19615.54</v>
      </c>
      <c r="H1646" s="17">
        <f t="shared" si="338"/>
        <v>1</v>
      </c>
      <c r="I1646" s="17">
        <f t="shared" si="338"/>
        <v>0</v>
      </c>
      <c r="J1646" s="17">
        <f t="shared" si="338"/>
        <v>0</v>
      </c>
      <c r="L1646" s="51">
        <f>G1646</f>
        <v>19615.54</v>
      </c>
    </row>
    <row r="1647" spans="1:12" x14ac:dyDescent="0.3">
      <c r="A1647" s="21" t="s">
        <v>310</v>
      </c>
      <c r="B1647" s="22" t="s">
        <v>17</v>
      </c>
      <c r="C1647" s="22" t="s">
        <v>18</v>
      </c>
      <c r="D1647" s="23" t="s">
        <v>311</v>
      </c>
      <c r="E1647" s="24">
        <v>1</v>
      </c>
      <c r="F1647" s="24">
        <v>3806</v>
      </c>
      <c r="G1647" s="25">
        <f t="shared" ref="G1647:G1656" si="339">ROUND(E1647*F1647,2)</f>
        <v>3806</v>
      </c>
      <c r="H1647" s="24">
        <v>1</v>
      </c>
      <c r="I1647" s="26"/>
      <c r="J1647" s="25">
        <f t="shared" ref="J1647:J1656" si="340">ROUND(H1647*I1647,2)</f>
        <v>0</v>
      </c>
    </row>
    <row r="1648" spans="1:12" x14ac:dyDescent="0.3">
      <c r="A1648" s="21" t="s">
        <v>312</v>
      </c>
      <c r="B1648" s="22" t="s">
        <v>17</v>
      </c>
      <c r="C1648" s="22" t="s">
        <v>18</v>
      </c>
      <c r="D1648" s="23" t="s">
        <v>313</v>
      </c>
      <c r="E1648" s="24">
        <v>1</v>
      </c>
      <c r="F1648" s="24">
        <v>3738.4</v>
      </c>
      <c r="G1648" s="25">
        <f t="shared" si="339"/>
        <v>3738.4</v>
      </c>
      <c r="H1648" s="24">
        <v>1</v>
      </c>
      <c r="I1648" s="26"/>
      <c r="J1648" s="25">
        <f t="shared" si="340"/>
        <v>0</v>
      </c>
    </row>
    <row r="1649" spans="1:13" x14ac:dyDescent="0.3">
      <c r="A1649" s="21" t="s">
        <v>314</v>
      </c>
      <c r="B1649" s="22" t="s">
        <v>17</v>
      </c>
      <c r="C1649" s="22" t="s">
        <v>83</v>
      </c>
      <c r="D1649" s="23" t="s">
        <v>315</v>
      </c>
      <c r="E1649" s="24">
        <v>120</v>
      </c>
      <c r="F1649" s="24">
        <v>2.6</v>
      </c>
      <c r="G1649" s="25">
        <f t="shared" si="339"/>
        <v>312</v>
      </c>
      <c r="H1649" s="24">
        <v>120</v>
      </c>
      <c r="I1649" s="26"/>
      <c r="J1649" s="25">
        <f t="shared" si="340"/>
        <v>0</v>
      </c>
    </row>
    <row r="1650" spans="1:13" x14ac:dyDescent="0.3">
      <c r="A1650" s="21" t="s">
        <v>316</v>
      </c>
      <c r="B1650" s="22" t="s">
        <v>17</v>
      </c>
      <c r="C1650" s="22" t="s">
        <v>83</v>
      </c>
      <c r="D1650" s="23" t="s">
        <v>317</v>
      </c>
      <c r="E1650" s="24">
        <v>240</v>
      </c>
      <c r="F1650" s="24">
        <v>3.6</v>
      </c>
      <c r="G1650" s="25">
        <f t="shared" si="339"/>
        <v>864</v>
      </c>
      <c r="H1650" s="24">
        <v>240</v>
      </c>
      <c r="I1650" s="26"/>
      <c r="J1650" s="25">
        <f t="shared" si="340"/>
        <v>0</v>
      </c>
    </row>
    <row r="1651" spans="1:13" x14ac:dyDescent="0.3">
      <c r="A1651" s="21" t="s">
        <v>318</v>
      </c>
      <c r="B1651" s="22" t="s">
        <v>17</v>
      </c>
      <c r="C1651" s="22" t="s">
        <v>83</v>
      </c>
      <c r="D1651" s="23" t="s">
        <v>319</v>
      </c>
      <c r="E1651" s="24">
        <v>30</v>
      </c>
      <c r="F1651" s="24">
        <v>4.83</v>
      </c>
      <c r="G1651" s="25">
        <f t="shared" si="339"/>
        <v>144.9</v>
      </c>
      <c r="H1651" s="24">
        <v>30</v>
      </c>
      <c r="I1651" s="26"/>
      <c r="J1651" s="25">
        <f t="shared" si="340"/>
        <v>0</v>
      </c>
    </row>
    <row r="1652" spans="1:13" x14ac:dyDescent="0.3">
      <c r="A1652" s="21" t="s">
        <v>443</v>
      </c>
      <c r="B1652" s="22" t="s">
        <v>17</v>
      </c>
      <c r="C1652" s="22" t="s">
        <v>83</v>
      </c>
      <c r="D1652" s="23" t="s">
        <v>444</v>
      </c>
      <c r="E1652" s="24">
        <v>120</v>
      </c>
      <c r="F1652" s="24">
        <v>15.43</v>
      </c>
      <c r="G1652" s="25">
        <f t="shared" si="339"/>
        <v>1851.6</v>
      </c>
      <c r="H1652" s="24">
        <v>120</v>
      </c>
      <c r="I1652" s="26"/>
      <c r="J1652" s="25">
        <f t="shared" si="340"/>
        <v>0</v>
      </c>
    </row>
    <row r="1653" spans="1:13" x14ac:dyDescent="0.3">
      <c r="A1653" s="21" t="s">
        <v>445</v>
      </c>
      <c r="B1653" s="22" t="s">
        <v>17</v>
      </c>
      <c r="C1653" s="22" t="s">
        <v>18</v>
      </c>
      <c r="D1653" s="23" t="s">
        <v>446</v>
      </c>
      <c r="E1653" s="24">
        <v>1</v>
      </c>
      <c r="F1653" s="24">
        <v>3841.14</v>
      </c>
      <c r="G1653" s="25">
        <f t="shared" si="339"/>
        <v>3841.14</v>
      </c>
      <c r="H1653" s="24">
        <v>1</v>
      </c>
      <c r="I1653" s="26"/>
      <c r="J1653" s="25">
        <f t="shared" si="340"/>
        <v>0</v>
      </c>
    </row>
    <row r="1654" spans="1:13" ht="20.399999999999999" x14ac:dyDescent="0.3">
      <c r="A1654" s="21" t="s">
        <v>322</v>
      </c>
      <c r="B1654" s="22" t="s">
        <v>17</v>
      </c>
      <c r="C1654" s="22" t="s">
        <v>18</v>
      </c>
      <c r="D1654" s="23" t="s">
        <v>323</v>
      </c>
      <c r="E1654" s="24">
        <v>1</v>
      </c>
      <c r="F1654" s="24">
        <v>3106</v>
      </c>
      <c r="G1654" s="25">
        <f t="shared" si="339"/>
        <v>3106</v>
      </c>
      <c r="H1654" s="24">
        <v>1</v>
      </c>
      <c r="I1654" s="26"/>
      <c r="J1654" s="25">
        <f t="shared" si="340"/>
        <v>0</v>
      </c>
    </row>
    <row r="1655" spans="1:13" x14ac:dyDescent="0.3">
      <c r="A1655" s="21" t="s">
        <v>324</v>
      </c>
      <c r="B1655" s="22" t="s">
        <v>17</v>
      </c>
      <c r="C1655" s="22" t="s">
        <v>18</v>
      </c>
      <c r="D1655" s="23" t="s">
        <v>325</v>
      </c>
      <c r="E1655" s="24">
        <v>1</v>
      </c>
      <c r="F1655" s="24">
        <v>1951.5</v>
      </c>
      <c r="G1655" s="25">
        <f t="shared" si="339"/>
        <v>1951.5</v>
      </c>
      <c r="H1655" s="24">
        <v>1</v>
      </c>
      <c r="I1655" s="26"/>
      <c r="J1655" s="25">
        <f t="shared" si="340"/>
        <v>0</v>
      </c>
    </row>
    <row r="1656" spans="1:13" x14ac:dyDescent="0.3">
      <c r="A1656" s="27"/>
      <c r="B1656" s="27"/>
      <c r="C1656" s="27"/>
      <c r="D1656" s="28" t="s">
        <v>546</v>
      </c>
      <c r="E1656" s="24">
        <v>1</v>
      </c>
      <c r="F1656" s="29">
        <f>SUM(G1647:G1655)</f>
        <v>19615.54</v>
      </c>
      <c r="G1656" s="29">
        <f t="shared" si="339"/>
        <v>19615.54</v>
      </c>
      <c r="H1656" s="24">
        <v>1</v>
      </c>
      <c r="I1656" s="29">
        <f>SUM(J1647:J1655)</f>
        <v>0</v>
      </c>
      <c r="J1656" s="29">
        <f t="shared" si="340"/>
        <v>0</v>
      </c>
    </row>
    <row r="1657" spans="1:13" ht="1.05" customHeight="1" x14ac:dyDescent="0.3">
      <c r="A1657" s="30"/>
      <c r="B1657" s="30"/>
      <c r="C1657" s="30"/>
      <c r="D1657" s="31"/>
      <c r="E1657" s="30"/>
      <c r="F1657" s="30"/>
      <c r="G1657" s="30"/>
      <c r="H1657" s="30"/>
      <c r="I1657" s="32"/>
      <c r="J1657" s="30"/>
    </row>
    <row r="1658" spans="1:13" x14ac:dyDescent="0.3">
      <c r="A1658" s="15" t="s">
        <v>547</v>
      </c>
      <c r="B1658" s="15" t="s">
        <v>9</v>
      </c>
      <c r="C1658" s="15" t="s">
        <v>10</v>
      </c>
      <c r="D1658" s="16" t="s">
        <v>68</v>
      </c>
      <c r="E1658" s="17">
        <f t="shared" ref="E1658:J1658" si="341">E1675</f>
        <v>1</v>
      </c>
      <c r="F1658" s="17">
        <f t="shared" si="341"/>
        <v>7089.54</v>
      </c>
      <c r="G1658" s="17">
        <f t="shared" si="341"/>
        <v>7089.54</v>
      </c>
      <c r="H1658" s="17">
        <f t="shared" si="341"/>
        <v>1</v>
      </c>
      <c r="I1658" s="17">
        <f t="shared" si="341"/>
        <v>0</v>
      </c>
      <c r="J1658" s="17">
        <f t="shared" si="341"/>
        <v>0</v>
      </c>
      <c r="M1658" s="51">
        <f>G1658</f>
        <v>7089.54</v>
      </c>
    </row>
    <row r="1659" spans="1:13" x14ac:dyDescent="0.3">
      <c r="A1659" s="21" t="s">
        <v>69</v>
      </c>
      <c r="B1659" s="22" t="s">
        <v>17</v>
      </c>
      <c r="C1659" s="22" t="s">
        <v>70</v>
      </c>
      <c r="D1659" s="23" t="s">
        <v>71</v>
      </c>
      <c r="E1659" s="24">
        <v>32.5</v>
      </c>
      <c r="F1659" s="24">
        <v>24.38</v>
      </c>
      <c r="G1659" s="25">
        <f t="shared" ref="G1659:G1675" si="342">ROUND(E1659*F1659,2)</f>
        <v>792.35</v>
      </c>
      <c r="H1659" s="24">
        <v>32.5</v>
      </c>
      <c r="I1659" s="26"/>
      <c r="J1659" s="25">
        <f t="shared" ref="J1659:J1675" si="343">ROUND(H1659*I1659,2)</f>
        <v>0</v>
      </c>
    </row>
    <row r="1660" spans="1:13" ht="20.399999999999999" x14ac:dyDescent="0.3">
      <c r="A1660" s="21" t="s">
        <v>72</v>
      </c>
      <c r="B1660" s="22" t="s">
        <v>17</v>
      </c>
      <c r="C1660" s="22" t="s">
        <v>18</v>
      </c>
      <c r="D1660" s="23" t="s">
        <v>73</v>
      </c>
      <c r="E1660" s="24">
        <v>1</v>
      </c>
      <c r="F1660" s="24">
        <v>80</v>
      </c>
      <c r="G1660" s="25">
        <f t="shared" si="342"/>
        <v>80</v>
      </c>
      <c r="H1660" s="24">
        <v>1</v>
      </c>
      <c r="I1660" s="26"/>
      <c r="J1660" s="25">
        <f t="shared" si="343"/>
        <v>0</v>
      </c>
    </row>
    <row r="1661" spans="1:13" ht="20.399999999999999" x14ac:dyDescent="0.3">
      <c r="A1661" s="21" t="s">
        <v>74</v>
      </c>
      <c r="B1661" s="22" t="s">
        <v>17</v>
      </c>
      <c r="C1661" s="22" t="s">
        <v>18</v>
      </c>
      <c r="D1661" s="23" t="s">
        <v>75</v>
      </c>
      <c r="E1661" s="24">
        <v>1</v>
      </c>
      <c r="F1661" s="24">
        <v>46</v>
      </c>
      <c r="G1661" s="25">
        <f t="shared" si="342"/>
        <v>46</v>
      </c>
      <c r="H1661" s="24">
        <v>1</v>
      </c>
      <c r="I1661" s="26"/>
      <c r="J1661" s="25">
        <f t="shared" si="343"/>
        <v>0</v>
      </c>
    </row>
    <row r="1662" spans="1:13" x14ac:dyDescent="0.3">
      <c r="A1662" s="21" t="s">
        <v>76</v>
      </c>
      <c r="B1662" s="22" t="s">
        <v>17</v>
      </c>
      <c r="C1662" s="22" t="s">
        <v>18</v>
      </c>
      <c r="D1662" s="23" t="s">
        <v>77</v>
      </c>
      <c r="E1662" s="24">
        <v>1</v>
      </c>
      <c r="F1662" s="24">
        <v>21.52</v>
      </c>
      <c r="G1662" s="25">
        <f t="shared" si="342"/>
        <v>21.52</v>
      </c>
      <c r="H1662" s="24">
        <v>1</v>
      </c>
      <c r="I1662" s="26"/>
      <c r="J1662" s="25">
        <f t="shared" si="343"/>
        <v>0</v>
      </c>
    </row>
    <row r="1663" spans="1:13" ht="20.399999999999999" x14ac:dyDescent="0.3">
      <c r="A1663" s="21" t="s">
        <v>78</v>
      </c>
      <c r="B1663" s="22" t="s">
        <v>17</v>
      </c>
      <c r="C1663" s="22" t="s">
        <v>18</v>
      </c>
      <c r="D1663" s="23" t="s">
        <v>79</v>
      </c>
      <c r="E1663" s="24">
        <v>1</v>
      </c>
      <c r="F1663" s="24">
        <v>125.41</v>
      </c>
      <c r="G1663" s="25">
        <f t="shared" si="342"/>
        <v>125.41</v>
      </c>
      <c r="H1663" s="24">
        <v>1</v>
      </c>
      <c r="I1663" s="26"/>
      <c r="J1663" s="25">
        <f t="shared" si="343"/>
        <v>0</v>
      </c>
    </row>
    <row r="1664" spans="1:13" ht="20.399999999999999" x14ac:dyDescent="0.3">
      <c r="A1664" s="21" t="s">
        <v>80</v>
      </c>
      <c r="B1664" s="22" t="s">
        <v>17</v>
      </c>
      <c r="C1664" s="22" t="s">
        <v>70</v>
      </c>
      <c r="D1664" s="23" t="s">
        <v>81</v>
      </c>
      <c r="E1664" s="24">
        <v>8</v>
      </c>
      <c r="F1664" s="24">
        <v>12.03</v>
      </c>
      <c r="G1664" s="25">
        <f t="shared" si="342"/>
        <v>96.24</v>
      </c>
      <c r="H1664" s="24">
        <v>8</v>
      </c>
      <c r="I1664" s="26"/>
      <c r="J1664" s="25">
        <f t="shared" si="343"/>
        <v>0</v>
      </c>
    </row>
    <row r="1665" spans="1:10" x14ac:dyDescent="0.3">
      <c r="A1665" s="21" t="s">
        <v>82</v>
      </c>
      <c r="B1665" s="22" t="s">
        <v>17</v>
      </c>
      <c r="C1665" s="22" t="s">
        <v>83</v>
      </c>
      <c r="D1665" s="23" t="s">
        <v>84</v>
      </c>
      <c r="E1665" s="24">
        <v>4</v>
      </c>
      <c r="F1665" s="24">
        <v>12.91</v>
      </c>
      <c r="G1665" s="25">
        <f t="shared" si="342"/>
        <v>51.64</v>
      </c>
      <c r="H1665" s="24">
        <v>4</v>
      </c>
      <c r="I1665" s="26"/>
      <c r="J1665" s="25">
        <f t="shared" si="343"/>
        <v>0</v>
      </c>
    </row>
    <row r="1666" spans="1:10" ht="20.399999999999999" x14ac:dyDescent="0.3">
      <c r="A1666" s="21" t="s">
        <v>85</v>
      </c>
      <c r="B1666" s="22" t="s">
        <v>17</v>
      </c>
      <c r="C1666" s="22" t="s">
        <v>18</v>
      </c>
      <c r="D1666" s="23" t="s">
        <v>86</v>
      </c>
      <c r="E1666" s="24">
        <v>16</v>
      </c>
      <c r="F1666" s="24">
        <v>43.21</v>
      </c>
      <c r="G1666" s="25">
        <f t="shared" si="342"/>
        <v>691.36</v>
      </c>
      <c r="H1666" s="24">
        <v>16</v>
      </c>
      <c r="I1666" s="26"/>
      <c r="J1666" s="25">
        <f t="shared" si="343"/>
        <v>0</v>
      </c>
    </row>
    <row r="1667" spans="1:10" x14ac:dyDescent="0.3">
      <c r="A1667" s="21" t="s">
        <v>87</v>
      </c>
      <c r="B1667" s="22" t="s">
        <v>17</v>
      </c>
      <c r="C1667" s="22" t="s">
        <v>83</v>
      </c>
      <c r="D1667" s="23" t="s">
        <v>88</v>
      </c>
      <c r="E1667" s="24">
        <v>31</v>
      </c>
      <c r="F1667" s="24">
        <v>26.08</v>
      </c>
      <c r="G1667" s="25">
        <f t="shared" si="342"/>
        <v>808.48</v>
      </c>
      <c r="H1667" s="24">
        <v>31</v>
      </c>
      <c r="I1667" s="26"/>
      <c r="J1667" s="25">
        <f t="shared" si="343"/>
        <v>0</v>
      </c>
    </row>
    <row r="1668" spans="1:10" x14ac:dyDescent="0.3">
      <c r="A1668" s="21" t="s">
        <v>89</v>
      </c>
      <c r="B1668" s="22" t="s">
        <v>17</v>
      </c>
      <c r="C1668" s="22" t="s">
        <v>83</v>
      </c>
      <c r="D1668" s="23" t="s">
        <v>90</v>
      </c>
      <c r="E1668" s="24">
        <v>13</v>
      </c>
      <c r="F1668" s="24">
        <v>22.21</v>
      </c>
      <c r="G1668" s="25">
        <f t="shared" si="342"/>
        <v>288.73</v>
      </c>
      <c r="H1668" s="24">
        <v>13</v>
      </c>
      <c r="I1668" s="26"/>
      <c r="J1668" s="25">
        <f t="shared" si="343"/>
        <v>0</v>
      </c>
    </row>
    <row r="1669" spans="1:10" ht="20.399999999999999" x14ac:dyDescent="0.3">
      <c r="A1669" s="21" t="s">
        <v>91</v>
      </c>
      <c r="B1669" s="22" t="s">
        <v>17</v>
      </c>
      <c r="C1669" s="22" t="s">
        <v>83</v>
      </c>
      <c r="D1669" s="23" t="s">
        <v>92</v>
      </c>
      <c r="E1669" s="24">
        <v>62</v>
      </c>
      <c r="F1669" s="24">
        <v>14.19</v>
      </c>
      <c r="G1669" s="25">
        <f t="shared" si="342"/>
        <v>879.78</v>
      </c>
      <c r="H1669" s="24">
        <v>62</v>
      </c>
      <c r="I1669" s="26"/>
      <c r="J1669" s="25">
        <f t="shared" si="343"/>
        <v>0</v>
      </c>
    </row>
    <row r="1670" spans="1:10" ht="20.399999999999999" x14ac:dyDescent="0.3">
      <c r="A1670" s="21" t="s">
        <v>93</v>
      </c>
      <c r="B1670" s="22" t="s">
        <v>17</v>
      </c>
      <c r="C1670" s="22" t="s">
        <v>70</v>
      </c>
      <c r="D1670" s="23" t="s">
        <v>94</v>
      </c>
      <c r="E1670" s="24">
        <v>15.5</v>
      </c>
      <c r="F1670" s="24">
        <v>32.090000000000003</v>
      </c>
      <c r="G1670" s="25">
        <f t="shared" si="342"/>
        <v>497.4</v>
      </c>
      <c r="H1670" s="24">
        <v>15.5</v>
      </c>
      <c r="I1670" s="26"/>
      <c r="J1670" s="25">
        <f t="shared" si="343"/>
        <v>0</v>
      </c>
    </row>
    <row r="1671" spans="1:10" ht="20.399999999999999" x14ac:dyDescent="0.3">
      <c r="A1671" s="21" t="s">
        <v>97</v>
      </c>
      <c r="B1671" s="22" t="s">
        <v>17</v>
      </c>
      <c r="C1671" s="22" t="s">
        <v>70</v>
      </c>
      <c r="D1671" s="23" t="s">
        <v>98</v>
      </c>
      <c r="E1671" s="24">
        <v>25</v>
      </c>
      <c r="F1671" s="24">
        <v>47.31</v>
      </c>
      <c r="G1671" s="25">
        <f t="shared" si="342"/>
        <v>1182.75</v>
      </c>
      <c r="H1671" s="24">
        <v>25</v>
      </c>
      <c r="I1671" s="26"/>
      <c r="J1671" s="25">
        <f t="shared" si="343"/>
        <v>0</v>
      </c>
    </row>
    <row r="1672" spans="1:10" ht="20.399999999999999" x14ac:dyDescent="0.3">
      <c r="A1672" s="21" t="s">
        <v>99</v>
      </c>
      <c r="B1672" s="22" t="s">
        <v>17</v>
      </c>
      <c r="C1672" s="22" t="s">
        <v>70</v>
      </c>
      <c r="D1672" s="23" t="s">
        <v>100</v>
      </c>
      <c r="E1672" s="24">
        <v>15.5</v>
      </c>
      <c r="F1672" s="24">
        <v>46.96</v>
      </c>
      <c r="G1672" s="25">
        <f t="shared" si="342"/>
        <v>727.88</v>
      </c>
      <c r="H1672" s="24">
        <v>15.5</v>
      </c>
      <c r="I1672" s="26"/>
      <c r="J1672" s="25">
        <f t="shared" si="343"/>
        <v>0</v>
      </c>
    </row>
    <row r="1673" spans="1:10" ht="20.399999999999999" x14ac:dyDescent="0.3">
      <c r="A1673" s="21" t="s">
        <v>101</v>
      </c>
      <c r="B1673" s="22" t="s">
        <v>17</v>
      </c>
      <c r="C1673" s="22" t="s">
        <v>102</v>
      </c>
      <c r="D1673" s="23" t="s">
        <v>103</v>
      </c>
      <c r="E1673" s="24">
        <v>1</v>
      </c>
      <c r="F1673" s="24">
        <v>300</v>
      </c>
      <c r="G1673" s="25">
        <f t="shared" si="342"/>
        <v>300</v>
      </c>
      <c r="H1673" s="24">
        <v>1</v>
      </c>
      <c r="I1673" s="26"/>
      <c r="J1673" s="25">
        <f t="shared" si="343"/>
        <v>0</v>
      </c>
    </row>
    <row r="1674" spans="1:10" x14ac:dyDescent="0.3">
      <c r="A1674" s="21" t="s">
        <v>104</v>
      </c>
      <c r="B1674" s="22" t="s">
        <v>17</v>
      </c>
      <c r="C1674" s="22" t="s">
        <v>102</v>
      </c>
      <c r="D1674" s="23" t="s">
        <v>105</v>
      </c>
      <c r="E1674" s="24">
        <v>1</v>
      </c>
      <c r="F1674" s="24">
        <v>500</v>
      </c>
      <c r="G1674" s="25">
        <f t="shared" si="342"/>
        <v>500</v>
      </c>
      <c r="H1674" s="24">
        <v>1</v>
      </c>
      <c r="I1674" s="26"/>
      <c r="J1674" s="25">
        <f t="shared" si="343"/>
        <v>0</v>
      </c>
    </row>
    <row r="1675" spans="1:10" x14ac:dyDescent="0.3">
      <c r="A1675" s="27"/>
      <c r="B1675" s="27"/>
      <c r="C1675" s="27"/>
      <c r="D1675" s="28" t="s">
        <v>548</v>
      </c>
      <c r="E1675" s="24">
        <v>1</v>
      </c>
      <c r="F1675" s="29">
        <f>SUM(G1659:G1674)</f>
        <v>7089.54</v>
      </c>
      <c r="G1675" s="29">
        <f t="shared" si="342"/>
        <v>7089.54</v>
      </c>
      <c r="H1675" s="24">
        <v>1</v>
      </c>
      <c r="I1675" s="29">
        <f>SUM(J1659:J1674)</f>
        <v>0</v>
      </c>
      <c r="J1675" s="29">
        <f t="shared" si="343"/>
        <v>0</v>
      </c>
    </row>
    <row r="1676" spans="1:10" ht="1.05" customHeight="1" x14ac:dyDescent="0.3">
      <c r="A1676" s="30"/>
      <c r="B1676" s="30"/>
      <c r="C1676" s="30"/>
      <c r="D1676" s="31"/>
      <c r="E1676" s="30"/>
      <c r="F1676" s="30"/>
      <c r="G1676" s="30"/>
      <c r="H1676" s="30"/>
      <c r="I1676" s="32"/>
      <c r="J1676" s="30"/>
    </row>
    <row r="1677" spans="1:10" x14ac:dyDescent="0.3">
      <c r="A1677" s="27"/>
      <c r="B1677" s="27"/>
      <c r="C1677" s="27"/>
      <c r="D1677" s="28" t="s">
        <v>549</v>
      </c>
      <c r="E1677" s="33">
        <v>1</v>
      </c>
      <c r="F1677" s="29">
        <f>G1622+G1646+G1658</f>
        <v>258840.68</v>
      </c>
      <c r="G1677" s="29">
        <f>ROUND(E1677*F1677,2)</f>
        <v>258840.68</v>
      </c>
      <c r="H1677" s="33">
        <v>1</v>
      </c>
      <c r="I1677" s="29">
        <f>J1622+J1646+J1658</f>
        <v>0</v>
      </c>
      <c r="J1677" s="29">
        <f>ROUND(H1677*I1677,2)</f>
        <v>0</v>
      </c>
    </row>
    <row r="1678" spans="1:10" ht="1.05" customHeight="1" x14ac:dyDescent="0.3">
      <c r="A1678" s="30"/>
      <c r="B1678" s="30"/>
      <c r="C1678" s="30"/>
      <c r="D1678" s="31"/>
      <c r="E1678" s="30"/>
      <c r="F1678" s="30"/>
      <c r="G1678" s="30"/>
      <c r="H1678" s="30"/>
      <c r="I1678" s="32"/>
      <c r="J1678" s="30"/>
    </row>
    <row r="1679" spans="1:10" x14ac:dyDescent="0.3">
      <c r="A1679" s="11" t="s">
        <v>550</v>
      </c>
      <c r="B1679" s="11" t="s">
        <v>9</v>
      </c>
      <c r="C1679" s="11" t="s">
        <v>10</v>
      </c>
      <c r="D1679" s="12" t="s">
        <v>551</v>
      </c>
      <c r="E1679" s="13">
        <f t="shared" ref="E1679:J1679" si="344">E1736</f>
        <v>1</v>
      </c>
      <c r="F1679" s="14">
        <f t="shared" si="344"/>
        <v>237789.18</v>
      </c>
      <c r="G1679" s="14">
        <f t="shared" si="344"/>
        <v>237789.18</v>
      </c>
      <c r="H1679" s="13">
        <f t="shared" si="344"/>
        <v>1</v>
      </c>
      <c r="I1679" s="14">
        <f t="shared" si="344"/>
        <v>0</v>
      </c>
      <c r="J1679" s="14">
        <f t="shared" si="344"/>
        <v>0</v>
      </c>
    </row>
    <row r="1680" spans="1:10" x14ac:dyDescent="0.3">
      <c r="A1680" s="15" t="s">
        <v>552</v>
      </c>
      <c r="B1680" s="15" t="s">
        <v>9</v>
      </c>
      <c r="C1680" s="15" t="s">
        <v>10</v>
      </c>
      <c r="D1680" s="16" t="s">
        <v>136</v>
      </c>
      <c r="E1680" s="17">
        <f t="shared" ref="E1680:J1680" si="345">E1702</f>
        <v>1</v>
      </c>
      <c r="F1680" s="17">
        <f t="shared" si="345"/>
        <v>208792.13</v>
      </c>
      <c r="G1680" s="17">
        <f t="shared" si="345"/>
        <v>208792.13</v>
      </c>
      <c r="H1680" s="17">
        <f t="shared" si="345"/>
        <v>1</v>
      </c>
      <c r="I1680" s="17">
        <f t="shared" si="345"/>
        <v>0</v>
      </c>
      <c r="J1680" s="17">
        <f t="shared" si="345"/>
        <v>0</v>
      </c>
    </row>
    <row r="1681" spans="1:12" x14ac:dyDescent="0.3">
      <c r="A1681" s="18" t="s">
        <v>553</v>
      </c>
      <c r="B1681" s="18" t="s">
        <v>9</v>
      </c>
      <c r="C1681" s="18" t="s">
        <v>10</v>
      </c>
      <c r="D1681" s="19" t="s">
        <v>15</v>
      </c>
      <c r="E1681" s="20">
        <f t="shared" ref="E1681:J1681" si="346">E1685</f>
        <v>1</v>
      </c>
      <c r="F1681" s="20">
        <f t="shared" si="346"/>
        <v>6505.91</v>
      </c>
      <c r="G1681" s="20">
        <f t="shared" si="346"/>
        <v>6505.91</v>
      </c>
      <c r="H1681" s="20">
        <f t="shared" si="346"/>
        <v>1</v>
      </c>
      <c r="I1681" s="20">
        <f t="shared" si="346"/>
        <v>0</v>
      </c>
      <c r="J1681" s="20">
        <f t="shared" si="346"/>
        <v>0</v>
      </c>
      <c r="L1681" s="51">
        <f>G1681</f>
        <v>6505.91</v>
      </c>
    </row>
    <row r="1682" spans="1:12" ht="30.6" x14ac:dyDescent="0.3">
      <c r="A1682" s="21" t="s">
        <v>16</v>
      </c>
      <c r="B1682" s="22" t="s">
        <v>17</v>
      </c>
      <c r="C1682" s="22" t="s">
        <v>18</v>
      </c>
      <c r="D1682" s="23" t="s">
        <v>19</v>
      </c>
      <c r="E1682" s="24">
        <v>7</v>
      </c>
      <c r="F1682" s="24">
        <v>192.38</v>
      </c>
      <c r="G1682" s="25">
        <f>ROUND(E1682*F1682,2)</f>
        <v>1346.66</v>
      </c>
      <c r="H1682" s="24">
        <v>7</v>
      </c>
      <c r="I1682" s="26"/>
      <c r="J1682" s="25">
        <f>ROUND(H1682*I1682,2)</f>
        <v>0</v>
      </c>
    </row>
    <row r="1683" spans="1:12" ht="20.399999999999999" x14ac:dyDescent="0.3">
      <c r="A1683" s="21" t="s">
        <v>20</v>
      </c>
      <c r="B1683" s="22" t="s">
        <v>17</v>
      </c>
      <c r="C1683" s="22" t="s">
        <v>18</v>
      </c>
      <c r="D1683" s="23" t="s">
        <v>21</v>
      </c>
      <c r="E1683" s="24">
        <v>1</v>
      </c>
      <c r="F1683" s="24">
        <v>2961.9</v>
      </c>
      <c r="G1683" s="25">
        <f>ROUND(E1683*F1683,2)</f>
        <v>2961.9</v>
      </c>
      <c r="H1683" s="24">
        <v>1</v>
      </c>
      <c r="I1683" s="26"/>
      <c r="J1683" s="25">
        <f>ROUND(H1683*I1683,2)</f>
        <v>0</v>
      </c>
    </row>
    <row r="1684" spans="1:12" x14ac:dyDescent="0.3">
      <c r="A1684" s="21" t="s">
        <v>22</v>
      </c>
      <c r="B1684" s="22" t="s">
        <v>17</v>
      </c>
      <c r="C1684" s="22" t="s">
        <v>18</v>
      </c>
      <c r="D1684" s="23" t="s">
        <v>23</v>
      </c>
      <c r="E1684" s="24">
        <v>1</v>
      </c>
      <c r="F1684" s="24">
        <v>2197.35</v>
      </c>
      <c r="G1684" s="25">
        <f>ROUND(E1684*F1684,2)</f>
        <v>2197.35</v>
      </c>
      <c r="H1684" s="24">
        <v>1</v>
      </c>
      <c r="I1684" s="26"/>
      <c r="J1684" s="25">
        <f>ROUND(H1684*I1684,2)</f>
        <v>0</v>
      </c>
    </row>
    <row r="1685" spans="1:12" x14ac:dyDescent="0.3">
      <c r="A1685" s="27"/>
      <c r="B1685" s="27"/>
      <c r="C1685" s="27"/>
      <c r="D1685" s="28" t="s">
        <v>554</v>
      </c>
      <c r="E1685" s="24">
        <v>1</v>
      </c>
      <c r="F1685" s="29">
        <f>SUM(G1682:G1684)</f>
        <v>6505.91</v>
      </c>
      <c r="G1685" s="29">
        <f>ROUND(E1685*F1685,2)</f>
        <v>6505.91</v>
      </c>
      <c r="H1685" s="24">
        <v>1</v>
      </c>
      <c r="I1685" s="29">
        <f>SUM(J1682:J1684)</f>
        <v>0</v>
      </c>
      <c r="J1685" s="29">
        <f>ROUND(H1685*I1685,2)</f>
        <v>0</v>
      </c>
    </row>
    <row r="1686" spans="1:12" ht="1.05" customHeight="1" x14ac:dyDescent="0.3">
      <c r="A1686" s="30"/>
      <c r="B1686" s="30"/>
      <c r="C1686" s="30"/>
      <c r="D1686" s="31"/>
      <c r="E1686" s="30"/>
      <c r="F1686" s="30"/>
      <c r="G1686" s="30"/>
      <c r="H1686" s="30"/>
      <c r="I1686" s="32"/>
      <c r="J1686" s="30"/>
    </row>
    <row r="1687" spans="1:12" x14ac:dyDescent="0.3">
      <c r="A1687" s="18" t="s">
        <v>555</v>
      </c>
      <c r="B1687" s="18" t="s">
        <v>9</v>
      </c>
      <c r="C1687" s="18" t="s">
        <v>10</v>
      </c>
      <c r="D1687" s="19" t="s">
        <v>26</v>
      </c>
      <c r="E1687" s="20">
        <f t="shared" ref="E1687:J1687" si="347">E1700</f>
        <v>1</v>
      </c>
      <c r="F1687" s="20">
        <f t="shared" si="347"/>
        <v>202286.22</v>
      </c>
      <c r="G1687" s="20">
        <f t="shared" si="347"/>
        <v>202286.22</v>
      </c>
      <c r="H1687" s="20">
        <f t="shared" si="347"/>
        <v>1</v>
      </c>
      <c r="I1687" s="20">
        <f t="shared" si="347"/>
        <v>0</v>
      </c>
      <c r="J1687" s="20">
        <f t="shared" si="347"/>
        <v>0</v>
      </c>
      <c r="L1687" s="51">
        <f>G1687</f>
        <v>202286.22</v>
      </c>
    </row>
    <row r="1688" spans="1:12" ht="30.6" x14ac:dyDescent="0.3">
      <c r="A1688" s="21" t="s">
        <v>27</v>
      </c>
      <c r="B1688" s="22" t="s">
        <v>17</v>
      </c>
      <c r="C1688" s="22" t="s">
        <v>18</v>
      </c>
      <c r="D1688" s="23" t="s">
        <v>28</v>
      </c>
      <c r="E1688" s="24">
        <v>2</v>
      </c>
      <c r="F1688" s="24">
        <v>22545.99</v>
      </c>
      <c r="G1688" s="25">
        <f t="shared" ref="G1688:G1700" si="348">ROUND(E1688*F1688,2)</f>
        <v>45091.98</v>
      </c>
      <c r="H1688" s="24">
        <v>2</v>
      </c>
      <c r="I1688" s="26"/>
      <c r="J1688" s="25">
        <f t="shared" ref="J1688:J1700" si="349">ROUND(H1688*I1688,2)</f>
        <v>0</v>
      </c>
    </row>
    <row r="1689" spans="1:12" ht="30.6" x14ac:dyDescent="0.3">
      <c r="A1689" s="21" t="s">
        <v>29</v>
      </c>
      <c r="B1689" s="22" t="s">
        <v>17</v>
      </c>
      <c r="C1689" s="22" t="s">
        <v>18</v>
      </c>
      <c r="D1689" s="23" t="s">
        <v>30</v>
      </c>
      <c r="E1689" s="24">
        <v>5</v>
      </c>
      <c r="F1689" s="24">
        <v>22133.25</v>
      </c>
      <c r="G1689" s="25">
        <f t="shared" si="348"/>
        <v>110666.25</v>
      </c>
      <c r="H1689" s="24">
        <v>5</v>
      </c>
      <c r="I1689" s="26"/>
      <c r="J1689" s="25">
        <f t="shared" si="349"/>
        <v>0</v>
      </c>
    </row>
    <row r="1690" spans="1:12" ht="20.399999999999999" x14ac:dyDescent="0.3">
      <c r="A1690" s="21" t="s">
        <v>31</v>
      </c>
      <c r="B1690" s="22" t="s">
        <v>17</v>
      </c>
      <c r="C1690" s="22" t="s">
        <v>18</v>
      </c>
      <c r="D1690" s="23" t="s">
        <v>32</v>
      </c>
      <c r="E1690" s="24">
        <v>1</v>
      </c>
      <c r="F1690" s="24">
        <v>7362.75</v>
      </c>
      <c r="G1690" s="25">
        <f t="shared" si="348"/>
        <v>7362.75</v>
      </c>
      <c r="H1690" s="24">
        <v>1</v>
      </c>
      <c r="I1690" s="26"/>
      <c r="J1690" s="25">
        <f t="shared" si="349"/>
        <v>0</v>
      </c>
    </row>
    <row r="1691" spans="1:12" ht="20.399999999999999" x14ac:dyDescent="0.3">
      <c r="A1691" s="21" t="s">
        <v>33</v>
      </c>
      <c r="B1691" s="22" t="s">
        <v>17</v>
      </c>
      <c r="C1691" s="22" t="s">
        <v>18</v>
      </c>
      <c r="D1691" s="23" t="s">
        <v>34</v>
      </c>
      <c r="E1691" s="24">
        <v>1</v>
      </c>
      <c r="F1691" s="24">
        <v>5541.86</v>
      </c>
      <c r="G1691" s="25">
        <f t="shared" si="348"/>
        <v>5541.86</v>
      </c>
      <c r="H1691" s="24">
        <v>1</v>
      </c>
      <c r="I1691" s="26"/>
      <c r="J1691" s="25">
        <f t="shared" si="349"/>
        <v>0</v>
      </c>
    </row>
    <row r="1692" spans="1:12" ht="20.399999999999999" x14ac:dyDescent="0.3">
      <c r="A1692" s="21" t="s">
        <v>35</v>
      </c>
      <c r="B1692" s="22" t="s">
        <v>17</v>
      </c>
      <c r="C1692" s="22" t="s">
        <v>18</v>
      </c>
      <c r="D1692" s="23" t="s">
        <v>36</v>
      </c>
      <c r="E1692" s="24">
        <v>8</v>
      </c>
      <c r="F1692" s="24">
        <v>817.84</v>
      </c>
      <c r="G1692" s="25">
        <f t="shared" si="348"/>
        <v>6542.72</v>
      </c>
      <c r="H1692" s="24">
        <v>8</v>
      </c>
      <c r="I1692" s="26"/>
      <c r="J1692" s="25">
        <f t="shared" si="349"/>
        <v>0</v>
      </c>
    </row>
    <row r="1693" spans="1:12" ht="20.399999999999999" x14ac:dyDescent="0.3">
      <c r="A1693" s="21" t="s">
        <v>37</v>
      </c>
      <c r="B1693" s="22" t="s">
        <v>17</v>
      </c>
      <c r="C1693" s="22" t="s">
        <v>18</v>
      </c>
      <c r="D1693" s="23" t="s">
        <v>38</v>
      </c>
      <c r="E1693" s="24">
        <v>8</v>
      </c>
      <c r="F1693" s="24">
        <v>200</v>
      </c>
      <c r="G1693" s="25">
        <f t="shared" si="348"/>
        <v>1600</v>
      </c>
      <c r="H1693" s="24">
        <v>8</v>
      </c>
      <c r="I1693" s="26"/>
      <c r="J1693" s="25">
        <f t="shared" si="349"/>
        <v>0</v>
      </c>
    </row>
    <row r="1694" spans="1:12" ht="20.399999999999999" x14ac:dyDescent="0.3">
      <c r="A1694" s="21" t="s">
        <v>39</v>
      </c>
      <c r="B1694" s="22" t="s">
        <v>17</v>
      </c>
      <c r="C1694" s="22" t="s">
        <v>18</v>
      </c>
      <c r="D1694" s="23" t="s">
        <v>40</v>
      </c>
      <c r="E1694" s="24">
        <v>2</v>
      </c>
      <c r="F1694" s="24">
        <v>7060</v>
      </c>
      <c r="G1694" s="25">
        <f t="shared" si="348"/>
        <v>14120</v>
      </c>
      <c r="H1694" s="24">
        <v>2</v>
      </c>
      <c r="I1694" s="26"/>
      <c r="J1694" s="25">
        <f t="shared" si="349"/>
        <v>0</v>
      </c>
    </row>
    <row r="1695" spans="1:12" ht="20.399999999999999" x14ac:dyDescent="0.3">
      <c r="A1695" s="21" t="s">
        <v>41</v>
      </c>
      <c r="B1695" s="22" t="s">
        <v>17</v>
      </c>
      <c r="C1695" s="22" t="s">
        <v>18</v>
      </c>
      <c r="D1695" s="23" t="s">
        <v>42</v>
      </c>
      <c r="E1695" s="24">
        <v>2</v>
      </c>
      <c r="F1695" s="24">
        <v>761.9</v>
      </c>
      <c r="G1695" s="25">
        <f t="shared" si="348"/>
        <v>1523.8</v>
      </c>
      <c r="H1695" s="24">
        <v>2</v>
      </c>
      <c r="I1695" s="26"/>
      <c r="J1695" s="25">
        <f t="shared" si="349"/>
        <v>0</v>
      </c>
    </row>
    <row r="1696" spans="1:12" ht="20.399999999999999" x14ac:dyDescent="0.3">
      <c r="A1696" s="21" t="s">
        <v>45</v>
      </c>
      <c r="B1696" s="22" t="s">
        <v>17</v>
      </c>
      <c r="C1696" s="22" t="s">
        <v>18</v>
      </c>
      <c r="D1696" s="23" t="s">
        <v>46</v>
      </c>
      <c r="E1696" s="24">
        <v>1</v>
      </c>
      <c r="F1696" s="24">
        <v>5541.86</v>
      </c>
      <c r="G1696" s="25">
        <f t="shared" si="348"/>
        <v>5541.86</v>
      </c>
      <c r="H1696" s="24">
        <v>1</v>
      </c>
      <c r="I1696" s="26"/>
      <c r="J1696" s="25">
        <f t="shared" si="349"/>
        <v>0</v>
      </c>
    </row>
    <row r="1697" spans="1:12" ht="20.399999999999999" x14ac:dyDescent="0.3">
      <c r="A1697" s="21" t="s">
        <v>47</v>
      </c>
      <c r="B1697" s="22" t="s">
        <v>17</v>
      </c>
      <c r="C1697" s="22" t="s">
        <v>18</v>
      </c>
      <c r="D1697" s="23" t="s">
        <v>48</v>
      </c>
      <c r="E1697" s="24">
        <v>1</v>
      </c>
      <c r="F1697" s="24">
        <v>2835</v>
      </c>
      <c r="G1697" s="25">
        <f t="shared" si="348"/>
        <v>2835</v>
      </c>
      <c r="H1697" s="24">
        <v>1</v>
      </c>
      <c r="I1697" s="26"/>
      <c r="J1697" s="25">
        <f t="shared" si="349"/>
        <v>0</v>
      </c>
    </row>
    <row r="1698" spans="1:12" ht="20.399999999999999" x14ac:dyDescent="0.3">
      <c r="A1698" s="21" t="s">
        <v>49</v>
      </c>
      <c r="B1698" s="22" t="s">
        <v>17</v>
      </c>
      <c r="C1698" s="22" t="s">
        <v>18</v>
      </c>
      <c r="D1698" s="23" t="s">
        <v>50</v>
      </c>
      <c r="E1698" s="24">
        <v>1</v>
      </c>
      <c r="F1698" s="24">
        <v>1100</v>
      </c>
      <c r="G1698" s="25">
        <f t="shared" si="348"/>
        <v>1100</v>
      </c>
      <c r="H1698" s="24">
        <v>1</v>
      </c>
      <c r="I1698" s="26"/>
      <c r="J1698" s="25">
        <f t="shared" si="349"/>
        <v>0</v>
      </c>
    </row>
    <row r="1699" spans="1:12" ht="20.399999999999999" x14ac:dyDescent="0.3">
      <c r="A1699" s="21" t="s">
        <v>438</v>
      </c>
      <c r="B1699" s="22" t="s">
        <v>17</v>
      </c>
      <c r="C1699" s="22" t="s">
        <v>83</v>
      </c>
      <c r="D1699" s="23" t="s">
        <v>439</v>
      </c>
      <c r="E1699" s="24">
        <v>15</v>
      </c>
      <c r="F1699" s="24">
        <v>24</v>
      </c>
      <c r="G1699" s="25">
        <f t="shared" si="348"/>
        <v>360</v>
      </c>
      <c r="H1699" s="24">
        <v>15</v>
      </c>
      <c r="I1699" s="26"/>
      <c r="J1699" s="25">
        <f t="shared" si="349"/>
        <v>0</v>
      </c>
    </row>
    <row r="1700" spans="1:12" x14ac:dyDescent="0.3">
      <c r="A1700" s="27"/>
      <c r="B1700" s="27"/>
      <c r="C1700" s="27"/>
      <c r="D1700" s="28" t="s">
        <v>556</v>
      </c>
      <c r="E1700" s="24">
        <v>1</v>
      </c>
      <c r="F1700" s="29">
        <f>SUM(G1688:G1699)</f>
        <v>202286.22</v>
      </c>
      <c r="G1700" s="29">
        <f t="shared" si="348"/>
        <v>202286.22</v>
      </c>
      <c r="H1700" s="24">
        <v>1</v>
      </c>
      <c r="I1700" s="29">
        <f>SUM(J1688:J1699)</f>
        <v>0</v>
      </c>
      <c r="J1700" s="29">
        <f t="shared" si="349"/>
        <v>0</v>
      </c>
    </row>
    <row r="1701" spans="1:12" ht="1.05" customHeight="1" x14ac:dyDescent="0.3">
      <c r="A1701" s="30"/>
      <c r="B1701" s="30"/>
      <c r="C1701" s="30"/>
      <c r="D1701" s="31"/>
      <c r="E1701" s="30"/>
      <c r="F1701" s="30"/>
      <c r="G1701" s="30"/>
      <c r="H1701" s="30"/>
      <c r="I1701" s="32"/>
      <c r="J1701" s="30"/>
    </row>
    <row r="1702" spans="1:12" x14ac:dyDescent="0.3">
      <c r="A1702" s="27"/>
      <c r="B1702" s="27"/>
      <c r="C1702" s="27"/>
      <c r="D1702" s="28" t="s">
        <v>557</v>
      </c>
      <c r="E1702" s="24">
        <v>1</v>
      </c>
      <c r="F1702" s="29">
        <f>G1681+G1687</f>
        <v>208792.13</v>
      </c>
      <c r="G1702" s="29">
        <f>ROUND(E1702*F1702,2)</f>
        <v>208792.13</v>
      </c>
      <c r="H1702" s="24">
        <v>1</v>
      </c>
      <c r="I1702" s="29">
        <f>J1681+J1687</f>
        <v>0</v>
      </c>
      <c r="J1702" s="29">
        <f>ROUND(H1702*I1702,2)</f>
        <v>0</v>
      </c>
    </row>
    <row r="1703" spans="1:12" ht="1.05" customHeight="1" x14ac:dyDescent="0.3">
      <c r="A1703" s="30"/>
      <c r="B1703" s="30"/>
      <c r="C1703" s="30"/>
      <c r="D1703" s="31"/>
      <c r="E1703" s="30"/>
      <c r="F1703" s="30"/>
      <c r="G1703" s="30"/>
      <c r="H1703" s="30"/>
      <c r="I1703" s="32"/>
      <c r="J1703" s="30"/>
    </row>
    <row r="1704" spans="1:12" x14ac:dyDescent="0.3">
      <c r="A1704" s="15" t="s">
        <v>558</v>
      </c>
      <c r="B1704" s="15" t="s">
        <v>9</v>
      </c>
      <c r="C1704" s="15" t="s">
        <v>10</v>
      </c>
      <c r="D1704" s="16" t="s">
        <v>309</v>
      </c>
      <c r="E1704" s="17">
        <f t="shared" ref="E1704:J1704" si="350">E1714</f>
        <v>1</v>
      </c>
      <c r="F1704" s="17">
        <f t="shared" si="350"/>
        <v>19615.54</v>
      </c>
      <c r="G1704" s="17">
        <f t="shared" si="350"/>
        <v>19615.54</v>
      </c>
      <c r="H1704" s="17">
        <f t="shared" si="350"/>
        <v>1</v>
      </c>
      <c r="I1704" s="17">
        <f t="shared" si="350"/>
        <v>0</v>
      </c>
      <c r="J1704" s="17">
        <f t="shared" si="350"/>
        <v>0</v>
      </c>
      <c r="L1704" s="51">
        <f>G1704</f>
        <v>19615.54</v>
      </c>
    </row>
    <row r="1705" spans="1:12" x14ac:dyDescent="0.3">
      <c r="A1705" s="21" t="s">
        <v>310</v>
      </c>
      <c r="B1705" s="22" t="s">
        <v>17</v>
      </c>
      <c r="C1705" s="22" t="s">
        <v>18</v>
      </c>
      <c r="D1705" s="23" t="s">
        <v>311</v>
      </c>
      <c r="E1705" s="24">
        <v>1</v>
      </c>
      <c r="F1705" s="24">
        <v>3806</v>
      </c>
      <c r="G1705" s="25">
        <f t="shared" ref="G1705:G1714" si="351">ROUND(E1705*F1705,2)</f>
        <v>3806</v>
      </c>
      <c r="H1705" s="24">
        <v>1</v>
      </c>
      <c r="I1705" s="26"/>
      <c r="J1705" s="25">
        <f t="shared" ref="J1705:J1714" si="352">ROUND(H1705*I1705,2)</f>
        <v>0</v>
      </c>
    </row>
    <row r="1706" spans="1:12" x14ac:dyDescent="0.3">
      <c r="A1706" s="21" t="s">
        <v>312</v>
      </c>
      <c r="B1706" s="22" t="s">
        <v>17</v>
      </c>
      <c r="C1706" s="22" t="s">
        <v>18</v>
      </c>
      <c r="D1706" s="23" t="s">
        <v>313</v>
      </c>
      <c r="E1706" s="24">
        <v>1</v>
      </c>
      <c r="F1706" s="24">
        <v>3738.4</v>
      </c>
      <c r="G1706" s="25">
        <f t="shared" si="351"/>
        <v>3738.4</v>
      </c>
      <c r="H1706" s="24">
        <v>1</v>
      </c>
      <c r="I1706" s="26"/>
      <c r="J1706" s="25">
        <f t="shared" si="352"/>
        <v>0</v>
      </c>
    </row>
    <row r="1707" spans="1:12" x14ac:dyDescent="0.3">
      <c r="A1707" s="21" t="s">
        <v>314</v>
      </c>
      <c r="B1707" s="22" t="s">
        <v>17</v>
      </c>
      <c r="C1707" s="22" t="s">
        <v>83</v>
      </c>
      <c r="D1707" s="23" t="s">
        <v>315</v>
      </c>
      <c r="E1707" s="24">
        <v>120</v>
      </c>
      <c r="F1707" s="24">
        <v>2.6</v>
      </c>
      <c r="G1707" s="25">
        <f t="shared" si="351"/>
        <v>312</v>
      </c>
      <c r="H1707" s="24">
        <v>120</v>
      </c>
      <c r="I1707" s="26"/>
      <c r="J1707" s="25">
        <f t="shared" si="352"/>
        <v>0</v>
      </c>
    </row>
    <row r="1708" spans="1:12" x14ac:dyDescent="0.3">
      <c r="A1708" s="21" t="s">
        <v>316</v>
      </c>
      <c r="B1708" s="22" t="s">
        <v>17</v>
      </c>
      <c r="C1708" s="22" t="s">
        <v>83</v>
      </c>
      <c r="D1708" s="23" t="s">
        <v>317</v>
      </c>
      <c r="E1708" s="24">
        <v>240</v>
      </c>
      <c r="F1708" s="24">
        <v>3.6</v>
      </c>
      <c r="G1708" s="25">
        <f t="shared" si="351"/>
        <v>864</v>
      </c>
      <c r="H1708" s="24">
        <v>240</v>
      </c>
      <c r="I1708" s="26"/>
      <c r="J1708" s="25">
        <f t="shared" si="352"/>
        <v>0</v>
      </c>
    </row>
    <row r="1709" spans="1:12" x14ac:dyDescent="0.3">
      <c r="A1709" s="21" t="s">
        <v>318</v>
      </c>
      <c r="B1709" s="22" t="s">
        <v>17</v>
      </c>
      <c r="C1709" s="22" t="s">
        <v>83</v>
      </c>
      <c r="D1709" s="23" t="s">
        <v>319</v>
      </c>
      <c r="E1709" s="24">
        <v>30</v>
      </c>
      <c r="F1709" s="24">
        <v>4.83</v>
      </c>
      <c r="G1709" s="25">
        <f t="shared" si="351"/>
        <v>144.9</v>
      </c>
      <c r="H1709" s="24">
        <v>30</v>
      </c>
      <c r="I1709" s="26"/>
      <c r="J1709" s="25">
        <f t="shared" si="352"/>
        <v>0</v>
      </c>
    </row>
    <row r="1710" spans="1:12" x14ac:dyDescent="0.3">
      <c r="A1710" s="21" t="s">
        <v>443</v>
      </c>
      <c r="B1710" s="22" t="s">
        <v>17</v>
      </c>
      <c r="C1710" s="22" t="s">
        <v>83</v>
      </c>
      <c r="D1710" s="23" t="s">
        <v>444</v>
      </c>
      <c r="E1710" s="24">
        <v>120</v>
      </c>
      <c r="F1710" s="24">
        <v>15.43</v>
      </c>
      <c r="G1710" s="25">
        <f t="shared" si="351"/>
        <v>1851.6</v>
      </c>
      <c r="H1710" s="24">
        <v>120</v>
      </c>
      <c r="I1710" s="26"/>
      <c r="J1710" s="25">
        <f t="shared" si="352"/>
        <v>0</v>
      </c>
    </row>
    <row r="1711" spans="1:12" x14ac:dyDescent="0.3">
      <c r="A1711" s="21" t="s">
        <v>445</v>
      </c>
      <c r="B1711" s="22" t="s">
        <v>17</v>
      </c>
      <c r="C1711" s="22" t="s">
        <v>18</v>
      </c>
      <c r="D1711" s="23" t="s">
        <v>446</v>
      </c>
      <c r="E1711" s="24">
        <v>1</v>
      </c>
      <c r="F1711" s="24">
        <v>3841.14</v>
      </c>
      <c r="G1711" s="25">
        <f t="shared" si="351"/>
        <v>3841.14</v>
      </c>
      <c r="H1711" s="24">
        <v>1</v>
      </c>
      <c r="I1711" s="26"/>
      <c r="J1711" s="25">
        <f t="shared" si="352"/>
        <v>0</v>
      </c>
    </row>
    <row r="1712" spans="1:12" ht="20.399999999999999" x14ac:dyDescent="0.3">
      <c r="A1712" s="21" t="s">
        <v>322</v>
      </c>
      <c r="B1712" s="22" t="s">
        <v>17</v>
      </c>
      <c r="C1712" s="22" t="s">
        <v>18</v>
      </c>
      <c r="D1712" s="23" t="s">
        <v>323</v>
      </c>
      <c r="E1712" s="24">
        <v>1</v>
      </c>
      <c r="F1712" s="24">
        <v>3106</v>
      </c>
      <c r="G1712" s="25">
        <f t="shared" si="351"/>
        <v>3106</v>
      </c>
      <c r="H1712" s="24">
        <v>1</v>
      </c>
      <c r="I1712" s="26"/>
      <c r="J1712" s="25">
        <f t="shared" si="352"/>
        <v>0</v>
      </c>
    </row>
    <row r="1713" spans="1:13" x14ac:dyDescent="0.3">
      <c r="A1713" s="21" t="s">
        <v>324</v>
      </c>
      <c r="B1713" s="22" t="s">
        <v>17</v>
      </c>
      <c r="C1713" s="22" t="s">
        <v>18</v>
      </c>
      <c r="D1713" s="23" t="s">
        <v>325</v>
      </c>
      <c r="E1713" s="24">
        <v>1</v>
      </c>
      <c r="F1713" s="24">
        <v>1951.5</v>
      </c>
      <c r="G1713" s="25">
        <f t="shared" si="351"/>
        <v>1951.5</v>
      </c>
      <c r="H1713" s="24">
        <v>1</v>
      </c>
      <c r="I1713" s="26"/>
      <c r="J1713" s="25">
        <f t="shared" si="352"/>
        <v>0</v>
      </c>
    </row>
    <row r="1714" spans="1:13" x14ac:dyDescent="0.3">
      <c r="A1714" s="27"/>
      <c r="B1714" s="27"/>
      <c r="C1714" s="27"/>
      <c r="D1714" s="28" t="s">
        <v>559</v>
      </c>
      <c r="E1714" s="24">
        <v>1</v>
      </c>
      <c r="F1714" s="29">
        <f>SUM(G1705:G1713)</f>
        <v>19615.54</v>
      </c>
      <c r="G1714" s="29">
        <f t="shared" si="351"/>
        <v>19615.54</v>
      </c>
      <c r="H1714" s="24">
        <v>1</v>
      </c>
      <c r="I1714" s="29">
        <f>SUM(J1705:J1713)</f>
        <v>0</v>
      </c>
      <c r="J1714" s="29">
        <f t="shared" si="352"/>
        <v>0</v>
      </c>
    </row>
    <row r="1715" spans="1:13" ht="1.05" customHeight="1" x14ac:dyDescent="0.3">
      <c r="A1715" s="30"/>
      <c r="B1715" s="30"/>
      <c r="C1715" s="30"/>
      <c r="D1715" s="31"/>
      <c r="E1715" s="30"/>
      <c r="F1715" s="30"/>
      <c r="G1715" s="30"/>
      <c r="H1715" s="30"/>
      <c r="I1715" s="32"/>
      <c r="J1715" s="30"/>
    </row>
    <row r="1716" spans="1:13" x14ac:dyDescent="0.3">
      <c r="A1716" s="15" t="s">
        <v>560</v>
      </c>
      <c r="B1716" s="15" t="s">
        <v>9</v>
      </c>
      <c r="C1716" s="15" t="s">
        <v>10</v>
      </c>
      <c r="D1716" s="16" t="s">
        <v>68</v>
      </c>
      <c r="E1716" s="17">
        <f t="shared" ref="E1716:J1716" si="353">E1734</f>
        <v>1</v>
      </c>
      <c r="F1716" s="17">
        <f t="shared" si="353"/>
        <v>9381.51</v>
      </c>
      <c r="G1716" s="17">
        <f t="shared" si="353"/>
        <v>9381.51</v>
      </c>
      <c r="H1716" s="17">
        <f t="shared" si="353"/>
        <v>1</v>
      </c>
      <c r="I1716" s="17">
        <f t="shared" si="353"/>
        <v>0</v>
      </c>
      <c r="J1716" s="17">
        <f t="shared" si="353"/>
        <v>0</v>
      </c>
      <c r="M1716" s="51">
        <f>G1716</f>
        <v>9381.51</v>
      </c>
    </row>
    <row r="1717" spans="1:13" x14ac:dyDescent="0.3">
      <c r="A1717" s="21" t="s">
        <v>69</v>
      </c>
      <c r="B1717" s="22" t="s">
        <v>17</v>
      </c>
      <c r="C1717" s="22" t="s">
        <v>70</v>
      </c>
      <c r="D1717" s="23" t="s">
        <v>71</v>
      </c>
      <c r="E1717" s="24">
        <v>40</v>
      </c>
      <c r="F1717" s="24">
        <v>24.38</v>
      </c>
      <c r="G1717" s="25">
        <f t="shared" ref="G1717:G1734" si="354">ROUND(E1717*F1717,2)</f>
        <v>975.2</v>
      </c>
      <c r="H1717" s="24">
        <v>40</v>
      </c>
      <c r="I1717" s="26"/>
      <c r="J1717" s="25">
        <f t="shared" ref="J1717:J1734" si="355">ROUND(H1717*I1717,2)</f>
        <v>0</v>
      </c>
    </row>
    <row r="1718" spans="1:13" ht="20.399999999999999" x14ac:dyDescent="0.3">
      <c r="A1718" s="21" t="s">
        <v>72</v>
      </c>
      <c r="B1718" s="22" t="s">
        <v>17</v>
      </c>
      <c r="C1718" s="22" t="s">
        <v>18</v>
      </c>
      <c r="D1718" s="23" t="s">
        <v>73</v>
      </c>
      <c r="E1718" s="24">
        <v>1</v>
      </c>
      <c r="F1718" s="24">
        <v>80</v>
      </c>
      <c r="G1718" s="25">
        <f t="shared" si="354"/>
        <v>80</v>
      </c>
      <c r="H1718" s="24">
        <v>1</v>
      </c>
      <c r="I1718" s="26"/>
      <c r="J1718" s="25">
        <f t="shared" si="355"/>
        <v>0</v>
      </c>
    </row>
    <row r="1719" spans="1:13" ht="20.399999999999999" x14ac:dyDescent="0.3">
      <c r="A1719" s="21" t="s">
        <v>74</v>
      </c>
      <c r="B1719" s="22" t="s">
        <v>17</v>
      </c>
      <c r="C1719" s="22" t="s">
        <v>18</v>
      </c>
      <c r="D1719" s="23" t="s">
        <v>75</v>
      </c>
      <c r="E1719" s="24">
        <v>1</v>
      </c>
      <c r="F1719" s="24">
        <v>46</v>
      </c>
      <c r="G1719" s="25">
        <f t="shared" si="354"/>
        <v>46</v>
      </c>
      <c r="H1719" s="24">
        <v>1</v>
      </c>
      <c r="I1719" s="26"/>
      <c r="J1719" s="25">
        <f t="shared" si="355"/>
        <v>0</v>
      </c>
    </row>
    <row r="1720" spans="1:13" x14ac:dyDescent="0.3">
      <c r="A1720" s="21" t="s">
        <v>76</v>
      </c>
      <c r="B1720" s="22" t="s">
        <v>17</v>
      </c>
      <c r="C1720" s="22" t="s">
        <v>18</v>
      </c>
      <c r="D1720" s="23" t="s">
        <v>77</v>
      </c>
      <c r="E1720" s="24">
        <v>1</v>
      </c>
      <c r="F1720" s="24">
        <v>21.52</v>
      </c>
      <c r="G1720" s="25">
        <f t="shared" si="354"/>
        <v>21.52</v>
      </c>
      <c r="H1720" s="24">
        <v>1</v>
      </c>
      <c r="I1720" s="26"/>
      <c r="J1720" s="25">
        <f t="shared" si="355"/>
        <v>0</v>
      </c>
    </row>
    <row r="1721" spans="1:13" ht="20.399999999999999" x14ac:dyDescent="0.3">
      <c r="A1721" s="21" t="s">
        <v>78</v>
      </c>
      <c r="B1721" s="22" t="s">
        <v>17</v>
      </c>
      <c r="C1721" s="22" t="s">
        <v>18</v>
      </c>
      <c r="D1721" s="23" t="s">
        <v>79</v>
      </c>
      <c r="E1721" s="24">
        <v>1</v>
      </c>
      <c r="F1721" s="24">
        <v>125.41</v>
      </c>
      <c r="G1721" s="25">
        <f t="shared" si="354"/>
        <v>125.41</v>
      </c>
      <c r="H1721" s="24">
        <v>1</v>
      </c>
      <c r="I1721" s="26"/>
      <c r="J1721" s="25">
        <f t="shared" si="355"/>
        <v>0</v>
      </c>
    </row>
    <row r="1722" spans="1:13" ht="20.399999999999999" x14ac:dyDescent="0.3">
      <c r="A1722" s="21" t="s">
        <v>80</v>
      </c>
      <c r="B1722" s="22" t="s">
        <v>17</v>
      </c>
      <c r="C1722" s="22" t="s">
        <v>70</v>
      </c>
      <c r="D1722" s="23" t="s">
        <v>81</v>
      </c>
      <c r="E1722" s="24">
        <v>8</v>
      </c>
      <c r="F1722" s="24">
        <v>12.03</v>
      </c>
      <c r="G1722" s="25">
        <f t="shared" si="354"/>
        <v>96.24</v>
      </c>
      <c r="H1722" s="24">
        <v>8</v>
      </c>
      <c r="I1722" s="26"/>
      <c r="J1722" s="25">
        <f t="shared" si="355"/>
        <v>0</v>
      </c>
    </row>
    <row r="1723" spans="1:13" x14ac:dyDescent="0.3">
      <c r="A1723" s="21" t="s">
        <v>82</v>
      </c>
      <c r="B1723" s="22" t="s">
        <v>17</v>
      </c>
      <c r="C1723" s="22" t="s">
        <v>83</v>
      </c>
      <c r="D1723" s="23" t="s">
        <v>84</v>
      </c>
      <c r="E1723" s="24">
        <v>4</v>
      </c>
      <c r="F1723" s="24">
        <v>12.91</v>
      </c>
      <c r="G1723" s="25">
        <f t="shared" si="354"/>
        <v>51.64</v>
      </c>
      <c r="H1723" s="24">
        <v>4</v>
      </c>
      <c r="I1723" s="26"/>
      <c r="J1723" s="25">
        <f t="shared" si="355"/>
        <v>0</v>
      </c>
    </row>
    <row r="1724" spans="1:13" ht="20.399999999999999" x14ac:dyDescent="0.3">
      <c r="A1724" s="21" t="s">
        <v>85</v>
      </c>
      <c r="B1724" s="22" t="s">
        <v>17</v>
      </c>
      <c r="C1724" s="22" t="s">
        <v>18</v>
      </c>
      <c r="D1724" s="23" t="s">
        <v>86</v>
      </c>
      <c r="E1724" s="24">
        <v>14</v>
      </c>
      <c r="F1724" s="24">
        <v>43.21</v>
      </c>
      <c r="G1724" s="25">
        <f t="shared" si="354"/>
        <v>604.94000000000005</v>
      </c>
      <c r="H1724" s="24">
        <v>14</v>
      </c>
      <c r="I1724" s="26"/>
      <c r="J1724" s="25">
        <f t="shared" si="355"/>
        <v>0</v>
      </c>
    </row>
    <row r="1725" spans="1:13" x14ac:dyDescent="0.3">
      <c r="A1725" s="21" t="s">
        <v>87</v>
      </c>
      <c r="B1725" s="22" t="s">
        <v>17</v>
      </c>
      <c r="C1725" s="22" t="s">
        <v>83</v>
      </c>
      <c r="D1725" s="23" t="s">
        <v>88</v>
      </c>
      <c r="E1725" s="24">
        <v>37</v>
      </c>
      <c r="F1725" s="24">
        <v>26.08</v>
      </c>
      <c r="G1725" s="25">
        <f t="shared" si="354"/>
        <v>964.96</v>
      </c>
      <c r="H1725" s="24">
        <v>37</v>
      </c>
      <c r="I1725" s="26"/>
      <c r="J1725" s="25">
        <f t="shared" si="355"/>
        <v>0</v>
      </c>
    </row>
    <row r="1726" spans="1:13" x14ac:dyDescent="0.3">
      <c r="A1726" s="21" t="s">
        <v>89</v>
      </c>
      <c r="B1726" s="22" t="s">
        <v>17</v>
      </c>
      <c r="C1726" s="22" t="s">
        <v>83</v>
      </c>
      <c r="D1726" s="23" t="s">
        <v>90</v>
      </c>
      <c r="E1726" s="24">
        <v>16</v>
      </c>
      <c r="F1726" s="24">
        <v>22.21</v>
      </c>
      <c r="G1726" s="25">
        <f t="shared" si="354"/>
        <v>355.36</v>
      </c>
      <c r="H1726" s="24">
        <v>16</v>
      </c>
      <c r="I1726" s="26"/>
      <c r="J1726" s="25">
        <f t="shared" si="355"/>
        <v>0</v>
      </c>
    </row>
    <row r="1727" spans="1:13" ht="20.399999999999999" x14ac:dyDescent="0.3">
      <c r="A1727" s="21" t="s">
        <v>91</v>
      </c>
      <c r="B1727" s="22" t="s">
        <v>17</v>
      </c>
      <c r="C1727" s="22" t="s">
        <v>83</v>
      </c>
      <c r="D1727" s="23" t="s">
        <v>92</v>
      </c>
      <c r="E1727" s="24">
        <v>105.2</v>
      </c>
      <c r="F1727" s="24">
        <v>14.19</v>
      </c>
      <c r="G1727" s="25">
        <f t="shared" si="354"/>
        <v>1492.79</v>
      </c>
      <c r="H1727" s="24">
        <v>105.2</v>
      </c>
      <c r="I1727" s="26"/>
      <c r="J1727" s="25">
        <f t="shared" si="355"/>
        <v>0</v>
      </c>
    </row>
    <row r="1728" spans="1:13" ht="20.399999999999999" x14ac:dyDescent="0.3">
      <c r="A1728" s="21" t="s">
        <v>93</v>
      </c>
      <c r="B1728" s="22" t="s">
        <v>17</v>
      </c>
      <c r="C1728" s="22" t="s">
        <v>70</v>
      </c>
      <c r="D1728" s="23" t="s">
        <v>94</v>
      </c>
      <c r="E1728" s="24">
        <v>27.3</v>
      </c>
      <c r="F1728" s="24">
        <v>32.090000000000003</v>
      </c>
      <c r="G1728" s="25">
        <f t="shared" si="354"/>
        <v>876.06</v>
      </c>
      <c r="H1728" s="24">
        <v>27.3</v>
      </c>
      <c r="I1728" s="26"/>
      <c r="J1728" s="25">
        <f t="shared" si="355"/>
        <v>0</v>
      </c>
    </row>
    <row r="1729" spans="1:12" x14ac:dyDescent="0.3">
      <c r="A1729" s="21" t="s">
        <v>95</v>
      </c>
      <c r="B1729" s="22" t="s">
        <v>17</v>
      </c>
      <c r="C1729" s="22" t="s">
        <v>70</v>
      </c>
      <c r="D1729" s="23" t="s">
        <v>96</v>
      </c>
      <c r="E1729" s="24">
        <v>8.8000000000000007</v>
      </c>
      <c r="F1729" s="24">
        <v>68.56</v>
      </c>
      <c r="G1729" s="25">
        <f t="shared" si="354"/>
        <v>603.33000000000004</v>
      </c>
      <c r="H1729" s="24">
        <v>8.8000000000000007</v>
      </c>
      <c r="I1729" s="26"/>
      <c r="J1729" s="25">
        <f t="shared" si="355"/>
        <v>0</v>
      </c>
    </row>
    <row r="1730" spans="1:12" ht="20.399999999999999" x14ac:dyDescent="0.3">
      <c r="A1730" s="21" t="s">
        <v>97</v>
      </c>
      <c r="B1730" s="22" t="s">
        <v>17</v>
      </c>
      <c r="C1730" s="22" t="s">
        <v>70</v>
      </c>
      <c r="D1730" s="23" t="s">
        <v>98</v>
      </c>
      <c r="E1730" s="24">
        <v>30</v>
      </c>
      <c r="F1730" s="24">
        <v>47.31</v>
      </c>
      <c r="G1730" s="25">
        <f t="shared" si="354"/>
        <v>1419.3</v>
      </c>
      <c r="H1730" s="24">
        <v>30</v>
      </c>
      <c r="I1730" s="26"/>
      <c r="J1730" s="25">
        <f t="shared" si="355"/>
        <v>0</v>
      </c>
    </row>
    <row r="1731" spans="1:12" ht="20.399999999999999" x14ac:dyDescent="0.3">
      <c r="A1731" s="21" t="s">
        <v>99</v>
      </c>
      <c r="B1731" s="22" t="s">
        <v>17</v>
      </c>
      <c r="C1731" s="22" t="s">
        <v>70</v>
      </c>
      <c r="D1731" s="23" t="s">
        <v>100</v>
      </c>
      <c r="E1731" s="24">
        <v>18.5</v>
      </c>
      <c r="F1731" s="24">
        <v>46.96</v>
      </c>
      <c r="G1731" s="25">
        <f t="shared" si="354"/>
        <v>868.76</v>
      </c>
      <c r="H1731" s="24">
        <v>18.5</v>
      </c>
      <c r="I1731" s="26"/>
      <c r="J1731" s="25">
        <f t="shared" si="355"/>
        <v>0</v>
      </c>
    </row>
    <row r="1732" spans="1:12" ht="20.399999999999999" x14ac:dyDescent="0.3">
      <c r="A1732" s="21" t="s">
        <v>101</v>
      </c>
      <c r="B1732" s="22" t="s">
        <v>17</v>
      </c>
      <c r="C1732" s="22" t="s">
        <v>102</v>
      </c>
      <c r="D1732" s="23" t="s">
        <v>103</v>
      </c>
      <c r="E1732" s="24">
        <v>1</v>
      </c>
      <c r="F1732" s="24">
        <v>300</v>
      </c>
      <c r="G1732" s="25">
        <f t="shared" si="354"/>
        <v>300</v>
      </c>
      <c r="H1732" s="24">
        <v>1</v>
      </c>
      <c r="I1732" s="26"/>
      <c r="J1732" s="25">
        <f t="shared" si="355"/>
        <v>0</v>
      </c>
    </row>
    <row r="1733" spans="1:12" x14ac:dyDescent="0.3">
      <c r="A1733" s="21" t="s">
        <v>104</v>
      </c>
      <c r="B1733" s="22" t="s">
        <v>17</v>
      </c>
      <c r="C1733" s="22" t="s">
        <v>102</v>
      </c>
      <c r="D1733" s="23" t="s">
        <v>105</v>
      </c>
      <c r="E1733" s="24">
        <v>1</v>
      </c>
      <c r="F1733" s="24">
        <v>500</v>
      </c>
      <c r="G1733" s="25">
        <f t="shared" si="354"/>
        <v>500</v>
      </c>
      <c r="H1733" s="24">
        <v>1</v>
      </c>
      <c r="I1733" s="26"/>
      <c r="J1733" s="25">
        <f t="shared" si="355"/>
        <v>0</v>
      </c>
    </row>
    <row r="1734" spans="1:12" x14ac:dyDescent="0.3">
      <c r="A1734" s="27"/>
      <c r="B1734" s="27"/>
      <c r="C1734" s="27"/>
      <c r="D1734" s="28" t="s">
        <v>561</v>
      </c>
      <c r="E1734" s="24">
        <v>1</v>
      </c>
      <c r="F1734" s="29">
        <f>SUM(G1717:G1733)</f>
        <v>9381.51</v>
      </c>
      <c r="G1734" s="29">
        <f t="shared" si="354"/>
        <v>9381.51</v>
      </c>
      <c r="H1734" s="24">
        <v>1</v>
      </c>
      <c r="I1734" s="29">
        <f>SUM(J1717:J1733)</f>
        <v>0</v>
      </c>
      <c r="J1734" s="29">
        <f t="shared" si="355"/>
        <v>0</v>
      </c>
    </row>
    <row r="1735" spans="1:12" ht="1.05" customHeight="1" x14ac:dyDescent="0.3">
      <c r="A1735" s="30"/>
      <c r="B1735" s="30"/>
      <c r="C1735" s="30"/>
      <c r="D1735" s="31"/>
      <c r="E1735" s="30"/>
      <c r="F1735" s="30"/>
      <c r="G1735" s="30"/>
      <c r="H1735" s="30"/>
      <c r="I1735" s="32"/>
      <c r="J1735" s="30"/>
    </row>
    <row r="1736" spans="1:12" x14ac:dyDescent="0.3">
      <c r="A1736" s="27"/>
      <c r="B1736" s="27"/>
      <c r="C1736" s="27"/>
      <c r="D1736" s="28" t="s">
        <v>562</v>
      </c>
      <c r="E1736" s="33">
        <v>1</v>
      </c>
      <c r="F1736" s="29">
        <f>G1680+G1704+G1716</f>
        <v>237789.18</v>
      </c>
      <c r="G1736" s="29">
        <f>ROUND(E1736*F1736,2)</f>
        <v>237789.18</v>
      </c>
      <c r="H1736" s="33">
        <v>1</v>
      </c>
      <c r="I1736" s="29">
        <f>J1680+J1704+J1716</f>
        <v>0</v>
      </c>
      <c r="J1736" s="29">
        <f>ROUND(H1736*I1736,2)</f>
        <v>0</v>
      </c>
    </row>
    <row r="1737" spans="1:12" ht="1.05" customHeight="1" x14ac:dyDescent="0.3">
      <c r="A1737" s="30"/>
      <c r="B1737" s="30"/>
      <c r="C1737" s="30"/>
      <c r="D1737" s="31"/>
      <c r="E1737" s="30"/>
      <c r="F1737" s="30"/>
      <c r="G1737" s="30"/>
      <c r="H1737" s="30"/>
      <c r="I1737" s="32"/>
      <c r="J1737" s="30"/>
    </row>
    <row r="1738" spans="1:12" x14ac:dyDescent="0.3">
      <c r="A1738" s="11" t="s">
        <v>563</v>
      </c>
      <c r="B1738" s="11" t="s">
        <v>9</v>
      </c>
      <c r="C1738" s="11" t="s">
        <v>10</v>
      </c>
      <c r="D1738" s="12" t="s">
        <v>564</v>
      </c>
      <c r="E1738" s="13">
        <f t="shared" ref="E1738:J1738" si="356">E1794</f>
        <v>1</v>
      </c>
      <c r="F1738" s="14">
        <f t="shared" si="356"/>
        <v>259755.06</v>
      </c>
      <c r="G1738" s="14">
        <f t="shared" si="356"/>
        <v>259755.06</v>
      </c>
      <c r="H1738" s="13">
        <f t="shared" si="356"/>
        <v>1</v>
      </c>
      <c r="I1738" s="14">
        <f t="shared" si="356"/>
        <v>0</v>
      </c>
      <c r="J1738" s="14">
        <f t="shared" si="356"/>
        <v>0</v>
      </c>
    </row>
    <row r="1739" spans="1:12" x14ac:dyDescent="0.3">
      <c r="A1739" s="15" t="s">
        <v>565</v>
      </c>
      <c r="B1739" s="15" t="s">
        <v>9</v>
      </c>
      <c r="C1739" s="15" t="s">
        <v>10</v>
      </c>
      <c r="D1739" s="16" t="s">
        <v>136</v>
      </c>
      <c r="E1739" s="17">
        <f t="shared" ref="E1739:J1739" si="357">E1761</f>
        <v>1</v>
      </c>
      <c r="F1739" s="17">
        <f t="shared" si="357"/>
        <v>232135.6</v>
      </c>
      <c r="G1739" s="17">
        <f t="shared" si="357"/>
        <v>232135.6</v>
      </c>
      <c r="H1739" s="17">
        <f t="shared" si="357"/>
        <v>1</v>
      </c>
      <c r="I1739" s="17">
        <f t="shared" si="357"/>
        <v>0</v>
      </c>
      <c r="J1739" s="17">
        <f t="shared" si="357"/>
        <v>0</v>
      </c>
    </row>
    <row r="1740" spans="1:12" x14ac:dyDescent="0.3">
      <c r="A1740" s="18" t="s">
        <v>566</v>
      </c>
      <c r="B1740" s="18" t="s">
        <v>9</v>
      </c>
      <c r="C1740" s="18" t="s">
        <v>10</v>
      </c>
      <c r="D1740" s="19" t="s">
        <v>15</v>
      </c>
      <c r="E1740" s="20">
        <f t="shared" ref="E1740:J1740" si="358">E1744</f>
        <v>1</v>
      </c>
      <c r="F1740" s="20">
        <f t="shared" si="358"/>
        <v>6698.29</v>
      </c>
      <c r="G1740" s="20">
        <f t="shared" si="358"/>
        <v>6698.29</v>
      </c>
      <c r="H1740" s="20">
        <f t="shared" si="358"/>
        <v>1</v>
      </c>
      <c r="I1740" s="20">
        <f t="shared" si="358"/>
        <v>0</v>
      </c>
      <c r="J1740" s="20">
        <f t="shared" si="358"/>
        <v>0</v>
      </c>
      <c r="L1740" s="51">
        <f>G1740</f>
        <v>6698.29</v>
      </c>
    </row>
    <row r="1741" spans="1:12" ht="30.6" x14ac:dyDescent="0.3">
      <c r="A1741" s="21" t="s">
        <v>16</v>
      </c>
      <c r="B1741" s="22" t="s">
        <v>17</v>
      </c>
      <c r="C1741" s="22" t="s">
        <v>18</v>
      </c>
      <c r="D1741" s="23" t="s">
        <v>19</v>
      </c>
      <c r="E1741" s="24">
        <v>8</v>
      </c>
      <c r="F1741" s="24">
        <v>192.38</v>
      </c>
      <c r="G1741" s="25">
        <f>ROUND(E1741*F1741,2)</f>
        <v>1539.04</v>
      </c>
      <c r="H1741" s="24">
        <v>8</v>
      </c>
      <c r="I1741" s="26"/>
      <c r="J1741" s="25">
        <f>ROUND(H1741*I1741,2)</f>
        <v>0</v>
      </c>
    </row>
    <row r="1742" spans="1:12" ht="20.399999999999999" x14ac:dyDescent="0.3">
      <c r="A1742" s="21" t="s">
        <v>20</v>
      </c>
      <c r="B1742" s="22" t="s">
        <v>17</v>
      </c>
      <c r="C1742" s="22" t="s">
        <v>18</v>
      </c>
      <c r="D1742" s="23" t="s">
        <v>21</v>
      </c>
      <c r="E1742" s="24">
        <v>1</v>
      </c>
      <c r="F1742" s="24">
        <v>2961.9</v>
      </c>
      <c r="G1742" s="25">
        <f>ROUND(E1742*F1742,2)</f>
        <v>2961.9</v>
      </c>
      <c r="H1742" s="24">
        <v>1</v>
      </c>
      <c r="I1742" s="26"/>
      <c r="J1742" s="25">
        <f>ROUND(H1742*I1742,2)</f>
        <v>0</v>
      </c>
    </row>
    <row r="1743" spans="1:12" x14ac:dyDescent="0.3">
      <c r="A1743" s="21" t="s">
        <v>22</v>
      </c>
      <c r="B1743" s="22" t="s">
        <v>17</v>
      </c>
      <c r="C1743" s="22" t="s">
        <v>18</v>
      </c>
      <c r="D1743" s="23" t="s">
        <v>23</v>
      </c>
      <c r="E1743" s="24">
        <v>1</v>
      </c>
      <c r="F1743" s="24">
        <v>2197.35</v>
      </c>
      <c r="G1743" s="25">
        <f>ROUND(E1743*F1743,2)</f>
        <v>2197.35</v>
      </c>
      <c r="H1743" s="24">
        <v>1</v>
      </c>
      <c r="I1743" s="26"/>
      <c r="J1743" s="25">
        <f>ROUND(H1743*I1743,2)</f>
        <v>0</v>
      </c>
    </row>
    <row r="1744" spans="1:12" x14ac:dyDescent="0.3">
      <c r="A1744" s="27"/>
      <c r="B1744" s="27"/>
      <c r="C1744" s="27"/>
      <c r="D1744" s="28" t="s">
        <v>567</v>
      </c>
      <c r="E1744" s="24">
        <v>1</v>
      </c>
      <c r="F1744" s="29">
        <f>SUM(G1741:G1743)</f>
        <v>6698.29</v>
      </c>
      <c r="G1744" s="29">
        <f>ROUND(E1744*F1744,2)</f>
        <v>6698.29</v>
      </c>
      <c r="H1744" s="24">
        <v>1</v>
      </c>
      <c r="I1744" s="29">
        <f>SUM(J1741:J1743)</f>
        <v>0</v>
      </c>
      <c r="J1744" s="29">
        <f>ROUND(H1744*I1744,2)</f>
        <v>0</v>
      </c>
    </row>
    <row r="1745" spans="1:12" ht="1.05" customHeight="1" x14ac:dyDescent="0.3">
      <c r="A1745" s="30"/>
      <c r="B1745" s="30"/>
      <c r="C1745" s="30"/>
      <c r="D1745" s="31"/>
      <c r="E1745" s="30"/>
      <c r="F1745" s="30"/>
      <c r="G1745" s="30"/>
      <c r="H1745" s="30"/>
      <c r="I1745" s="32"/>
      <c r="J1745" s="30"/>
    </row>
    <row r="1746" spans="1:12" x14ac:dyDescent="0.3">
      <c r="A1746" s="18" t="s">
        <v>568</v>
      </c>
      <c r="B1746" s="18" t="s">
        <v>9</v>
      </c>
      <c r="C1746" s="18" t="s">
        <v>10</v>
      </c>
      <c r="D1746" s="19" t="s">
        <v>26</v>
      </c>
      <c r="E1746" s="20">
        <f t="shared" ref="E1746:J1746" si="359">E1759</f>
        <v>1</v>
      </c>
      <c r="F1746" s="20">
        <f t="shared" si="359"/>
        <v>225437.31</v>
      </c>
      <c r="G1746" s="20">
        <f t="shared" si="359"/>
        <v>225437.31</v>
      </c>
      <c r="H1746" s="20">
        <f t="shared" si="359"/>
        <v>1</v>
      </c>
      <c r="I1746" s="20">
        <f t="shared" si="359"/>
        <v>0</v>
      </c>
      <c r="J1746" s="20">
        <f t="shared" si="359"/>
        <v>0</v>
      </c>
      <c r="L1746" s="51">
        <f>G1746</f>
        <v>225437.31</v>
      </c>
    </row>
    <row r="1747" spans="1:12" ht="30.6" x14ac:dyDescent="0.3">
      <c r="A1747" s="21" t="s">
        <v>27</v>
      </c>
      <c r="B1747" s="22" t="s">
        <v>17</v>
      </c>
      <c r="C1747" s="22" t="s">
        <v>18</v>
      </c>
      <c r="D1747" s="23" t="s">
        <v>28</v>
      </c>
      <c r="E1747" s="24">
        <v>2</v>
      </c>
      <c r="F1747" s="24">
        <v>22545.99</v>
      </c>
      <c r="G1747" s="25">
        <f t="shared" ref="G1747:G1759" si="360">ROUND(E1747*F1747,2)</f>
        <v>45091.98</v>
      </c>
      <c r="H1747" s="24">
        <v>2</v>
      </c>
      <c r="I1747" s="26"/>
      <c r="J1747" s="25">
        <f t="shared" ref="J1747:J1759" si="361">ROUND(H1747*I1747,2)</f>
        <v>0</v>
      </c>
    </row>
    <row r="1748" spans="1:12" ht="30.6" x14ac:dyDescent="0.3">
      <c r="A1748" s="21" t="s">
        <v>29</v>
      </c>
      <c r="B1748" s="22" t="s">
        <v>17</v>
      </c>
      <c r="C1748" s="22" t="s">
        <v>18</v>
      </c>
      <c r="D1748" s="23" t="s">
        <v>30</v>
      </c>
      <c r="E1748" s="24">
        <v>6</v>
      </c>
      <c r="F1748" s="24">
        <v>22133.25</v>
      </c>
      <c r="G1748" s="25">
        <f t="shared" si="360"/>
        <v>132799.5</v>
      </c>
      <c r="H1748" s="24">
        <v>6</v>
      </c>
      <c r="I1748" s="26"/>
      <c r="J1748" s="25">
        <f t="shared" si="361"/>
        <v>0</v>
      </c>
    </row>
    <row r="1749" spans="1:12" ht="20.399999999999999" x14ac:dyDescent="0.3">
      <c r="A1749" s="21" t="s">
        <v>31</v>
      </c>
      <c r="B1749" s="22" t="s">
        <v>17</v>
      </c>
      <c r="C1749" s="22" t="s">
        <v>18</v>
      </c>
      <c r="D1749" s="23" t="s">
        <v>32</v>
      </c>
      <c r="E1749" s="24">
        <v>1</v>
      </c>
      <c r="F1749" s="24">
        <v>7362.75</v>
      </c>
      <c r="G1749" s="25">
        <f t="shared" si="360"/>
        <v>7362.75</v>
      </c>
      <c r="H1749" s="24">
        <v>1</v>
      </c>
      <c r="I1749" s="26"/>
      <c r="J1749" s="25">
        <f t="shared" si="361"/>
        <v>0</v>
      </c>
    </row>
    <row r="1750" spans="1:12" ht="20.399999999999999" x14ac:dyDescent="0.3">
      <c r="A1750" s="21" t="s">
        <v>33</v>
      </c>
      <c r="B1750" s="22" t="s">
        <v>17</v>
      </c>
      <c r="C1750" s="22" t="s">
        <v>18</v>
      </c>
      <c r="D1750" s="23" t="s">
        <v>34</v>
      </c>
      <c r="E1750" s="24">
        <v>1</v>
      </c>
      <c r="F1750" s="24">
        <v>5541.86</v>
      </c>
      <c r="G1750" s="25">
        <f t="shared" si="360"/>
        <v>5541.86</v>
      </c>
      <c r="H1750" s="24">
        <v>1</v>
      </c>
      <c r="I1750" s="26"/>
      <c r="J1750" s="25">
        <f t="shared" si="361"/>
        <v>0</v>
      </c>
    </row>
    <row r="1751" spans="1:12" ht="20.399999999999999" x14ac:dyDescent="0.3">
      <c r="A1751" s="21" t="s">
        <v>35</v>
      </c>
      <c r="B1751" s="22" t="s">
        <v>17</v>
      </c>
      <c r="C1751" s="22" t="s">
        <v>18</v>
      </c>
      <c r="D1751" s="23" t="s">
        <v>36</v>
      </c>
      <c r="E1751" s="24">
        <v>9</v>
      </c>
      <c r="F1751" s="24">
        <v>817.84</v>
      </c>
      <c r="G1751" s="25">
        <f t="shared" si="360"/>
        <v>7360.56</v>
      </c>
      <c r="H1751" s="24">
        <v>9</v>
      </c>
      <c r="I1751" s="26"/>
      <c r="J1751" s="25">
        <f t="shared" si="361"/>
        <v>0</v>
      </c>
    </row>
    <row r="1752" spans="1:12" ht="20.399999999999999" x14ac:dyDescent="0.3">
      <c r="A1752" s="21" t="s">
        <v>37</v>
      </c>
      <c r="B1752" s="22" t="s">
        <v>17</v>
      </c>
      <c r="C1752" s="22" t="s">
        <v>18</v>
      </c>
      <c r="D1752" s="23" t="s">
        <v>38</v>
      </c>
      <c r="E1752" s="24">
        <v>9</v>
      </c>
      <c r="F1752" s="24">
        <v>200</v>
      </c>
      <c r="G1752" s="25">
        <f t="shared" si="360"/>
        <v>1800</v>
      </c>
      <c r="H1752" s="24">
        <v>9</v>
      </c>
      <c r="I1752" s="26"/>
      <c r="J1752" s="25">
        <f t="shared" si="361"/>
        <v>0</v>
      </c>
    </row>
    <row r="1753" spans="1:12" ht="20.399999999999999" x14ac:dyDescent="0.3">
      <c r="A1753" s="21" t="s">
        <v>39</v>
      </c>
      <c r="B1753" s="22" t="s">
        <v>17</v>
      </c>
      <c r="C1753" s="22" t="s">
        <v>18</v>
      </c>
      <c r="D1753" s="23" t="s">
        <v>40</v>
      </c>
      <c r="E1753" s="24">
        <v>2</v>
      </c>
      <c r="F1753" s="24">
        <v>7060</v>
      </c>
      <c r="G1753" s="25">
        <f t="shared" si="360"/>
        <v>14120</v>
      </c>
      <c r="H1753" s="24">
        <v>2</v>
      </c>
      <c r="I1753" s="26"/>
      <c r="J1753" s="25">
        <f t="shared" si="361"/>
        <v>0</v>
      </c>
    </row>
    <row r="1754" spans="1:12" ht="20.399999999999999" x14ac:dyDescent="0.3">
      <c r="A1754" s="21" t="s">
        <v>41</v>
      </c>
      <c r="B1754" s="22" t="s">
        <v>17</v>
      </c>
      <c r="C1754" s="22" t="s">
        <v>18</v>
      </c>
      <c r="D1754" s="23" t="s">
        <v>42</v>
      </c>
      <c r="E1754" s="24">
        <v>2</v>
      </c>
      <c r="F1754" s="24">
        <v>761.9</v>
      </c>
      <c r="G1754" s="25">
        <f t="shared" si="360"/>
        <v>1523.8</v>
      </c>
      <c r="H1754" s="24">
        <v>2</v>
      </c>
      <c r="I1754" s="26"/>
      <c r="J1754" s="25">
        <f t="shared" si="361"/>
        <v>0</v>
      </c>
    </row>
    <row r="1755" spans="1:12" ht="20.399999999999999" x14ac:dyDescent="0.3">
      <c r="A1755" s="21" t="s">
        <v>45</v>
      </c>
      <c r="B1755" s="22" t="s">
        <v>17</v>
      </c>
      <c r="C1755" s="22" t="s">
        <v>18</v>
      </c>
      <c r="D1755" s="23" t="s">
        <v>46</v>
      </c>
      <c r="E1755" s="24">
        <v>1</v>
      </c>
      <c r="F1755" s="24">
        <v>5541.86</v>
      </c>
      <c r="G1755" s="25">
        <f t="shared" si="360"/>
        <v>5541.86</v>
      </c>
      <c r="H1755" s="24">
        <v>1</v>
      </c>
      <c r="I1755" s="26"/>
      <c r="J1755" s="25">
        <f t="shared" si="361"/>
        <v>0</v>
      </c>
    </row>
    <row r="1756" spans="1:12" ht="20.399999999999999" x14ac:dyDescent="0.3">
      <c r="A1756" s="21" t="s">
        <v>47</v>
      </c>
      <c r="B1756" s="22" t="s">
        <v>17</v>
      </c>
      <c r="C1756" s="22" t="s">
        <v>18</v>
      </c>
      <c r="D1756" s="23" t="s">
        <v>48</v>
      </c>
      <c r="E1756" s="24">
        <v>1</v>
      </c>
      <c r="F1756" s="24">
        <v>2835</v>
      </c>
      <c r="G1756" s="25">
        <f t="shared" si="360"/>
        <v>2835</v>
      </c>
      <c r="H1756" s="24">
        <v>1</v>
      </c>
      <c r="I1756" s="26"/>
      <c r="J1756" s="25">
        <f t="shared" si="361"/>
        <v>0</v>
      </c>
    </row>
    <row r="1757" spans="1:12" ht="20.399999999999999" x14ac:dyDescent="0.3">
      <c r="A1757" s="21" t="s">
        <v>49</v>
      </c>
      <c r="B1757" s="22" t="s">
        <v>17</v>
      </c>
      <c r="C1757" s="22" t="s">
        <v>18</v>
      </c>
      <c r="D1757" s="23" t="s">
        <v>50</v>
      </c>
      <c r="E1757" s="24">
        <v>1</v>
      </c>
      <c r="F1757" s="24">
        <v>1100</v>
      </c>
      <c r="G1757" s="25">
        <f t="shared" si="360"/>
        <v>1100</v>
      </c>
      <c r="H1757" s="24">
        <v>1</v>
      </c>
      <c r="I1757" s="26"/>
      <c r="J1757" s="25">
        <f t="shared" si="361"/>
        <v>0</v>
      </c>
    </row>
    <row r="1758" spans="1:12" ht="20.399999999999999" x14ac:dyDescent="0.3">
      <c r="A1758" s="21" t="s">
        <v>438</v>
      </c>
      <c r="B1758" s="22" t="s">
        <v>17</v>
      </c>
      <c r="C1758" s="22" t="s">
        <v>83</v>
      </c>
      <c r="D1758" s="23" t="s">
        <v>439</v>
      </c>
      <c r="E1758" s="24">
        <v>15</v>
      </c>
      <c r="F1758" s="24">
        <v>24</v>
      </c>
      <c r="G1758" s="25">
        <f t="shared" si="360"/>
        <v>360</v>
      </c>
      <c r="H1758" s="24">
        <v>15</v>
      </c>
      <c r="I1758" s="26"/>
      <c r="J1758" s="25">
        <f t="shared" si="361"/>
        <v>0</v>
      </c>
    </row>
    <row r="1759" spans="1:12" x14ac:dyDescent="0.3">
      <c r="A1759" s="27"/>
      <c r="B1759" s="27"/>
      <c r="C1759" s="27"/>
      <c r="D1759" s="28" t="s">
        <v>569</v>
      </c>
      <c r="E1759" s="24">
        <v>1</v>
      </c>
      <c r="F1759" s="29">
        <f>SUM(G1747:G1758)</f>
        <v>225437.31</v>
      </c>
      <c r="G1759" s="29">
        <f t="shared" si="360"/>
        <v>225437.31</v>
      </c>
      <c r="H1759" s="24">
        <v>1</v>
      </c>
      <c r="I1759" s="29">
        <f>SUM(J1747:J1758)</f>
        <v>0</v>
      </c>
      <c r="J1759" s="29">
        <f t="shared" si="361"/>
        <v>0</v>
      </c>
    </row>
    <row r="1760" spans="1:12" ht="1.05" customHeight="1" x14ac:dyDescent="0.3">
      <c r="A1760" s="30"/>
      <c r="B1760" s="30"/>
      <c r="C1760" s="30"/>
      <c r="D1760" s="31"/>
      <c r="E1760" s="30"/>
      <c r="F1760" s="30"/>
      <c r="G1760" s="30"/>
      <c r="H1760" s="30"/>
      <c r="I1760" s="32"/>
      <c r="J1760" s="30"/>
    </row>
    <row r="1761" spans="1:13" x14ac:dyDescent="0.3">
      <c r="A1761" s="27"/>
      <c r="B1761" s="27"/>
      <c r="C1761" s="27"/>
      <c r="D1761" s="28" t="s">
        <v>570</v>
      </c>
      <c r="E1761" s="24">
        <v>1</v>
      </c>
      <c r="F1761" s="29">
        <f>G1740+G1746</f>
        <v>232135.6</v>
      </c>
      <c r="G1761" s="29">
        <f>ROUND(E1761*F1761,2)</f>
        <v>232135.6</v>
      </c>
      <c r="H1761" s="24">
        <v>1</v>
      </c>
      <c r="I1761" s="29">
        <f>J1740+J1746</f>
        <v>0</v>
      </c>
      <c r="J1761" s="29">
        <f>ROUND(H1761*I1761,2)</f>
        <v>0</v>
      </c>
    </row>
    <row r="1762" spans="1:13" ht="1.05" customHeight="1" x14ac:dyDescent="0.3">
      <c r="A1762" s="30"/>
      <c r="B1762" s="30"/>
      <c r="C1762" s="30"/>
      <c r="D1762" s="31"/>
      <c r="E1762" s="30"/>
      <c r="F1762" s="30"/>
      <c r="G1762" s="30"/>
      <c r="H1762" s="30"/>
      <c r="I1762" s="32"/>
      <c r="J1762" s="30"/>
    </row>
    <row r="1763" spans="1:13" x14ac:dyDescent="0.3">
      <c r="A1763" s="15" t="s">
        <v>571</v>
      </c>
      <c r="B1763" s="15" t="s">
        <v>9</v>
      </c>
      <c r="C1763" s="15" t="s">
        <v>10</v>
      </c>
      <c r="D1763" s="16" t="s">
        <v>309</v>
      </c>
      <c r="E1763" s="17">
        <f t="shared" ref="E1763:J1763" si="362">E1773</f>
        <v>1</v>
      </c>
      <c r="F1763" s="17">
        <f t="shared" si="362"/>
        <v>19615.54</v>
      </c>
      <c r="G1763" s="17">
        <f t="shared" si="362"/>
        <v>19615.54</v>
      </c>
      <c r="H1763" s="17">
        <f t="shared" si="362"/>
        <v>1</v>
      </c>
      <c r="I1763" s="17">
        <f t="shared" si="362"/>
        <v>0</v>
      </c>
      <c r="J1763" s="17">
        <f t="shared" si="362"/>
        <v>0</v>
      </c>
      <c r="L1763" s="51">
        <f>G1763</f>
        <v>19615.54</v>
      </c>
    </row>
    <row r="1764" spans="1:13" x14ac:dyDescent="0.3">
      <c r="A1764" s="21" t="s">
        <v>310</v>
      </c>
      <c r="B1764" s="22" t="s">
        <v>17</v>
      </c>
      <c r="C1764" s="22" t="s">
        <v>18</v>
      </c>
      <c r="D1764" s="23" t="s">
        <v>311</v>
      </c>
      <c r="E1764" s="24">
        <v>1</v>
      </c>
      <c r="F1764" s="24">
        <v>3806</v>
      </c>
      <c r="G1764" s="25">
        <f t="shared" ref="G1764:G1773" si="363">ROUND(E1764*F1764,2)</f>
        <v>3806</v>
      </c>
      <c r="H1764" s="24">
        <v>1</v>
      </c>
      <c r="I1764" s="26"/>
      <c r="J1764" s="25">
        <f t="shared" ref="J1764:J1773" si="364">ROUND(H1764*I1764,2)</f>
        <v>0</v>
      </c>
    </row>
    <row r="1765" spans="1:13" x14ac:dyDescent="0.3">
      <c r="A1765" s="21" t="s">
        <v>312</v>
      </c>
      <c r="B1765" s="22" t="s">
        <v>17</v>
      </c>
      <c r="C1765" s="22" t="s">
        <v>18</v>
      </c>
      <c r="D1765" s="23" t="s">
        <v>313</v>
      </c>
      <c r="E1765" s="24">
        <v>1</v>
      </c>
      <c r="F1765" s="24">
        <v>3738.4</v>
      </c>
      <c r="G1765" s="25">
        <f t="shared" si="363"/>
        <v>3738.4</v>
      </c>
      <c r="H1765" s="24">
        <v>1</v>
      </c>
      <c r="I1765" s="26"/>
      <c r="J1765" s="25">
        <f t="shared" si="364"/>
        <v>0</v>
      </c>
    </row>
    <row r="1766" spans="1:13" x14ac:dyDescent="0.3">
      <c r="A1766" s="21" t="s">
        <v>314</v>
      </c>
      <c r="B1766" s="22" t="s">
        <v>17</v>
      </c>
      <c r="C1766" s="22" t="s">
        <v>83</v>
      </c>
      <c r="D1766" s="23" t="s">
        <v>315</v>
      </c>
      <c r="E1766" s="24">
        <v>120</v>
      </c>
      <c r="F1766" s="24">
        <v>2.6</v>
      </c>
      <c r="G1766" s="25">
        <f t="shared" si="363"/>
        <v>312</v>
      </c>
      <c r="H1766" s="24">
        <v>120</v>
      </c>
      <c r="I1766" s="26"/>
      <c r="J1766" s="25">
        <f t="shared" si="364"/>
        <v>0</v>
      </c>
    </row>
    <row r="1767" spans="1:13" x14ac:dyDescent="0.3">
      <c r="A1767" s="21" t="s">
        <v>316</v>
      </c>
      <c r="B1767" s="22" t="s">
        <v>17</v>
      </c>
      <c r="C1767" s="22" t="s">
        <v>83</v>
      </c>
      <c r="D1767" s="23" t="s">
        <v>317</v>
      </c>
      <c r="E1767" s="24">
        <v>240</v>
      </c>
      <c r="F1767" s="24">
        <v>3.6</v>
      </c>
      <c r="G1767" s="25">
        <f t="shared" si="363"/>
        <v>864</v>
      </c>
      <c r="H1767" s="24">
        <v>240</v>
      </c>
      <c r="I1767" s="26"/>
      <c r="J1767" s="25">
        <f t="shared" si="364"/>
        <v>0</v>
      </c>
    </row>
    <row r="1768" spans="1:13" x14ac:dyDescent="0.3">
      <c r="A1768" s="21" t="s">
        <v>318</v>
      </c>
      <c r="B1768" s="22" t="s">
        <v>17</v>
      </c>
      <c r="C1768" s="22" t="s">
        <v>83</v>
      </c>
      <c r="D1768" s="23" t="s">
        <v>319</v>
      </c>
      <c r="E1768" s="24">
        <v>30</v>
      </c>
      <c r="F1768" s="24">
        <v>4.83</v>
      </c>
      <c r="G1768" s="25">
        <f t="shared" si="363"/>
        <v>144.9</v>
      </c>
      <c r="H1768" s="24">
        <v>30</v>
      </c>
      <c r="I1768" s="26"/>
      <c r="J1768" s="25">
        <f t="shared" si="364"/>
        <v>0</v>
      </c>
    </row>
    <row r="1769" spans="1:13" x14ac:dyDescent="0.3">
      <c r="A1769" s="21" t="s">
        <v>443</v>
      </c>
      <c r="B1769" s="22" t="s">
        <v>17</v>
      </c>
      <c r="C1769" s="22" t="s">
        <v>83</v>
      </c>
      <c r="D1769" s="23" t="s">
        <v>444</v>
      </c>
      <c r="E1769" s="24">
        <v>120</v>
      </c>
      <c r="F1769" s="24">
        <v>15.43</v>
      </c>
      <c r="G1769" s="25">
        <f t="shared" si="363"/>
        <v>1851.6</v>
      </c>
      <c r="H1769" s="24">
        <v>120</v>
      </c>
      <c r="I1769" s="26"/>
      <c r="J1769" s="25">
        <f t="shared" si="364"/>
        <v>0</v>
      </c>
    </row>
    <row r="1770" spans="1:13" x14ac:dyDescent="0.3">
      <c r="A1770" s="21" t="s">
        <v>445</v>
      </c>
      <c r="B1770" s="22" t="s">
        <v>17</v>
      </c>
      <c r="C1770" s="22" t="s">
        <v>18</v>
      </c>
      <c r="D1770" s="23" t="s">
        <v>446</v>
      </c>
      <c r="E1770" s="24">
        <v>1</v>
      </c>
      <c r="F1770" s="24">
        <v>3841.14</v>
      </c>
      <c r="G1770" s="25">
        <f t="shared" si="363"/>
        <v>3841.14</v>
      </c>
      <c r="H1770" s="24">
        <v>1</v>
      </c>
      <c r="I1770" s="26"/>
      <c r="J1770" s="25">
        <f t="shared" si="364"/>
        <v>0</v>
      </c>
    </row>
    <row r="1771" spans="1:13" ht="20.399999999999999" x14ac:dyDescent="0.3">
      <c r="A1771" s="21" t="s">
        <v>322</v>
      </c>
      <c r="B1771" s="22" t="s">
        <v>17</v>
      </c>
      <c r="C1771" s="22" t="s">
        <v>18</v>
      </c>
      <c r="D1771" s="23" t="s">
        <v>323</v>
      </c>
      <c r="E1771" s="24">
        <v>1</v>
      </c>
      <c r="F1771" s="24">
        <v>3106</v>
      </c>
      <c r="G1771" s="25">
        <f t="shared" si="363"/>
        <v>3106</v>
      </c>
      <c r="H1771" s="24">
        <v>1</v>
      </c>
      <c r="I1771" s="26"/>
      <c r="J1771" s="25">
        <f t="shared" si="364"/>
        <v>0</v>
      </c>
    </row>
    <row r="1772" spans="1:13" x14ac:dyDescent="0.3">
      <c r="A1772" s="21" t="s">
        <v>324</v>
      </c>
      <c r="B1772" s="22" t="s">
        <v>17</v>
      </c>
      <c r="C1772" s="22" t="s">
        <v>18</v>
      </c>
      <c r="D1772" s="23" t="s">
        <v>325</v>
      </c>
      <c r="E1772" s="24">
        <v>1</v>
      </c>
      <c r="F1772" s="24">
        <v>1951.5</v>
      </c>
      <c r="G1772" s="25">
        <f t="shared" si="363"/>
        <v>1951.5</v>
      </c>
      <c r="H1772" s="24">
        <v>1</v>
      </c>
      <c r="I1772" s="26"/>
      <c r="J1772" s="25">
        <f t="shared" si="364"/>
        <v>0</v>
      </c>
    </row>
    <row r="1773" spans="1:13" x14ac:dyDescent="0.3">
      <c r="A1773" s="27"/>
      <c r="B1773" s="27"/>
      <c r="C1773" s="27"/>
      <c r="D1773" s="28" t="s">
        <v>572</v>
      </c>
      <c r="E1773" s="24">
        <v>1</v>
      </c>
      <c r="F1773" s="29">
        <f>SUM(G1764:G1772)</f>
        <v>19615.54</v>
      </c>
      <c r="G1773" s="29">
        <f t="shared" si="363"/>
        <v>19615.54</v>
      </c>
      <c r="H1773" s="24">
        <v>1</v>
      </c>
      <c r="I1773" s="29">
        <f>SUM(J1764:J1772)</f>
        <v>0</v>
      </c>
      <c r="J1773" s="29">
        <f t="shared" si="364"/>
        <v>0</v>
      </c>
    </row>
    <row r="1774" spans="1:13" ht="1.05" customHeight="1" x14ac:dyDescent="0.3">
      <c r="A1774" s="30"/>
      <c r="B1774" s="30"/>
      <c r="C1774" s="30"/>
      <c r="D1774" s="31"/>
      <c r="E1774" s="30"/>
      <c r="F1774" s="30"/>
      <c r="G1774" s="30"/>
      <c r="H1774" s="30"/>
      <c r="I1774" s="32"/>
      <c r="J1774" s="30"/>
    </row>
    <row r="1775" spans="1:13" x14ac:dyDescent="0.3">
      <c r="A1775" s="15" t="s">
        <v>573</v>
      </c>
      <c r="B1775" s="15" t="s">
        <v>9</v>
      </c>
      <c r="C1775" s="15" t="s">
        <v>10</v>
      </c>
      <c r="D1775" s="16" t="s">
        <v>68</v>
      </c>
      <c r="E1775" s="17">
        <f t="shared" ref="E1775:J1775" si="365">E1792</f>
        <v>1</v>
      </c>
      <c r="F1775" s="17">
        <f t="shared" si="365"/>
        <v>8003.92</v>
      </c>
      <c r="G1775" s="17">
        <f t="shared" si="365"/>
        <v>8003.92</v>
      </c>
      <c r="H1775" s="17">
        <f t="shared" si="365"/>
        <v>1</v>
      </c>
      <c r="I1775" s="17">
        <f t="shared" si="365"/>
        <v>0</v>
      </c>
      <c r="J1775" s="17">
        <f t="shared" si="365"/>
        <v>0</v>
      </c>
      <c r="M1775" s="51">
        <f>G1775</f>
        <v>8003.92</v>
      </c>
    </row>
    <row r="1776" spans="1:13" x14ac:dyDescent="0.3">
      <c r="A1776" s="21" t="s">
        <v>69</v>
      </c>
      <c r="B1776" s="22" t="s">
        <v>17</v>
      </c>
      <c r="C1776" s="22" t="s">
        <v>70</v>
      </c>
      <c r="D1776" s="23" t="s">
        <v>71</v>
      </c>
      <c r="E1776" s="24">
        <v>38.75</v>
      </c>
      <c r="F1776" s="24">
        <v>24.38</v>
      </c>
      <c r="G1776" s="25">
        <f t="shared" ref="G1776:G1792" si="366">ROUND(E1776*F1776,2)</f>
        <v>944.73</v>
      </c>
      <c r="H1776" s="24">
        <v>38.75</v>
      </c>
      <c r="I1776" s="26"/>
      <c r="J1776" s="25">
        <f t="shared" ref="J1776:J1792" si="367">ROUND(H1776*I1776,2)</f>
        <v>0</v>
      </c>
    </row>
    <row r="1777" spans="1:10" ht="20.399999999999999" x14ac:dyDescent="0.3">
      <c r="A1777" s="21" t="s">
        <v>72</v>
      </c>
      <c r="B1777" s="22" t="s">
        <v>17</v>
      </c>
      <c r="C1777" s="22" t="s">
        <v>18</v>
      </c>
      <c r="D1777" s="23" t="s">
        <v>73</v>
      </c>
      <c r="E1777" s="24">
        <v>1</v>
      </c>
      <c r="F1777" s="24">
        <v>80</v>
      </c>
      <c r="G1777" s="25">
        <f t="shared" si="366"/>
        <v>80</v>
      </c>
      <c r="H1777" s="24">
        <v>1</v>
      </c>
      <c r="I1777" s="26"/>
      <c r="J1777" s="25">
        <f t="shared" si="367"/>
        <v>0</v>
      </c>
    </row>
    <row r="1778" spans="1:10" ht="20.399999999999999" x14ac:dyDescent="0.3">
      <c r="A1778" s="21" t="s">
        <v>74</v>
      </c>
      <c r="B1778" s="22" t="s">
        <v>17</v>
      </c>
      <c r="C1778" s="22" t="s">
        <v>18</v>
      </c>
      <c r="D1778" s="23" t="s">
        <v>75</v>
      </c>
      <c r="E1778" s="24">
        <v>1</v>
      </c>
      <c r="F1778" s="24">
        <v>46</v>
      </c>
      <c r="G1778" s="25">
        <f t="shared" si="366"/>
        <v>46</v>
      </c>
      <c r="H1778" s="24">
        <v>1</v>
      </c>
      <c r="I1778" s="26"/>
      <c r="J1778" s="25">
        <f t="shared" si="367"/>
        <v>0</v>
      </c>
    </row>
    <row r="1779" spans="1:10" x14ac:dyDescent="0.3">
      <c r="A1779" s="21" t="s">
        <v>76</v>
      </c>
      <c r="B1779" s="22" t="s">
        <v>17</v>
      </c>
      <c r="C1779" s="22" t="s">
        <v>18</v>
      </c>
      <c r="D1779" s="23" t="s">
        <v>77</v>
      </c>
      <c r="E1779" s="24">
        <v>1</v>
      </c>
      <c r="F1779" s="24">
        <v>21.52</v>
      </c>
      <c r="G1779" s="25">
        <f t="shared" si="366"/>
        <v>21.52</v>
      </c>
      <c r="H1779" s="24">
        <v>1</v>
      </c>
      <c r="I1779" s="26"/>
      <c r="J1779" s="25">
        <f t="shared" si="367"/>
        <v>0</v>
      </c>
    </row>
    <row r="1780" spans="1:10" ht="20.399999999999999" x14ac:dyDescent="0.3">
      <c r="A1780" s="21" t="s">
        <v>78</v>
      </c>
      <c r="B1780" s="22" t="s">
        <v>17</v>
      </c>
      <c r="C1780" s="22" t="s">
        <v>18</v>
      </c>
      <c r="D1780" s="23" t="s">
        <v>79</v>
      </c>
      <c r="E1780" s="24">
        <v>1</v>
      </c>
      <c r="F1780" s="24">
        <v>125.41</v>
      </c>
      <c r="G1780" s="25">
        <f t="shared" si="366"/>
        <v>125.41</v>
      </c>
      <c r="H1780" s="24">
        <v>1</v>
      </c>
      <c r="I1780" s="26"/>
      <c r="J1780" s="25">
        <f t="shared" si="367"/>
        <v>0</v>
      </c>
    </row>
    <row r="1781" spans="1:10" ht="20.399999999999999" x14ac:dyDescent="0.3">
      <c r="A1781" s="21" t="s">
        <v>80</v>
      </c>
      <c r="B1781" s="22" t="s">
        <v>17</v>
      </c>
      <c r="C1781" s="22" t="s">
        <v>70</v>
      </c>
      <c r="D1781" s="23" t="s">
        <v>81</v>
      </c>
      <c r="E1781" s="24">
        <v>8</v>
      </c>
      <c r="F1781" s="24">
        <v>12.03</v>
      </c>
      <c r="G1781" s="25">
        <f t="shared" si="366"/>
        <v>96.24</v>
      </c>
      <c r="H1781" s="24">
        <v>8</v>
      </c>
      <c r="I1781" s="26"/>
      <c r="J1781" s="25">
        <f t="shared" si="367"/>
        <v>0</v>
      </c>
    </row>
    <row r="1782" spans="1:10" x14ac:dyDescent="0.3">
      <c r="A1782" s="21" t="s">
        <v>82</v>
      </c>
      <c r="B1782" s="22" t="s">
        <v>17</v>
      </c>
      <c r="C1782" s="22" t="s">
        <v>83</v>
      </c>
      <c r="D1782" s="23" t="s">
        <v>84</v>
      </c>
      <c r="E1782" s="24">
        <v>4</v>
      </c>
      <c r="F1782" s="24">
        <v>12.91</v>
      </c>
      <c r="G1782" s="25">
        <f t="shared" si="366"/>
        <v>51.64</v>
      </c>
      <c r="H1782" s="24">
        <v>4</v>
      </c>
      <c r="I1782" s="26"/>
      <c r="J1782" s="25">
        <f t="shared" si="367"/>
        <v>0</v>
      </c>
    </row>
    <row r="1783" spans="1:10" ht="20.399999999999999" x14ac:dyDescent="0.3">
      <c r="A1783" s="21" t="s">
        <v>85</v>
      </c>
      <c r="B1783" s="22" t="s">
        <v>17</v>
      </c>
      <c r="C1783" s="22" t="s">
        <v>18</v>
      </c>
      <c r="D1783" s="23" t="s">
        <v>86</v>
      </c>
      <c r="E1783" s="24">
        <v>16</v>
      </c>
      <c r="F1783" s="24">
        <v>43.21</v>
      </c>
      <c r="G1783" s="25">
        <f t="shared" si="366"/>
        <v>691.36</v>
      </c>
      <c r="H1783" s="24">
        <v>16</v>
      </c>
      <c r="I1783" s="26"/>
      <c r="J1783" s="25">
        <f t="shared" si="367"/>
        <v>0</v>
      </c>
    </row>
    <row r="1784" spans="1:10" x14ac:dyDescent="0.3">
      <c r="A1784" s="21" t="s">
        <v>87</v>
      </c>
      <c r="B1784" s="22" t="s">
        <v>17</v>
      </c>
      <c r="C1784" s="22" t="s">
        <v>83</v>
      </c>
      <c r="D1784" s="23" t="s">
        <v>88</v>
      </c>
      <c r="E1784" s="24">
        <v>36</v>
      </c>
      <c r="F1784" s="24">
        <v>26.08</v>
      </c>
      <c r="G1784" s="25">
        <f t="shared" si="366"/>
        <v>938.88</v>
      </c>
      <c r="H1784" s="24">
        <v>36</v>
      </c>
      <c r="I1784" s="26"/>
      <c r="J1784" s="25">
        <f t="shared" si="367"/>
        <v>0</v>
      </c>
    </row>
    <row r="1785" spans="1:10" x14ac:dyDescent="0.3">
      <c r="A1785" s="21" t="s">
        <v>89</v>
      </c>
      <c r="B1785" s="22" t="s">
        <v>17</v>
      </c>
      <c r="C1785" s="22" t="s">
        <v>83</v>
      </c>
      <c r="D1785" s="23" t="s">
        <v>90</v>
      </c>
      <c r="E1785" s="24">
        <v>15.5</v>
      </c>
      <c r="F1785" s="24">
        <v>22.21</v>
      </c>
      <c r="G1785" s="25">
        <f t="shared" si="366"/>
        <v>344.26</v>
      </c>
      <c r="H1785" s="24">
        <v>15.5</v>
      </c>
      <c r="I1785" s="26"/>
      <c r="J1785" s="25">
        <f t="shared" si="367"/>
        <v>0</v>
      </c>
    </row>
    <row r="1786" spans="1:10" ht="20.399999999999999" x14ac:dyDescent="0.3">
      <c r="A1786" s="21" t="s">
        <v>91</v>
      </c>
      <c r="B1786" s="22" t="s">
        <v>17</v>
      </c>
      <c r="C1786" s="22" t="s">
        <v>83</v>
      </c>
      <c r="D1786" s="23" t="s">
        <v>92</v>
      </c>
      <c r="E1786" s="24">
        <v>72</v>
      </c>
      <c r="F1786" s="24">
        <v>14.19</v>
      </c>
      <c r="G1786" s="25">
        <f t="shared" si="366"/>
        <v>1021.68</v>
      </c>
      <c r="H1786" s="24">
        <v>72</v>
      </c>
      <c r="I1786" s="26"/>
      <c r="J1786" s="25">
        <f t="shared" si="367"/>
        <v>0</v>
      </c>
    </row>
    <row r="1787" spans="1:10" ht="20.399999999999999" x14ac:dyDescent="0.3">
      <c r="A1787" s="21" t="s">
        <v>93</v>
      </c>
      <c r="B1787" s="22" t="s">
        <v>17</v>
      </c>
      <c r="C1787" s="22" t="s">
        <v>70</v>
      </c>
      <c r="D1787" s="23" t="s">
        <v>94</v>
      </c>
      <c r="E1787" s="24">
        <v>18</v>
      </c>
      <c r="F1787" s="24">
        <v>32.090000000000003</v>
      </c>
      <c r="G1787" s="25">
        <f t="shared" si="366"/>
        <v>577.62</v>
      </c>
      <c r="H1787" s="24">
        <v>18</v>
      </c>
      <c r="I1787" s="26"/>
      <c r="J1787" s="25">
        <f t="shared" si="367"/>
        <v>0</v>
      </c>
    </row>
    <row r="1788" spans="1:10" ht="20.399999999999999" x14ac:dyDescent="0.3">
      <c r="A1788" s="21" t="s">
        <v>97</v>
      </c>
      <c r="B1788" s="22" t="s">
        <v>17</v>
      </c>
      <c r="C1788" s="22" t="s">
        <v>70</v>
      </c>
      <c r="D1788" s="23" t="s">
        <v>98</v>
      </c>
      <c r="E1788" s="24">
        <v>30</v>
      </c>
      <c r="F1788" s="24">
        <v>47.31</v>
      </c>
      <c r="G1788" s="25">
        <f t="shared" si="366"/>
        <v>1419.3</v>
      </c>
      <c r="H1788" s="24">
        <v>30</v>
      </c>
      <c r="I1788" s="26"/>
      <c r="J1788" s="25">
        <f t="shared" si="367"/>
        <v>0</v>
      </c>
    </row>
    <row r="1789" spans="1:10" ht="20.399999999999999" x14ac:dyDescent="0.3">
      <c r="A1789" s="21" t="s">
        <v>99</v>
      </c>
      <c r="B1789" s="22" t="s">
        <v>17</v>
      </c>
      <c r="C1789" s="22" t="s">
        <v>70</v>
      </c>
      <c r="D1789" s="23" t="s">
        <v>100</v>
      </c>
      <c r="E1789" s="24">
        <v>18</v>
      </c>
      <c r="F1789" s="24">
        <v>46.96</v>
      </c>
      <c r="G1789" s="25">
        <f t="shared" si="366"/>
        <v>845.28</v>
      </c>
      <c r="H1789" s="24">
        <v>18</v>
      </c>
      <c r="I1789" s="26"/>
      <c r="J1789" s="25">
        <f t="shared" si="367"/>
        <v>0</v>
      </c>
    </row>
    <row r="1790" spans="1:10" ht="20.399999999999999" x14ac:dyDescent="0.3">
      <c r="A1790" s="21" t="s">
        <v>101</v>
      </c>
      <c r="B1790" s="22" t="s">
        <v>17</v>
      </c>
      <c r="C1790" s="22" t="s">
        <v>102</v>
      </c>
      <c r="D1790" s="23" t="s">
        <v>103</v>
      </c>
      <c r="E1790" s="24">
        <v>1</v>
      </c>
      <c r="F1790" s="24">
        <v>300</v>
      </c>
      <c r="G1790" s="25">
        <f t="shared" si="366"/>
        <v>300</v>
      </c>
      <c r="H1790" s="24">
        <v>1</v>
      </c>
      <c r="I1790" s="26"/>
      <c r="J1790" s="25">
        <f t="shared" si="367"/>
        <v>0</v>
      </c>
    </row>
    <row r="1791" spans="1:10" x14ac:dyDescent="0.3">
      <c r="A1791" s="21" t="s">
        <v>104</v>
      </c>
      <c r="B1791" s="22" t="s">
        <v>17</v>
      </c>
      <c r="C1791" s="22" t="s">
        <v>102</v>
      </c>
      <c r="D1791" s="23" t="s">
        <v>105</v>
      </c>
      <c r="E1791" s="24">
        <v>1</v>
      </c>
      <c r="F1791" s="24">
        <v>500</v>
      </c>
      <c r="G1791" s="25">
        <f t="shared" si="366"/>
        <v>500</v>
      </c>
      <c r="H1791" s="24">
        <v>1</v>
      </c>
      <c r="I1791" s="26"/>
      <c r="J1791" s="25">
        <f t="shared" si="367"/>
        <v>0</v>
      </c>
    </row>
    <row r="1792" spans="1:10" x14ac:dyDescent="0.3">
      <c r="A1792" s="27"/>
      <c r="B1792" s="27"/>
      <c r="C1792" s="27"/>
      <c r="D1792" s="28" t="s">
        <v>574</v>
      </c>
      <c r="E1792" s="24">
        <v>1</v>
      </c>
      <c r="F1792" s="29">
        <f>SUM(G1776:G1791)</f>
        <v>8003.92</v>
      </c>
      <c r="G1792" s="29">
        <f t="shared" si="366"/>
        <v>8003.92</v>
      </c>
      <c r="H1792" s="24">
        <v>1</v>
      </c>
      <c r="I1792" s="29">
        <f>SUM(J1776:J1791)</f>
        <v>0</v>
      </c>
      <c r="J1792" s="29">
        <f t="shared" si="367"/>
        <v>0</v>
      </c>
    </row>
    <row r="1793" spans="1:12" ht="1.05" customHeight="1" x14ac:dyDescent="0.3">
      <c r="A1793" s="30"/>
      <c r="B1793" s="30"/>
      <c r="C1793" s="30"/>
      <c r="D1793" s="31"/>
      <c r="E1793" s="30"/>
      <c r="F1793" s="30"/>
      <c r="G1793" s="30"/>
      <c r="H1793" s="30"/>
      <c r="I1793" s="32"/>
      <c r="J1793" s="30"/>
    </row>
    <row r="1794" spans="1:12" x14ac:dyDescent="0.3">
      <c r="A1794" s="27"/>
      <c r="B1794" s="27"/>
      <c r="C1794" s="27"/>
      <c r="D1794" s="28" t="s">
        <v>575</v>
      </c>
      <c r="E1794" s="33">
        <v>1</v>
      </c>
      <c r="F1794" s="29">
        <f>G1739+G1763+G1775</f>
        <v>259755.06</v>
      </c>
      <c r="G1794" s="29">
        <f>ROUND(E1794*F1794,2)</f>
        <v>259755.06</v>
      </c>
      <c r="H1794" s="33">
        <v>1</v>
      </c>
      <c r="I1794" s="29">
        <f>J1739+J1763+J1775</f>
        <v>0</v>
      </c>
      <c r="J1794" s="29">
        <f>ROUND(H1794*I1794,2)</f>
        <v>0</v>
      </c>
    </row>
    <row r="1795" spans="1:12" ht="1.05" customHeight="1" x14ac:dyDescent="0.3">
      <c r="A1795" s="30"/>
      <c r="B1795" s="30"/>
      <c r="C1795" s="30"/>
      <c r="D1795" s="31"/>
      <c r="E1795" s="30"/>
      <c r="F1795" s="30"/>
      <c r="G1795" s="30"/>
      <c r="H1795" s="30"/>
      <c r="I1795" s="32"/>
      <c r="J1795" s="30"/>
    </row>
    <row r="1796" spans="1:12" x14ac:dyDescent="0.3">
      <c r="A1796" s="11" t="s">
        <v>576</v>
      </c>
      <c r="B1796" s="11" t="s">
        <v>9</v>
      </c>
      <c r="C1796" s="11" t="s">
        <v>10</v>
      </c>
      <c r="D1796" s="12" t="s">
        <v>577</v>
      </c>
      <c r="E1796" s="13">
        <f t="shared" ref="E1796:J1796" si="368">E1876</f>
        <v>1</v>
      </c>
      <c r="F1796" s="14">
        <f t="shared" si="368"/>
        <v>482476.34</v>
      </c>
      <c r="G1796" s="14">
        <f t="shared" si="368"/>
        <v>482476.34</v>
      </c>
      <c r="H1796" s="13">
        <f t="shared" si="368"/>
        <v>1</v>
      </c>
      <c r="I1796" s="14">
        <f t="shared" si="368"/>
        <v>0</v>
      </c>
      <c r="J1796" s="14">
        <f t="shared" si="368"/>
        <v>0</v>
      </c>
    </row>
    <row r="1797" spans="1:12" x14ac:dyDescent="0.3">
      <c r="A1797" s="15" t="s">
        <v>578</v>
      </c>
      <c r="B1797" s="15" t="s">
        <v>9</v>
      </c>
      <c r="C1797" s="15" t="s">
        <v>10</v>
      </c>
      <c r="D1797" s="16" t="s">
        <v>579</v>
      </c>
      <c r="E1797" s="17">
        <f t="shared" ref="E1797:J1797" si="369">E1819</f>
        <v>1</v>
      </c>
      <c r="F1797" s="17">
        <f t="shared" si="369"/>
        <v>232135.6</v>
      </c>
      <c r="G1797" s="17">
        <f t="shared" si="369"/>
        <v>232135.6</v>
      </c>
      <c r="H1797" s="17">
        <f t="shared" si="369"/>
        <v>1</v>
      </c>
      <c r="I1797" s="17">
        <f t="shared" si="369"/>
        <v>0</v>
      </c>
      <c r="J1797" s="17">
        <f t="shared" si="369"/>
        <v>0</v>
      </c>
    </row>
    <row r="1798" spans="1:12" x14ac:dyDescent="0.3">
      <c r="A1798" s="18" t="s">
        <v>580</v>
      </c>
      <c r="B1798" s="18" t="s">
        <v>9</v>
      </c>
      <c r="C1798" s="18" t="s">
        <v>10</v>
      </c>
      <c r="D1798" s="19" t="s">
        <v>15</v>
      </c>
      <c r="E1798" s="20">
        <f t="shared" ref="E1798:J1798" si="370">E1802</f>
        <v>1</v>
      </c>
      <c r="F1798" s="20">
        <f t="shared" si="370"/>
        <v>6698.29</v>
      </c>
      <c r="G1798" s="20">
        <f t="shared" si="370"/>
        <v>6698.29</v>
      </c>
      <c r="H1798" s="20">
        <f t="shared" si="370"/>
        <v>1</v>
      </c>
      <c r="I1798" s="20">
        <f t="shared" si="370"/>
        <v>0</v>
      </c>
      <c r="J1798" s="20">
        <f t="shared" si="370"/>
        <v>0</v>
      </c>
      <c r="L1798" s="51">
        <f>G1798</f>
        <v>6698.29</v>
      </c>
    </row>
    <row r="1799" spans="1:12" ht="30.6" x14ac:dyDescent="0.3">
      <c r="A1799" s="21" t="s">
        <v>16</v>
      </c>
      <c r="B1799" s="22" t="s">
        <v>17</v>
      </c>
      <c r="C1799" s="22" t="s">
        <v>18</v>
      </c>
      <c r="D1799" s="23" t="s">
        <v>19</v>
      </c>
      <c r="E1799" s="24">
        <v>8</v>
      </c>
      <c r="F1799" s="24">
        <v>192.38</v>
      </c>
      <c r="G1799" s="25">
        <f>ROUND(E1799*F1799,2)</f>
        <v>1539.04</v>
      </c>
      <c r="H1799" s="24">
        <v>8</v>
      </c>
      <c r="I1799" s="26"/>
      <c r="J1799" s="25">
        <f>ROUND(H1799*I1799,2)</f>
        <v>0</v>
      </c>
    </row>
    <row r="1800" spans="1:12" ht="20.399999999999999" x14ac:dyDescent="0.3">
      <c r="A1800" s="21" t="s">
        <v>20</v>
      </c>
      <c r="B1800" s="22" t="s">
        <v>17</v>
      </c>
      <c r="C1800" s="22" t="s">
        <v>18</v>
      </c>
      <c r="D1800" s="23" t="s">
        <v>21</v>
      </c>
      <c r="E1800" s="24">
        <v>1</v>
      </c>
      <c r="F1800" s="24">
        <v>2961.9</v>
      </c>
      <c r="G1800" s="25">
        <f>ROUND(E1800*F1800,2)</f>
        <v>2961.9</v>
      </c>
      <c r="H1800" s="24">
        <v>1</v>
      </c>
      <c r="I1800" s="26"/>
      <c r="J1800" s="25">
        <f>ROUND(H1800*I1800,2)</f>
        <v>0</v>
      </c>
    </row>
    <row r="1801" spans="1:12" x14ac:dyDescent="0.3">
      <c r="A1801" s="21" t="s">
        <v>22</v>
      </c>
      <c r="B1801" s="22" t="s">
        <v>17</v>
      </c>
      <c r="C1801" s="22" t="s">
        <v>18</v>
      </c>
      <c r="D1801" s="23" t="s">
        <v>23</v>
      </c>
      <c r="E1801" s="24">
        <v>1</v>
      </c>
      <c r="F1801" s="24">
        <v>2197.35</v>
      </c>
      <c r="G1801" s="25">
        <f>ROUND(E1801*F1801,2)</f>
        <v>2197.35</v>
      </c>
      <c r="H1801" s="24">
        <v>1</v>
      </c>
      <c r="I1801" s="26"/>
      <c r="J1801" s="25">
        <f>ROUND(H1801*I1801,2)</f>
        <v>0</v>
      </c>
    </row>
    <row r="1802" spans="1:12" x14ac:dyDescent="0.3">
      <c r="A1802" s="27"/>
      <c r="B1802" s="27"/>
      <c r="C1802" s="27"/>
      <c r="D1802" s="28" t="s">
        <v>581</v>
      </c>
      <c r="E1802" s="24">
        <v>1</v>
      </c>
      <c r="F1802" s="29">
        <f>SUM(G1799:G1801)</f>
        <v>6698.29</v>
      </c>
      <c r="G1802" s="29">
        <f>ROUND(E1802*F1802,2)</f>
        <v>6698.29</v>
      </c>
      <c r="H1802" s="24">
        <v>1</v>
      </c>
      <c r="I1802" s="29">
        <f>SUM(J1799:J1801)</f>
        <v>0</v>
      </c>
      <c r="J1802" s="29">
        <f>ROUND(H1802*I1802,2)</f>
        <v>0</v>
      </c>
    </row>
    <row r="1803" spans="1:12" ht="1.05" customHeight="1" x14ac:dyDescent="0.3">
      <c r="A1803" s="30"/>
      <c r="B1803" s="30"/>
      <c r="C1803" s="30"/>
      <c r="D1803" s="31"/>
      <c r="E1803" s="30"/>
      <c r="F1803" s="30"/>
      <c r="G1803" s="30"/>
      <c r="H1803" s="30"/>
      <c r="I1803" s="32"/>
      <c r="J1803" s="30"/>
    </row>
    <row r="1804" spans="1:12" x14ac:dyDescent="0.3">
      <c r="A1804" s="18" t="s">
        <v>582</v>
      </c>
      <c r="B1804" s="18" t="s">
        <v>9</v>
      </c>
      <c r="C1804" s="18" t="s">
        <v>10</v>
      </c>
      <c r="D1804" s="19" t="s">
        <v>26</v>
      </c>
      <c r="E1804" s="20">
        <f t="shared" ref="E1804:J1804" si="371">E1817</f>
        <v>1</v>
      </c>
      <c r="F1804" s="20">
        <f t="shared" si="371"/>
        <v>225437.31</v>
      </c>
      <c r="G1804" s="20">
        <f t="shared" si="371"/>
        <v>225437.31</v>
      </c>
      <c r="H1804" s="20">
        <f t="shared" si="371"/>
        <v>1</v>
      </c>
      <c r="I1804" s="20">
        <f t="shared" si="371"/>
        <v>0</v>
      </c>
      <c r="J1804" s="20">
        <f t="shared" si="371"/>
        <v>0</v>
      </c>
      <c r="L1804" s="51">
        <f>G1804</f>
        <v>225437.31</v>
      </c>
    </row>
    <row r="1805" spans="1:12" ht="30.6" x14ac:dyDescent="0.3">
      <c r="A1805" s="21" t="s">
        <v>27</v>
      </c>
      <c r="B1805" s="22" t="s">
        <v>17</v>
      </c>
      <c r="C1805" s="22" t="s">
        <v>18</v>
      </c>
      <c r="D1805" s="23" t="s">
        <v>28</v>
      </c>
      <c r="E1805" s="24">
        <v>2</v>
      </c>
      <c r="F1805" s="24">
        <v>22545.99</v>
      </c>
      <c r="G1805" s="25">
        <f t="shared" ref="G1805:G1817" si="372">ROUND(E1805*F1805,2)</f>
        <v>45091.98</v>
      </c>
      <c r="H1805" s="24">
        <v>2</v>
      </c>
      <c r="I1805" s="26"/>
      <c r="J1805" s="25">
        <f t="shared" ref="J1805:J1817" si="373">ROUND(H1805*I1805,2)</f>
        <v>0</v>
      </c>
    </row>
    <row r="1806" spans="1:12" ht="30.6" x14ac:dyDescent="0.3">
      <c r="A1806" s="21" t="s">
        <v>29</v>
      </c>
      <c r="B1806" s="22" t="s">
        <v>17</v>
      </c>
      <c r="C1806" s="22" t="s">
        <v>18</v>
      </c>
      <c r="D1806" s="23" t="s">
        <v>30</v>
      </c>
      <c r="E1806" s="24">
        <v>6</v>
      </c>
      <c r="F1806" s="24">
        <v>22133.25</v>
      </c>
      <c r="G1806" s="25">
        <f t="shared" si="372"/>
        <v>132799.5</v>
      </c>
      <c r="H1806" s="24">
        <v>6</v>
      </c>
      <c r="I1806" s="26"/>
      <c r="J1806" s="25">
        <f t="shared" si="373"/>
        <v>0</v>
      </c>
    </row>
    <row r="1807" spans="1:12" ht="20.399999999999999" x14ac:dyDescent="0.3">
      <c r="A1807" s="21" t="s">
        <v>31</v>
      </c>
      <c r="B1807" s="22" t="s">
        <v>17</v>
      </c>
      <c r="C1807" s="22" t="s">
        <v>18</v>
      </c>
      <c r="D1807" s="23" t="s">
        <v>32</v>
      </c>
      <c r="E1807" s="24">
        <v>1</v>
      </c>
      <c r="F1807" s="24">
        <v>7362.75</v>
      </c>
      <c r="G1807" s="25">
        <f t="shared" si="372"/>
        <v>7362.75</v>
      </c>
      <c r="H1807" s="24">
        <v>1</v>
      </c>
      <c r="I1807" s="26"/>
      <c r="J1807" s="25">
        <f t="shared" si="373"/>
        <v>0</v>
      </c>
    </row>
    <row r="1808" spans="1:12" ht="20.399999999999999" x14ac:dyDescent="0.3">
      <c r="A1808" s="21" t="s">
        <v>33</v>
      </c>
      <c r="B1808" s="22" t="s">
        <v>17</v>
      </c>
      <c r="C1808" s="22" t="s">
        <v>18</v>
      </c>
      <c r="D1808" s="23" t="s">
        <v>34</v>
      </c>
      <c r="E1808" s="24">
        <v>1</v>
      </c>
      <c r="F1808" s="24">
        <v>5541.86</v>
      </c>
      <c r="G1808" s="25">
        <f t="shared" si="372"/>
        <v>5541.86</v>
      </c>
      <c r="H1808" s="24">
        <v>1</v>
      </c>
      <c r="I1808" s="26"/>
      <c r="J1808" s="25">
        <f t="shared" si="373"/>
        <v>0</v>
      </c>
    </row>
    <row r="1809" spans="1:12" ht="20.399999999999999" x14ac:dyDescent="0.3">
      <c r="A1809" s="21" t="s">
        <v>35</v>
      </c>
      <c r="B1809" s="22" t="s">
        <v>17</v>
      </c>
      <c r="C1809" s="22" t="s">
        <v>18</v>
      </c>
      <c r="D1809" s="23" t="s">
        <v>36</v>
      </c>
      <c r="E1809" s="24">
        <v>9</v>
      </c>
      <c r="F1809" s="24">
        <v>817.84</v>
      </c>
      <c r="G1809" s="25">
        <f t="shared" si="372"/>
        <v>7360.56</v>
      </c>
      <c r="H1809" s="24">
        <v>9</v>
      </c>
      <c r="I1809" s="26"/>
      <c r="J1809" s="25">
        <f t="shared" si="373"/>
        <v>0</v>
      </c>
    </row>
    <row r="1810" spans="1:12" ht="20.399999999999999" x14ac:dyDescent="0.3">
      <c r="A1810" s="21" t="s">
        <v>37</v>
      </c>
      <c r="B1810" s="22" t="s">
        <v>17</v>
      </c>
      <c r="C1810" s="22" t="s">
        <v>18</v>
      </c>
      <c r="D1810" s="23" t="s">
        <v>38</v>
      </c>
      <c r="E1810" s="24">
        <v>9</v>
      </c>
      <c r="F1810" s="24">
        <v>200</v>
      </c>
      <c r="G1810" s="25">
        <f t="shared" si="372"/>
        <v>1800</v>
      </c>
      <c r="H1810" s="24">
        <v>9</v>
      </c>
      <c r="I1810" s="26"/>
      <c r="J1810" s="25">
        <f t="shared" si="373"/>
        <v>0</v>
      </c>
    </row>
    <row r="1811" spans="1:12" ht="20.399999999999999" x14ac:dyDescent="0.3">
      <c r="A1811" s="21" t="s">
        <v>39</v>
      </c>
      <c r="B1811" s="22" t="s">
        <v>17</v>
      </c>
      <c r="C1811" s="22" t="s">
        <v>18</v>
      </c>
      <c r="D1811" s="23" t="s">
        <v>40</v>
      </c>
      <c r="E1811" s="24">
        <v>2</v>
      </c>
      <c r="F1811" s="24">
        <v>7060</v>
      </c>
      <c r="G1811" s="25">
        <f t="shared" si="372"/>
        <v>14120</v>
      </c>
      <c r="H1811" s="24">
        <v>2</v>
      </c>
      <c r="I1811" s="26"/>
      <c r="J1811" s="25">
        <f t="shared" si="373"/>
        <v>0</v>
      </c>
    </row>
    <row r="1812" spans="1:12" ht="20.399999999999999" x14ac:dyDescent="0.3">
      <c r="A1812" s="21" t="s">
        <v>41</v>
      </c>
      <c r="B1812" s="22" t="s">
        <v>17</v>
      </c>
      <c r="C1812" s="22" t="s">
        <v>18</v>
      </c>
      <c r="D1812" s="23" t="s">
        <v>42</v>
      </c>
      <c r="E1812" s="24">
        <v>2</v>
      </c>
      <c r="F1812" s="24">
        <v>761.9</v>
      </c>
      <c r="G1812" s="25">
        <f t="shared" si="372"/>
        <v>1523.8</v>
      </c>
      <c r="H1812" s="24">
        <v>2</v>
      </c>
      <c r="I1812" s="26"/>
      <c r="J1812" s="25">
        <f t="shared" si="373"/>
        <v>0</v>
      </c>
    </row>
    <row r="1813" spans="1:12" ht="20.399999999999999" x14ac:dyDescent="0.3">
      <c r="A1813" s="21" t="s">
        <v>45</v>
      </c>
      <c r="B1813" s="22" t="s">
        <v>17</v>
      </c>
      <c r="C1813" s="22" t="s">
        <v>18</v>
      </c>
      <c r="D1813" s="23" t="s">
        <v>46</v>
      </c>
      <c r="E1813" s="24">
        <v>1</v>
      </c>
      <c r="F1813" s="24">
        <v>5541.86</v>
      </c>
      <c r="G1813" s="25">
        <f t="shared" si="372"/>
        <v>5541.86</v>
      </c>
      <c r="H1813" s="24">
        <v>1</v>
      </c>
      <c r="I1813" s="26"/>
      <c r="J1813" s="25">
        <f t="shared" si="373"/>
        <v>0</v>
      </c>
    </row>
    <row r="1814" spans="1:12" ht="20.399999999999999" x14ac:dyDescent="0.3">
      <c r="A1814" s="21" t="s">
        <v>47</v>
      </c>
      <c r="B1814" s="22" t="s">
        <v>17</v>
      </c>
      <c r="C1814" s="22" t="s">
        <v>18</v>
      </c>
      <c r="D1814" s="23" t="s">
        <v>48</v>
      </c>
      <c r="E1814" s="24">
        <v>1</v>
      </c>
      <c r="F1814" s="24">
        <v>2835</v>
      </c>
      <c r="G1814" s="25">
        <f t="shared" si="372"/>
        <v>2835</v>
      </c>
      <c r="H1814" s="24">
        <v>1</v>
      </c>
      <c r="I1814" s="26"/>
      <c r="J1814" s="25">
        <f t="shared" si="373"/>
        <v>0</v>
      </c>
    </row>
    <row r="1815" spans="1:12" ht="20.399999999999999" x14ac:dyDescent="0.3">
      <c r="A1815" s="21" t="s">
        <v>49</v>
      </c>
      <c r="B1815" s="22" t="s">
        <v>17</v>
      </c>
      <c r="C1815" s="22" t="s">
        <v>18</v>
      </c>
      <c r="D1815" s="23" t="s">
        <v>50</v>
      </c>
      <c r="E1815" s="24">
        <v>1</v>
      </c>
      <c r="F1815" s="24">
        <v>1100</v>
      </c>
      <c r="G1815" s="25">
        <f t="shared" si="372"/>
        <v>1100</v>
      </c>
      <c r="H1815" s="24">
        <v>1</v>
      </c>
      <c r="I1815" s="26"/>
      <c r="J1815" s="25">
        <f t="shared" si="373"/>
        <v>0</v>
      </c>
    </row>
    <row r="1816" spans="1:12" ht="20.399999999999999" x14ac:dyDescent="0.3">
      <c r="A1816" s="21" t="s">
        <v>438</v>
      </c>
      <c r="B1816" s="22" t="s">
        <v>17</v>
      </c>
      <c r="C1816" s="22" t="s">
        <v>83</v>
      </c>
      <c r="D1816" s="23" t="s">
        <v>439</v>
      </c>
      <c r="E1816" s="24">
        <v>15</v>
      </c>
      <c r="F1816" s="24">
        <v>24</v>
      </c>
      <c r="G1816" s="25">
        <f t="shared" si="372"/>
        <v>360</v>
      </c>
      <c r="H1816" s="24">
        <v>15</v>
      </c>
      <c r="I1816" s="26"/>
      <c r="J1816" s="25">
        <f t="shared" si="373"/>
        <v>0</v>
      </c>
    </row>
    <row r="1817" spans="1:12" x14ac:dyDescent="0.3">
      <c r="A1817" s="27"/>
      <c r="B1817" s="27"/>
      <c r="C1817" s="27"/>
      <c r="D1817" s="28" t="s">
        <v>583</v>
      </c>
      <c r="E1817" s="24">
        <v>1</v>
      </c>
      <c r="F1817" s="29">
        <f>SUM(G1805:G1816)</f>
        <v>225437.31</v>
      </c>
      <c r="G1817" s="29">
        <f t="shared" si="372"/>
        <v>225437.31</v>
      </c>
      <c r="H1817" s="24">
        <v>1</v>
      </c>
      <c r="I1817" s="29">
        <f>SUM(J1805:J1816)</f>
        <v>0</v>
      </c>
      <c r="J1817" s="29">
        <f t="shared" si="373"/>
        <v>0</v>
      </c>
    </row>
    <row r="1818" spans="1:12" ht="1.05" customHeight="1" x14ac:dyDescent="0.3">
      <c r="A1818" s="30"/>
      <c r="B1818" s="30"/>
      <c r="C1818" s="30"/>
      <c r="D1818" s="31"/>
      <c r="E1818" s="30"/>
      <c r="F1818" s="30"/>
      <c r="G1818" s="30"/>
      <c r="H1818" s="30"/>
      <c r="I1818" s="32"/>
      <c r="J1818" s="30"/>
    </row>
    <row r="1819" spans="1:12" x14ac:dyDescent="0.3">
      <c r="A1819" s="27"/>
      <c r="B1819" s="27"/>
      <c r="C1819" s="27"/>
      <c r="D1819" s="28" t="s">
        <v>584</v>
      </c>
      <c r="E1819" s="24">
        <v>1</v>
      </c>
      <c r="F1819" s="29">
        <f>G1798+G1804</f>
        <v>232135.6</v>
      </c>
      <c r="G1819" s="29">
        <f>ROUND(E1819*F1819,2)</f>
        <v>232135.6</v>
      </c>
      <c r="H1819" s="24">
        <v>1</v>
      </c>
      <c r="I1819" s="29">
        <f>J1798+J1804</f>
        <v>0</v>
      </c>
      <c r="J1819" s="29">
        <f>ROUND(H1819*I1819,2)</f>
        <v>0</v>
      </c>
    </row>
    <row r="1820" spans="1:12" ht="1.05" customHeight="1" x14ac:dyDescent="0.3">
      <c r="A1820" s="30"/>
      <c r="B1820" s="30"/>
      <c r="C1820" s="30"/>
      <c r="D1820" s="31"/>
      <c r="E1820" s="30"/>
      <c r="F1820" s="30"/>
      <c r="G1820" s="30"/>
      <c r="H1820" s="30"/>
      <c r="I1820" s="32"/>
      <c r="J1820" s="30"/>
    </row>
    <row r="1821" spans="1:12" x14ac:dyDescent="0.3">
      <c r="A1821" s="15" t="s">
        <v>585</v>
      </c>
      <c r="B1821" s="15" t="s">
        <v>9</v>
      </c>
      <c r="C1821" s="15" t="s">
        <v>10</v>
      </c>
      <c r="D1821" s="16" t="s">
        <v>586</v>
      </c>
      <c r="E1821" s="17">
        <f t="shared" ref="E1821:J1821" si="374">E1843</f>
        <v>1</v>
      </c>
      <c r="F1821" s="17">
        <f t="shared" si="374"/>
        <v>208792.13</v>
      </c>
      <c r="G1821" s="17">
        <f t="shared" si="374"/>
        <v>208792.13</v>
      </c>
      <c r="H1821" s="17">
        <f t="shared" si="374"/>
        <v>1</v>
      </c>
      <c r="I1821" s="17">
        <f t="shared" si="374"/>
        <v>0</v>
      </c>
      <c r="J1821" s="17">
        <f t="shared" si="374"/>
        <v>0</v>
      </c>
    </row>
    <row r="1822" spans="1:12" x14ac:dyDescent="0.3">
      <c r="A1822" s="18" t="s">
        <v>587</v>
      </c>
      <c r="B1822" s="18" t="s">
        <v>9</v>
      </c>
      <c r="C1822" s="18" t="s">
        <v>10</v>
      </c>
      <c r="D1822" s="19" t="s">
        <v>15</v>
      </c>
      <c r="E1822" s="20">
        <f t="shared" ref="E1822:J1822" si="375">E1826</f>
        <v>1</v>
      </c>
      <c r="F1822" s="20">
        <f t="shared" si="375"/>
        <v>6505.91</v>
      </c>
      <c r="G1822" s="20">
        <f t="shared" si="375"/>
        <v>6505.91</v>
      </c>
      <c r="H1822" s="20">
        <f t="shared" si="375"/>
        <v>1</v>
      </c>
      <c r="I1822" s="20">
        <f t="shared" si="375"/>
        <v>0</v>
      </c>
      <c r="J1822" s="20">
        <f t="shared" si="375"/>
        <v>0</v>
      </c>
      <c r="L1822" s="51">
        <f>G1822</f>
        <v>6505.91</v>
      </c>
    </row>
    <row r="1823" spans="1:12" ht="30.6" x14ac:dyDescent="0.3">
      <c r="A1823" s="21" t="s">
        <v>16</v>
      </c>
      <c r="B1823" s="22" t="s">
        <v>17</v>
      </c>
      <c r="C1823" s="22" t="s">
        <v>18</v>
      </c>
      <c r="D1823" s="23" t="s">
        <v>19</v>
      </c>
      <c r="E1823" s="24">
        <v>7</v>
      </c>
      <c r="F1823" s="24">
        <v>192.38</v>
      </c>
      <c r="G1823" s="25">
        <f>ROUND(E1823*F1823,2)</f>
        <v>1346.66</v>
      </c>
      <c r="H1823" s="24">
        <v>7</v>
      </c>
      <c r="I1823" s="26"/>
      <c r="J1823" s="25">
        <f>ROUND(H1823*I1823,2)</f>
        <v>0</v>
      </c>
    </row>
    <row r="1824" spans="1:12" ht="20.399999999999999" x14ac:dyDescent="0.3">
      <c r="A1824" s="21" t="s">
        <v>20</v>
      </c>
      <c r="B1824" s="22" t="s">
        <v>17</v>
      </c>
      <c r="C1824" s="22" t="s">
        <v>18</v>
      </c>
      <c r="D1824" s="23" t="s">
        <v>21</v>
      </c>
      <c r="E1824" s="24">
        <v>1</v>
      </c>
      <c r="F1824" s="24">
        <v>2961.9</v>
      </c>
      <c r="G1824" s="25">
        <f>ROUND(E1824*F1824,2)</f>
        <v>2961.9</v>
      </c>
      <c r="H1824" s="24">
        <v>1</v>
      </c>
      <c r="I1824" s="26"/>
      <c r="J1824" s="25">
        <f>ROUND(H1824*I1824,2)</f>
        <v>0</v>
      </c>
    </row>
    <row r="1825" spans="1:12" x14ac:dyDescent="0.3">
      <c r="A1825" s="21" t="s">
        <v>22</v>
      </c>
      <c r="B1825" s="22" t="s">
        <v>17</v>
      </c>
      <c r="C1825" s="22" t="s">
        <v>18</v>
      </c>
      <c r="D1825" s="23" t="s">
        <v>23</v>
      </c>
      <c r="E1825" s="24">
        <v>1</v>
      </c>
      <c r="F1825" s="24">
        <v>2197.35</v>
      </c>
      <c r="G1825" s="25">
        <f>ROUND(E1825*F1825,2)</f>
        <v>2197.35</v>
      </c>
      <c r="H1825" s="24">
        <v>1</v>
      </c>
      <c r="I1825" s="26"/>
      <c r="J1825" s="25">
        <f>ROUND(H1825*I1825,2)</f>
        <v>0</v>
      </c>
    </row>
    <row r="1826" spans="1:12" x14ac:dyDescent="0.3">
      <c r="A1826" s="27"/>
      <c r="B1826" s="27"/>
      <c r="C1826" s="27"/>
      <c r="D1826" s="28" t="s">
        <v>588</v>
      </c>
      <c r="E1826" s="24">
        <v>1</v>
      </c>
      <c r="F1826" s="29">
        <f>SUM(G1823:G1825)</f>
        <v>6505.91</v>
      </c>
      <c r="G1826" s="29">
        <f>ROUND(E1826*F1826,2)</f>
        <v>6505.91</v>
      </c>
      <c r="H1826" s="24">
        <v>1</v>
      </c>
      <c r="I1826" s="29">
        <f>SUM(J1823:J1825)</f>
        <v>0</v>
      </c>
      <c r="J1826" s="29">
        <f>ROUND(H1826*I1826,2)</f>
        <v>0</v>
      </c>
    </row>
    <row r="1827" spans="1:12" ht="1.05" customHeight="1" x14ac:dyDescent="0.3">
      <c r="A1827" s="30"/>
      <c r="B1827" s="30"/>
      <c r="C1827" s="30"/>
      <c r="D1827" s="31"/>
      <c r="E1827" s="30"/>
      <c r="F1827" s="30"/>
      <c r="G1827" s="30"/>
      <c r="H1827" s="30"/>
      <c r="I1827" s="32"/>
      <c r="J1827" s="30"/>
    </row>
    <row r="1828" spans="1:12" x14ac:dyDescent="0.3">
      <c r="A1828" s="18" t="s">
        <v>589</v>
      </c>
      <c r="B1828" s="18" t="s">
        <v>9</v>
      </c>
      <c r="C1828" s="18" t="s">
        <v>10</v>
      </c>
      <c r="D1828" s="19" t="s">
        <v>26</v>
      </c>
      <c r="E1828" s="20">
        <f t="shared" ref="E1828:J1828" si="376">E1841</f>
        <v>1</v>
      </c>
      <c r="F1828" s="20">
        <f t="shared" si="376"/>
        <v>202286.22</v>
      </c>
      <c r="G1828" s="20">
        <f t="shared" si="376"/>
        <v>202286.22</v>
      </c>
      <c r="H1828" s="20">
        <f t="shared" si="376"/>
        <v>1</v>
      </c>
      <c r="I1828" s="20">
        <f t="shared" si="376"/>
        <v>0</v>
      </c>
      <c r="J1828" s="20">
        <f t="shared" si="376"/>
        <v>0</v>
      </c>
      <c r="L1828" s="51">
        <f>G1828</f>
        <v>202286.22</v>
      </c>
    </row>
    <row r="1829" spans="1:12" ht="30.6" x14ac:dyDescent="0.3">
      <c r="A1829" s="21" t="s">
        <v>27</v>
      </c>
      <c r="B1829" s="22" t="s">
        <v>17</v>
      </c>
      <c r="C1829" s="22" t="s">
        <v>18</v>
      </c>
      <c r="D1829" s="23" t="s">
        <v>28</v>
      </c>
      <c r="E1829" s="24">
        <v>2</v>
      </c>
      <c r="F1829" s="24">
        <v>22545.99</v>
      </c>
      <c r="G1829" s="25">
        <f t="shared" ref="G1829:G1841" si="377">ROUND(E1829*F1829,2)</f>
        <v>45091.98</v>
      </c>
      <c r="H1829" s="24">
        <v>2</v>
      </c>
      <c r="I1829" s="26"/>
      <c r="J1829" s="25">
        <f t="shared" ref="J1829:J1841" si="378">ROUND(H1829*I1829,2)</f>
        <v>0</v>
      </c>
    </row>
    <row r="1830" spans="1:12" ht="30.6" x14ac:dyDescent="0.3">
      <c r="A1830" s="21" t="s">
        <v>29</v>
      </c>
      <c r="B1830" s="22" t="s">
        <v>17</v>
      </c>
      <c r="C1830" s="22" t="s">
        <v>18</v>
      </c>
      <c r="D1830" s="23" t="s">
        <v>30</v>
      </c>
      <c r="E1830" s="24">
        <v>5</v>
      </c>
      <c r="F1830" s="24">
        <v>22133.25</v>
      </c>
      <c r="G1830" s="25">
        <f t="shared" si="377"/>
        <v>110666.25</v>
      </c>
      <c r="H1830" s="24">
        <v>5</v>
      </c>
      <c r="I1830" s="26"/>
      <c r="J1830" s="25">
        <f t="shared" si="378"/>
        <v>0</v>
      </c>
    </row>
    <row r="1831" spans="1:12" ht="20.399999999999999" x14ac:dyDescent="0.3">
      <c r="A1831" s="21" t="s">
        <v>31</v>
      </c>
      <c r="B1831" s="22" t="s">
        <v>17</v>
      </c>
      <c r="C1831" s="22" t="s">
        <v>18</v>
      </c>
      <c r="D1831" s="23" t="s">
        <v>32</v>
      </c>
      <c r="E1831" s="24">
        <v>1</v>
      </c>
      <c r="F1831" s="24">
        <v>7362.75</v>
      </c>
      <c r="G1831" s="25">
        <f t="shared" si="377"/>
        <v>7362.75</v>
      </c>
      <c r="H1831" s="24">
        <v>1</v>
      </c>
      <c r="I1831" s="26"/>
      <c r="J1831" s="25">
        <f t="shared" si="378"/>
        <v>0</v>
      </c>
    </row>
    <row r="1832" spans="1:12" ht="20.399999999999999" x14ac:dyDescent="0.3">
      <c r="A1832" s="21" t="s">
        <v>33</v>
      </c>
      <c r="B1832" s="22" t="s">
        <v>17</v>
      </c>
      <c r="C1832" s="22" t="s">
        <v>18</v>
      </c>
      <c r="D1832" s="23" t="s">
        <v>34</v>
      </c>
      <c r="E1832" s="24">
        <v>1</v>
      </c>
      <c r="F1832" s="24">
        <v>5541.86</v>
      </c>
      <c r="G1832" s="25">
        <f t="shared" si="377"/>
        <v>5541.86</v>
      </c>
      <c r="H1832" s="24">
        <v>1</v>
      </c>
      <c r="I1832" s="26"/>
      <c r="J1832" s="25">
        <f t="shared" si="378"/>
        <v>0</v>
      </c>
    </row>
    <row r="1833" spans="1:12" ht="20.399999999999999" x14ac:dyDescent="0.3">
      <c r="A1833" s="21" t="s">
        <v>35</v>
      </c>
      <c r="B1833" s="22" t="s">
        <v>17</v>
      </c>
      <c r="C1833" s="22" t="s">
        <v>18</v>
      </c>
      <c r="D1833" s="23" t="s">
        <v>36</v>
      </c>
      <c r="E1833" s="24">
        <v>8</v>
      </c>
      <c r="F1833" s="24">
        <v>817.84</v>
      </c>
      <c r="G1833" s="25">
        <f t="shared" si="377"/>
        <v>6542.72</v>
      </c>
      <c r="H1833" s="24">
        <v>8</v>
      </c>
      <c r="I1833" s="26"/>
      <c r="J1833" s="25">
        <f t="shared" si="378"/>
        <v>0</v>
      </c>
    </row>
    <row r="1834" spans="1:12" ht="20.399999999999999" x14ac:dyDescent="0.3">
      <c r="A1834" s="21" t="s">
        <v>37</v>
      </c>
      <c r="B1834" s="22" t="s">
        <v>17</v>
      </c>
      <c r="C1834" s="22" t="s">
        <v>18</v>
      </c>
      <c r="D1834" s="23" t="s">
        <v>38</v>
      </c>
      <c r="E1834" s="24">
        <v>8</v>
      </c>
      <c r="F1834" s="24">
        <v>200</v>
      </c>
      <c r="G1834" s="25">
        <f t="shared" si="377"/>
        <v>1600</v>
      </c>
      <c r="H1834" s="24">
        <v>8</v>
      </c>
      <c r="I1834" s="26"/>
      <c r="J1834" s="25">
        <f t="shared" si="378"/>
        <v>0</v>
      </c>
    </row>
    <row r="1835" spans="1:12" ht="20.399999999999999" x14ac:dyDescent="0.3">
      <c r="A1835" s="21" t="s">
        <v>39</v>
      </c>
      <c r="B1835" s="22" t="s">
        <v>17</v>
      </c>
      <c r="C1835" s="22" t="s">
        <v>18</v>
      </c>
      <c r="D1835" s="23" t="s">
        <v>40</v>
      </c>
      <c r="E1835" s="24">
        <v>2</v>
      </c>
      <c r="F1835" s="24">
        <v>7060</v>
      </c>
      <c r="G1835" s="25">
        <f t="shared" si="377"/>
        <v>14120</v>
      </c>
      <c r="H1835" s="24">
        <v>2</v>
      </c>
      <c r="I1835" s="26"/>
      <c r="J1835" s="25">
        <f t="shared" si="378"/>
        <v>0</v>
      </c>
    </row>
    <row r="1836" spans="1:12" ht="20.399999999999999" x14ac:dyDescent="0.3">
      <c r="A1836" s="21" t="s">
        <v>41</v>
      </c>
      <c r="B1836" s="22" t="s">
        <v>17</v>
      </c>
      <c r="C1836" s="22" t="s">
        <v>18</v>
      </c>
      <c r="D1836" s="23" t="s">
        <v>42</v>
      </c>
      <c r="E1836" s="24">
        <v>2</v>
      </c>
      <c r="F1836" s="24">
        <v>761.9</v>
      </c>
      <c r="G1836" s="25">
        <f t="shared" si="377"/>
        <v>1523.8</v>
      </c>
      <c r="H1836" s="24">
        <v>2</v>
      </c>
      <c r="I1836" s="26"/>
      <c r="J1836" s="25">
        <f t="shared" si="378"/>
        <v>0</v>
      </c>
    </row>
    <row r="1837" spans="1:12" ht="20.399999999999999" x14ac:dyDescent="0.3">
      <c r="A1837" s="21" t="s">
        <v>45</v>
      </c>
      <c r="B1837" s="22" t="s">
        <v>17</v>
      </c>
      <c r="C1837" s="22" t="s">
        <v>18</v>
      </c>
      <c r="D1837" s="23" t="s">
        <v>46</v>
      </c>
      <c r="E1837" s="24">
        <v>1</v>
      </c>
      <c r="F1837" s="24">
        <v>5541.86</v>
      </c>
      <c r="G1837" s="25">
        <f t="shared" si="377"/>
        <v>5541.86</v>
      </c>
      <c r="H1837" s="24">
        <v>1</v>
      </c>
      <c r="I1837" s="26"/>
      <c r="J1837" s="25">
        <f t="shared" si="378"/>
        <v>0</v>
      </c>
    </row>
    <row r="1838" spans="1:12" ht="20.399999999999999" x14ac:dyDescent="0.3">
      <c r="A1838" s="21" t="s">
        <v>47</v>
      </c>
      <c r="B1838" s="22" t="s">
        <v>17</v>
      </c>
      <c r="C1838" s="22" t="s">
        <v>18</v>
      </c>
      <c r="D1838" s="23" t="s">
        <v>48</v>
      </c>
      <c r="E1838" s="24">
        <v>1</v>
      </c>
      <c r="F1838" s="24">
        <v>2835</v>
      </c>
      <c r="G1838" s="25">
        <f t="shared" si="377"/>
        <v>2835</v>
      </c>
      <c r="H1838" s="24">
        <v>1</v>
      </c>
      <c r="I1838" s="26"/>
      <c r="J1838" s="25">
        <f t="shared" si="378"/>
        <v>0</v>
      </c>
    </row>
    <row r="1839" spans="1:12" ht="20.399999999999999" x14ac:dyDescent="0.3">
      <c r="A1839" s="21" t="s">
        <v>49</v>
      </c>
      <c r="B1839" s="22" t="s">
        <v>17</v>
      </c>
      <c r="C1839" s="22" t="s">
        <v>18</v>
      </c>
      <c r="D1839" s="23" t="s">
        <v>50</v>
      </c>
      <c r="E1839" s="24">
        <v>1</v>
      </c>
      <c r="F1839" s="24">
        <v>1100</v>
      </c>
      <c r="G1839" s="25">
        <f t="shared" si="377"/>
        <v>1100</v>
      </c>
      <c r="H1839" s="24">
        <v>1</v>
      </c>
      <c r="I1839" s="26"/>
      <c r="J1839" s="25">
        <f t="shared" si="378"/>
        <v>0</v>
      </c>
    </row>
    <row r="1840" spans="1:12" ht="20.399999999999999" x14ac:dyDescent="0.3">
      <c r="A1840" s="21" t="s">
        <v>438</v>
      </c>
      <c r="B1840" s="22" t="s">
        <v>17</v>
      </c>
      <c r="C1840" s="22" t="s">
        <v>83</v>
      </c>
      <c r="D1840" s="23" t="s">
        <v>439</v>
      </c>
      <c r="E1840" s="24">
        <v>15</v>
      </c>
      <c r="F1840" s="24">
        <v>24</v>
      </c>
      <c r="G1840" s="25">
        <f t="shared" si="377"/>
        <v>360</v>
      </c>
      <c r="H1840" s="24">
        <v>15</v>
      </c>
      <c r="I1840" s="26"/>
      <c r="J1840" s="25">
        <f t="shared" si="378"/>
        <v>0</v>
      </c>
    </row>
    <row r="1841" spans="1:12" x14ac:dyDescent="0.3">
      <c r="A1841" s="27"/>
      <c r="B1841" s="27"/>
      <c r="C1841" s="27"/>
      <c r="D1841" s="28" t="s">
        <v>590</v>
      </c>
      <c r="E1841" s="24">
        <v>1</v>
      </c>
      <c r="F1841" s="29">
        <f>SUM(G1829:G1840)</f>
        <v>202286.22</v>
      </c>
      <c r="G1841" s="29">
        <f t="shared" si="377"/>
        <v>202286.22</v>
      </c>
      <c r="H1841" s="24">
        <v>1</v>
      </c>
      <c r="I1841" s="29">
        <f>SUM(J1829:J1840)</f>
        <v>0</v>
      </c>
      <c r="J1841" s="29">
        <f t="shared" si="378"/>
        <v>0</v>
      </c>
    </row>
    <row r="1842" spans="1:12" ht="1.05" customHeight="1" x14ac:dyDescent="0.3">
      <c r="A1842" s="30"/>
      <c r="B1842" s="30"/>
      <c r="C1842" s="30"/>
      <c r="D1842" s="31"/>
      <c r="E1842" s="30"/>
      <c r="F1842" s="30"/>
      <c r="G1842" s="30"/>
      <c r="H1842" s="30"/>
      <c r="I1842" s="32"/>
      <c r="J1842" s="30"/>
    </row>
    <row r="1843" spans="1:12" x14ac:dyDescent="0.3">
      <c r="A1843" s="27"/>
      <c r="B1843" s="27"/>
      <c r="C1843" s="27"/>
      <c r="D1843" s="28" t="s">
        <v>591</v>
      </c>
      <c r="E1843" s="24">
        <v>1</v>
      </c>
      <c r="F1843" s="29">
        <f>G1822+G1828</f>
        <v>208792.13</v>
      </c>
      <c r="G1843" s="29">
        <f>ROUND(E1843*F1843,2)</f>
        <v>208792.13</v>
      </c>
      <c r="H1843" s="24">
        <v>1</v>
      </c>
      <c r="I1843" s="29">
        <f>J1822+J1828</f>
        <v>0</v>
      </c>
      <c r="J1843" s="29">
        <f>ROUND(H1843*I1843,2)</f>
        <v>0</v>
      </c>
    </row>
    <row r="1844" spans="1:12" ht="1.05" customHeight="1" x14ac:dyDescent="0.3">
      <c r="A1844" s="30"/>
      <c r="B1844" s="30"/>
      <c r="C1844" s="30"/>
      <c r="D1844" s="31"/>
      <c r="E1844" s="30"/>
      <c r="F1844" s="30"/>
      <c r="G1844" s="30"/>
      <c r="H1844" s="30"/>
      <c r="I1844" s="32"/>
      <c r="J1844" s="30"/>
    </row>
    <row r="1845" spans="1:12" x14ac:dyDescent="0.3">
      <c r="A1845" s="15" t="s">
        <v>592</v>
      </c>
      <c r="B1845" s="15" t="s">
        <v>9</v>
      </c>
      <c r="C1845" s="15" t="s">
        <v>10</v>
      </c>
      <c r="D1845" s="16" t="s">
        <v>309</v>
      </c>
      <c r="E1845" s="17">
        <f t="shared" ref="E1845:J1845" si="379">E1855</f>
        <v>1</v>
      </c>
      <c r="F1845" s="17">
        <f t="shared" si="379"/>
        <v>26629.18</v>
      </c>
      <c r="G1845" s="17">
        <f t="shared" si="379"/>
        <v>26629.18</v>
      </c>
      <c r="H1845" s="17">
        <f t="shared" si="379"/>
        <v>1</v>
      </c>
      <c r="I1845" s="17">
        <f t="shared" si="379"/>
        <v>0</v>
      </c>
      <c r="J1845" s="17">
        <f t="shared" si="379"/>
        <v>0</v>
      </c>
      <c r="L1845" s="51">
        <f>G1845</f>
        <v>26629.18</v>
      </c>
    </row>
    <row r="1846" spans="1:12" x14ac:dyDescent="0.3">
      <c r="A1846" s="21" t="s">
        <v>310</v>
      </c>
      <c r="B1846" s="22" t="s">
        <v>17</v>
      </c>
      <c r="C1846" s="22" t="s">
        <v>18</v>
      </c>
      <c r="D1846" s="23" t="s">
        <v>311</v>
      </c>
      <c r="E1846" s="24">
        <v>1</v>
      </c>
      <c r="F1846" s="24">
        <v>3806</v>
      </c>
      <c r="G1846" s="25">
        <f t="shared" ref="G1846:G1855" si="380">ROUND(E1846*F1846,2)</f>
        <v>3806</v>
      </c>
      <c r="H1846" s="24">
        <v>1</v>
      </c>
      <c r="I1846" s="26"/>
      <c r="J1846" s="25">
        <f t="shared" ref="J1846:J1855" si="381">ROUND(H1846*I1846,2)</f>
        <v>0</v>
      </c>
    </row>
    <row r="1847" spans="1:12" x14ac:dyDescent="0.3">
      <c r="A1847" s="21" t="s">
        <v>312</v>
      </c>
      <c r="B1847" s="22" t="s">
        <v>17</v>
      </c>
      <c r="C1847" s="22" t="s">
        <v>18</v>
      </c>
      <c r="D1847" s="23" t="s">
        <v>313</v>
      </c>
      <c r="E1847" s="24">
        <v>1</v>
      </c>
      <c r="F1847" s="24">
        <v>3738.4</v>
      </c>
      <c r="G1847" s="25">
        <f t="shared" si="380"/>
        <v>3738.4</v>
      </c>
      <c r="H1847" s="24">
        <v>1</v>
      </c>
      <c r="I1847" s="26"/>
      <c r="J1847" s="25">
        <f t="shared" si="381"/>
        <v>0</v>
      </c>
    </row>
    <row r="1848" spans="1:12" x14ac:dyDescent="0.3">
      <c r="A1848" s="21" t="s">
        <v>314</v>
      </c>
      <c r="B1848" s="22" t="s">
        <v>17</v>
      </c>
      <c r="C1848" s="22" t="s">
        <v>83</v>
      </c>
      <c r="D1848" s="23" t="s">
        <v>315</v>
      </c>
      <c r="E1848" s="24">
        <v>240</v>
      </c>
      <c r="F1848" s="24">
        <v>2.6</v>
      </c>
      <c r="G1848" s="25">
        <f t="shared" si="380"/>
        <v>624</v>
      </c>
      <c r="H1848" s="24">
        <v>240</v>
      </c>
      <c r="I1848" s="26"/>
      <c r="J1848" s="25">
        <f t="shared" si="381"/>
        <v>0</v>
      </c>
    </row>
    <row r="1849" spans="1:12" x14ac:dyDescent="0.3">
      <c r="A1849" s="21" t="s">
        <v>316</v>
      </c>
      <c r="B1849" s="22" t="s">
        <v>17</v>
      </c>
      <c r="C1849" s="22" t="s">
        <v>83</v>
      </c>
      <c r="D1849" s="23" t="s">
        <v>317</v>
      </c>
      <c r="E1849" s="24">
        <v>480</v>
      </c>
      <c r="F1849" s="24">
        <v>3.6</v>
      </c>
      <c r="G1849" s="25">
        <f t="shared" si="380"/>
        <v>1728</v>
      </c>
      <c r="H1849" s="24">
        <v>480</v>
      </c>
      <c r="I1849" s="26"/>
      <c r="J1849" s="25">
        <f t="shared" si="381"/>
        <v>0</v>
      </c>
    </row>
    <row r="1850" spans="1:12" x14ac:dyDescent="0.3">
      <c r="A1850" s="21" t="s">
        <v>318</v>
      </c>
      <c r="B1850" s="22" t="s">
        <v>17</v>
      </c>
      <c r="C1850" s="22" t="s">
        <v>83</v>
      </c>
      <c r="D1850" s="23" t="s">
        <v>319</v>
      </c>
      <c r="E1850" s="24">
        <v>60</v>
      </c>
      <c r="F1850" s="24">
        <v>4.83</v>
      </c>
      <c r="G1850" s="25">
        <f t="shared" si="380"/>
        <v>289.8</v>
      </c>
      <c r="H1850" s="24">
        <v>60</v>
      </c>
      <c r="I1850" s="26"/>
      <c r="J1850" s="25">
        <f t="shared" si="381"/>
        <v>0</v>
      </c>
    </row>
    <row r="1851" spans="1:12" x14ac:dyDescent="0.3">
      <c r="A1851" s="21" t="s">
        <v>443</v>
      </c>
      <c r="B1851" s="22" t="s">
        <v>17</v>
      </c>
      <c r="C1851" s="22" t="s">
        <v>83</v>
      </c>
      <c r="D1851" s="23" t="s">
        <v>444</v>
      </c>
      <c r="E1851" s="24">
        <v>240</v>
      </c>
      <c r="F1851" s="24">
        <v>15.43</v>
      </c>
      <c r="G1851" s="25">
        <f t="shared" si="380"/>
        <v>3703.2</v>
      </c>
      <c r="H1851" s="24">
        <v>240</v>
      </c>
      <c r="I1851" s="26"/>
      <c r="J1851" s="25">
        <f t="shared" si="381"/>
        <v>0</v>
      </c>
    </row>
    <row r="1852" spans="1:12" x14ac:dyDescent="0.3">
      <c r="A1852" s="21" t="s">
        <v>445</v>
      </c>
      <c r="B1852" s="22" t="s">
        <v>17</v>
      </c>
      <c r="C1852" s="22" t="s">
        <v>18</v>
      </c>
      <c r="D1852" s="23" t="s">
        <v>446</v>
      </c>
      <c r="E1852" s="24">
        <v>2</v>
      </c>
      <c r="F1852" s="24">
        <v>3841.14</v>
      </c>
      <c r="G1852" s="25">
        <f t="shared" si="380"/>
        <v>7682.28</v>
      </c>
      <c r="H1852" s="24">
        <v>2</v>
      </c>
      <c r="I1852" s="26"/>
      <c r="J1852" s="25">
        <f t="shared" si="381"/>
        <v>0</v>
      </c>
    </row>
    <row r="1853" spans="1:12" ht="20.399999999999999" x14ac:dyDescent="0.3">
      <c r="A1853" s="21" t="s">
        <v>322</v>
      </c>
      <c r="B1853" s="22" t="s">
        <v>17</v>
      </c>
      <c r="C1853" s="22" t="s">
        <v>18</v>
      </c>
      <c r="D1853" s="23" t="s">
        <v>323</v>
      </c>
      <c r="E1853" s="24">
        <v>1</v>
      </c>
      <c r="F1853" s="24">
        <v>3106</v>
      </c>
      <c r="G1853" s="25">
        <f t="shared" si="380"/>
        <v>3106</v>
      </c>
      <c r="H1853" s="24">
        <v>1</v>
      </c>
      <c r="I1853" s="26"/>
      <c r="J1853" s="25">
        <f t="shared" si="381"/>
        <v>0</v>
      </c>
    </row>
    <row r="1854" spans="1:12" x14ac:dyDescent="0.3">
      <c r="A1854" s="21" t="s">
        <v>324</v>
      </c>
      <c r="B1854" s="22" t="s">
        <v>17</v>
      </c>
      <c r="C1854" s="22" t="s">
        <v>18</v>
      </c>
      <c r="D1854" s="23" t="s">
        <v>325</v>
      </c>
      <c r="E1854" s="24">
        <v>1</v>
      </c>
      <c r="F1854" s="24">
        <v>1951.5</v>
      </c>
      <c r="G1854" s="25">
        <f t="shared" si="380"/>
        <v>1951.5</v>
      </c>
      <c r="H1854" s="24">
        <v>1</v>
      </c>
      <c r="I1854" s="26"/>
      <c r="J1854" s="25">
        <f t="shared" si="381"/>
        <v>0</v>
      </c>
    </row>
    <row r="1855" spans="1:12" x14ac:dyDescent="0.3">
      <c r="A1855" s="27"/>
      <c r="B1855" s="27"/>
      <c r="C1855" s="27"/>
      <c r="D1855" s="28" t="s">
        <v>593</v>
      </c>
      <c r="E1855" s="24">
        <v>1</v>
      </c>
      <c r="F1855" s="29">
        <f>SUM(G1846:G1854)</f>
        <v>26629.18</v>
      </c>
      <c r="G1855" s="29">
        <f t="shared" si="380"/>
        <v>26629.18</v>
      </c>
      <c r="H1855" s="24">
        <v>1</v>
      </c>
      <c r="I1855" s="29">
        <f>SUM(J1846:J1854)</f>
        <v>0</v>
      </c>
      <c r="J1855" s="29">
        <f t="shared" si="381"/>
        <v>0</v>
      </c>
    </row>
    <row r="1856" spans="1:12" ht="1.05" customHeight="1" x14ac:dyDescent="0.3">
      <c r="A1856" s="30"/>
      <c r="B1856" s="30"/>
      <c r="C1856" s="30"/>
      <c r="D1856" s="31"/>
      <c r="E1856" s="30"/>
      <c r="F1856" s="30"/>
      <c r="G1856" s="30"/>
      <c r="H1856" s="30"/>
      <c r="I1856" s="32"/>
      <c r="J1856" s="30"/>
    </row>
    <row r="1857" spans="1:13" x14ac:dyDescent="0.3">
      <c r="A1857" s="15" t="s">
        <v>594</v>
      </c>
      <c r="B1857" s="15" t="s">
        <v>9</v>
      </c>
      <c r="C1857" s="15" t="s">
        <v>10</v>
      </c>
      <c r="D1857" s="16" t="s">
        <v>68</v>
      </c>
      <c r="E1857" s="17">
        <f t="shared" ref="E1857:J1857" si="382">E1874</f>
        <v>1</v>
      </c>
      <c r="F1857" s="17">
        <f t="shared" si="382"/>
        <v>14919.43</v>
      </c>
      <c r="G1857" s="17">
        <f t="shared" si="382"/>
        <v>14919.43</v>
      </c>
      <c r="H1857" s="17">
        <f t="shared" si="382"/>
        <v>1</v>
      </c>
      <c r="I1857" s="17">
        <f t="shared" si="382"/>
        <v>0</v>
      </c>
      <c r="J1857" s="17">
        <f t="shared" si="382"/>
        <v>0</v>
      </c>
      <c r="M1857" s="51">
        <f>G1857</f>
        <v>14919.43</v>
      </c>
    </row>
    <row r="1858" spans="1:13" x14ac:dyDescent="0.3">
      <c r="A1858" s="21" t="s">
        <v>69</v>
      </c>
      <c r="B1858" s="22" t="s">
        <v>17</v>
      </c>
      <c r="C1858" s="22" t="s">
        <v>70</v>
      </c>
      <c r="D1858" s="23" t="s">
        <v>71</v>
      </c>
      <c r="E1858" s="24">
        <v>80</v>
      </c>
      <c r="F1858" s="24">
        <v>24.38</v>
      </c>
      <c r="G1858" s="25">
        <f t="shared" ref="G1858:G1874" si="383">ROUND(E1858*F1858,2)</f>
        <v>1950.4</v>
      </c>
      <c r="H1858" s="24">
        <v>80</v>
      </c>
      <c r="I1858" s="26"/>
      <c r="J1858" s="25">
        <f t="shared" ref="J1858:J1874" si="384">ROUND(H1858*I1858,2)</f>
        <v>0</v>
      </c>
    </row>
    <row r="1859" spans="1:13" ht="20.399999999999999" x14ac:dyDescent="0.3">
      <c r="A1859" s="21" t="s">
        <v>72</v>
      </c>
      <c r="B1859" s="22" t="s">
        <v>17</v>
      </c>
      <c r="C1859" s="22" t="s">
        <v>18</v>
      </c>
      <c r="D1859" s="23" t="s">
        <v>73</v>
      </c>
      <c r="E1859" s="24">
        <v>2</v>
      </c>
      <c r="F1859" s="24">
        <v>80</v>
      </c>
      <c r="G1859" s="25">
        <f t="shared" si="383"/>
        <v>160</v>
      </c>
      <c r="H1859" s="24">
        <v>2</v>
      </c>
      <c r="I1859" s="26"/>
      <c r="J1859" s="25">
        <f t="shared" si="384"/>
        <v>0</v>
      </c>
    </row>
    <row r="1860" spans="1:13" ht="20.399999999999999" x14ac:dyDescent="0.3">
      <c r="A1860" s="21" t="s">
        <v>74</v>
      </c>
      <c r="B1860" s="22" t="s">
        <v>17</v>
      </c>
      <c r="C1860" s="22" t="s">
        <v>18</v>
      </c>
      <c r="D1860" s="23" t="s">
        <v>75</v>
      </c>
      <c r="E1860" s="24">
        <v>2</v>
      </c>
      <c r="F1860" s="24">
        <v>46</v>
      </c>
      <c r="G1860" s="25">
        <f t="shared" si="383"/>
        <v>92</v>
      </c>
      <c r="H1860" s="24">
        <v>2</v>
      </c>
      <c r="I1860" s="26"/>
      <c r="J1860" s="25">
        <f t="shared" si="384"/>
        <v>0</v>
      </c>
    </row>
    <row r="1861" spans="1:13" x14ac:dyDescent="0.3">
      <c r="A1861" s="21" t="s">
        <v>76</v>
      </c>
      <c r="B1861" s="22" t="s">
        <v>17</v>
      </c>
      <c r="C1861" s="22" t="s">
        <v>18</v>
      </c>
      <c r="D1861" s="23" t="s">
        <v>77</v>
      </c>
      <c r="E1861" s="24">
        <v>2</v>
      </c>
      <c r="F1861" s="24">
        <v>21.52</v>
      </c>
      <c r="G1861" s="25">
        <f t="shared" si="383"/>
        <v>43.04</v>
      </c>
      <c r="H1861" s="24">
        <v>2</v>
      </c>
      <c r="I1861" s="26"/>
      <c r="J1861" s="25">
        <f t="shared" si="384"/>
        <v>0</v>
      </c>
    </row>
    <row r="1862" spans="1:13" ht="20.399999999999999" x14ac:dyDescent="0.3">
      <c r="A1862" s="21" t="s">
        <v>78</v>
      </c>
      <c r="B1862" s="22" t="s">
        <v>17</v>
      </c>
      <c r="C1862" s="22" t="s">
        <v>18</v>
      </c>
      <c r="D1862" s="23" t="s">
        <v>79</v>
      </c>
      <c r="E1862" s="24">
        <v>2</v>
      </c>
      <c r="F1862" s="24">
        <v>125.41</v>
      </c>
      <c r="G1862" s="25">
        <f t="shared" si="383"/>
        <v>250.82</v>
      </c>
      <c r="H1862" s="24">
        <v>2</v>
      </c>
      <c r="I1862" s="26"/>
      <c r="J1862" s="25">
        <f t="shared" si="384"/>
        <v>0</v>
      </c>
    </row>
    <row r="1863" spans="1:13" ht="20.399999999999999" x14ac:dyDescent="0.3">
      <c r="A1863" s="21" t="s">
        <v>80</v>
      </c>
      <c r="B1863" s="22" t="s">
        <v>17</v>
      </c>
      <c r="C1863" s="22" t="s">
        <v>70</v>
      </c>
      <c r="D1863" s="23" t="s">
        <v>81</v>
      </c>
      <c r="E1863" s="24">
        <v>16</v>
      </c>
      <c r="F1863" s="24">
        <v>12.03</v>
      </c>
      <c r="G1863" s="25">
        <f t="shared" si="383"/>
        <v>192.48</v>
      </c>
      <c r="H1863" s="24">
        <v>16</v>
      </c>
      <c r="I1863" s="26"/>
      <c r="J1863" s="25">
        <f t="shared" si="384"/>
        <v>0</v>
      </c>
    </row>
    <row r="1864" spans="1:13" x14ac:dyDescent="0.3">
      <c r="A1864" s="21" t="s">
        <v>82</v>
      </c>
      <c r="B1864" s="22" t="s">
        <v>17</v>
      </c>
      <c r="C1864" s="22" t="s">
        <v>83</v>
      </c>
      <c r="D1864" s="23" t="s">
        <v>84</v>
      </c>
      <c r="E1864" s="24">
        <v>8</v>
      </c>
      <c r="F1864" s="24">
        <v>12.91</v>
      </c>
      <c r="G1864" s="25">
        <f t="shared" si="383"/>
        <v>103.28</v>
      </c>
      <c r="H1864" s="24">
        <v>8</v>
      </c>
      <c r="I1864" s="26"/>
      <c r="J1864" s="25">
        <f t="shared" si="384"/>
        <v>0</v>
      </c>
    </row>
    <row r="1865" spans="1:13" ht="20.399999999999999" x14ac:dyDescent="0.3">
      <c r="A1865" s="21" t="s">
        <v>85</v>
      </c>
      <c r="B1865" s="22" t="s">
        <v>17</v>
      </c>
      <c r="C1865" s="22" t="s">
        <v>18</v>
      </c>
      <c r="D1865" s="23" t="s">
        <v>86</v>
      </c>
      <c r="E1865" s="24">
        <v>30</v>
      </c>
      <c r="F1865" s="24">
        <v>43.21</v>
      </c>
      <c r="G1865" s="25">
        <f t="shared" si="383"/>
        <v>1296.3</v>
      </c>
      <c r="H1865" s="24">
        <v>30</v>
      </c>
      <c r="I1865" s="26"/>
      <c r="J1865" s="25">
        <f t="shared" si="384"/>
        <v>0</v>
      </c>
    </row>
    <row r="1866" spans="1:13" x14ac:dyDescent="0.3">
      <c r="A1866" s="21" t="s">
        <v>87</v>
      </c>
      <c r="B1866" s="22" t="s">
        <v>17</v>
      </c>
      <c r="C1866" s="22" t="s">
        <v>83</v>
      </c>
      <c r="D1866" s="23" t="s">
        <v>88</v>
      </c>
      <c r="E1866" s="24">
        <v>74</v>
      </c>
      <c r="F1866" s="24">
        <v>26.08</v>
      </c>
      <c r="G1866" s="25">
        <f t="shared" si="383"/>
        <v>1929.92</v>
      </c>
      <c r="H1866" s="24">
        <v>74</v>
      </c>
      <c r="I1866" s="26"/>
      <c r="J1866" s="25">
        <f t="shared" si="384"/>
        <v>0</v>
      </c>
    </row>
    <row r="1867" spans="1:13" x14ac:dyDescent="0.3">
      <c r="A1867" s="21" t="s">
        <v>89</v>
      </c>
      <c r="B1867" s="22" t="s">
        <v>17</v>
      </c>
      <c r="C1867" s="22" t="s">
        <v>83</v>
      </c>
      <c r="D1867" s="23" t="s">
        <v>90</v>
      </c>
      <c r="E1867" s="24">
        <v>32</v>
      </c>
      <c r="F1867" s="24">
        <v>22.21</v>
      </c>
      <c r="G1867" s="25">
        <f t="shared" si="383"/>
        <v>710.72</v>
      </c>
      <c r="H1867" s="24">
        <v>32</v>
      </c>
      <c r="I1867" s="26"/>
      <c r="J1867" s="25">
        <f t="shared" si="384"/>
        <v>0</v>
      </c>
    </row>
    <row r="1868" spans="1:13" ht="20.399999999999999" x14ac:dyDescent="0.3">
      <c r="A1868" s="21" t="s">
        <v>91</v>
      </c>
      <c r="B1868" s="22" t="s">
        <v>17</v>
      </c>
      <c r="C1868" s="22" t="s">
        <v>83</v>
      </c>
      <c r="D1868" s="23" t="s">
        <v>92</v>
      </c>
      <c r="E1868" s="24">
        <v>148</v>
      </c>
      <c r="F1868" s="24">
        <v>14.19</v>
      </c>
      <c r="G1868" s="25">
        <f t="shared" si="383"/>
        <v>2100.12</v>
      </c>
      <c r="H1868" s="24">
        <v>148</v>
      </c>
      <c r="I1868" s="26"/>
      <c r="J1868" s="25">
        <f t="shared" si="384"/>
        <v>0</v>
      </c>
    </row>
    <row r="1869" spans="1:13" ht="20.399999999999999" x14ac:dyDescent="0.3">
      <c r="A1869" s="21" t="s">
        <v>93</v>
      </c>
      <c r="B1869" s="22" t="s">
        <v>17</v>
      </c>
      <c r="C1869" s="22" t="s">
        <v>70</v>
      </c>
      <c r="D1869" s="23" t="s">
        <v>94</v>
      </c>
      <c r="E1869" s="24">
        <v>37</v>
      </c>
      <c r="F1869" s="24">
        <v>32.090000000000003</v>
      </c>
      <c r="G1869" s="25">
        <f t="shared" si="383"/>
        <v>1187.33</v>
      </c>
      <c r="H1869" s="24">
        <v>37</v>
      </c>
      <c r="I1869" s="26"/>
      <c r="J1869" s="25">
        <f t="shared" si="384"/>
        <v>0</v>
      </c>
    </row>
    <row r="1870" spans="1:13" ht="20.399999999999999" x14ac:dyDescent="0.3">
      <c r="A1870" s="21" t="s">
        <v>97</v>
      </c>
      <c r="B1870" s="22" t="s">
        <v>17</v>
      </c>
      <c r="C1870" s="22" t="s">
        <v>70</v>
      </c>
      <c r="D1870" s="23" t="s">
        <v>98</v>
      </c>
      <c r="E1870" s="24">
        <v>50</v>
      </c>
      <c r="F1870" s="24">
        <v>47.31</v>
      </c>
      <c r="G1870" s="25">
        <f t="shared" si="383"/>
        <v>2365.5</v>
      </c>
      <c r="H1870" s="24">
        <v>50</v>
      </c>
      <c r="I1870" s="26"/>
      <c r="J1870" s="25">
        <f t="shared" si="384"/>
        <v>0</v>
      </c>
    </row>
    <row r="1871" spans="1:13" ht="20.399999999999999" x14ac:dyDescent="0.3">
      <c r="A1871" s="21" t="s">
        <v>99</v>
      </c>
      <c r="B1871" s="22" t="s">
        <v>17</v>
      </c>
      <c r="C1871" s="22" t="s">
        <v>70</v>
      </c>
      <c r="D1871" s="23" t="s">
        <v>100</v>
      </c>
      <c r="E1871" s="24">
        <v>37</v>
      </c>
      <c r="F1871" s="24">
        <v>46.96</v>
      </c>
      <c r="G1871" s="25">
        <f t="shared" si="383"/>
        <v>1737.52</v>
      </c>
      <c r="H1871" s="24">
        <v>37</v>
      </c>
      <c r="I1871" s="26"/>
      <c r="J1871" s="25">
        <f t="shared" si="384"/>
        <v>0</v>
      </c>
    </row>
    <row r="1872" spans="1:13" ht="20.399999999999999" x14ac:dyDescent="0.3">
      <c r="A1872" s="21" t="s">
        <v>101</v>
      </c>
      <c r="B1872" s="22" t="s">
        <v>17</v>
      </c>
      <c r="C1872" s="22" t="s">
        <v>102</v>
      </c>
      <c r="D1872" s="23" t="s">
        <v>103</v>
      </c>
      <c r="E1872" s="24">
        <v>1</v>
      </c>
      <c r="F1872" s="24">
        <v>300</v>
      </c>
      <c r="G1872" s="25">
        <f t="shared" si="383"/>
        <v>300</v>
      </c>
      <c r="H1872" s="24">
        <v>1</v>
      </c>
      <c r="I1872" s="26"/>
      <c r="J1872" s="25">
        <f t="shared" si="384"/>
        <v>0</v>
      </c>
    </row>
    <row r="1873" spans="1:12" x14ac:dyDescent="0.3">
      <c r="A1873" s="21" t="s">
        <v>104</v>
      </c>
      <c r="B1873" s="22" t="s">
        <v>17</v>
      </c>
      <c r="C1873" s="22" t="s">
        <v>102</v>
      </c>
      <c r="D1873" s="23" t="s">
        <v>105</v>
      </c>
      <c r="E1873" s="24">
        <v>1</v>
      </c>
      <c r="F1873" s="24">
        <v>500</v>
      </c>
      <c r="G1873" s="25">
        <f t="shared" si="383"/>
        <v>500</v>
      </c>
      <c r="H1873" s="24">
        <v>1</v>
      </c>
      <c r="I1873" s="26"/>
      <c r="J1873" s="25">
        <f t="shared" si="384"/>
        <v>0</v>
      </c>
    </row>
    <row r="1874" spans="1:12" x14ac:dyDescent="0.3">
      <c r="A1874" s="27"/>
      <c r="B1874" s="27"/>
      <c r="C1874" s="27"/>
      <c r="D1874" s="28" t="s">
        <v>595</v>
      </c>
      <c r="E1874" s="24">
        <v>1</v>
      </c>
      <c r="F1874" s="29">
        <f>SUM(G1858:G1873)</f>
        <v>14919.43</v>
      </c>
      <c r="G1874" s="29">
        <f t="shared" si="383"/>
        <v>14919.43</v>
      </c>
      <c r="H1874" s="24">
        <v>1</v>
      </c>
      <c r="I1874" s="29">
        <f>SUM(J1858:J1873)</f>
        <v>0</v>
      </c>
      <c r="J1874" s="29">
        <f t="shared" si="384"/>
        <v>0</v>
      </c>
    </row>
    <row r="1875" spans="1:12" ht="1.05" customHeight="1" x14ac:dyDescent="0.3">
      <c r="A1875" s="30"/>
      <c r="B1875" s="30"/>
      <c r="C1875" s="30"/>
      <c r="D1875" s="31"/>
      <c r="E1875" s="30"/>
      <c r="F1875" s="30"/>
      <c r="G1875" s="30"/>
      <c r="H1875" s="30"/>
      <c r="I1875" s="32"/>
      <c r="J1875" s="30"/>
    </row>
    <row r="1876" spans="1:12" x14ac:dyDescent="0.3">
      <c r="A1876" s="27"/>
      <c r="B1876" s="27"/>
      <c r="C1876" s="27"/>
      <c r="D1876" s="28" t="s">
        <v>596</v>
      </c>
      <c r="E1876" s="33">
        <v>1</v>
      </c>
      <c r="F1876" s="29">
        <f>G1797+G1821+G1845+G1857</f>
        <v>482476.34</v>
      </c>
      <c r="G1876" s="29">
        <f>ROUND(E1876*F1876,2)</f>
        <v>482476.34</v>
      </c>
      <c r="H1876" s="33">
        <v>1</v>
      </c>
      <c r="I1876" s="29">
        <f>J1797+J1821+J1845+J1857</f>
        <v>0</v>
      </c>
      <c r="J1876" s="29">
        <f>ROUND(H1876*I1876,2)</f>
        <v>0</v>
      </c>
    </row>
    <row r="1877" spans="1:12" ht="1.05" customHeight="1" x14ac:dyDescent="0.3">
      <c r="A1877" s="30"/>
      <c r="B1877" s="30"/>
      <c r="C1877" s="30"/>
      <c r="D1877" s="31"/>
      <c r="E1877" s="30"/>
      <c r="F1877" s="30"/>
      <c r="G1877" s="30"/>
      <c r="H1877" s="30"/>
      <c r="I1877" s="32"/>
      <c r="J1877" s="30"/>
    </row>
    <row r="1878" spans="1:12" x14ac:dyDescent="0.3">
      <c r="A1878" s="11" t="s">
        <v>597</v>
      </c>
      <c r="B1878" s="11" t="s">
        <v>9</v>
      </c>
      <c r="C1878" s="11" t="s">
        <v>10</v>
      </c>
      <c r="D1878" s="12" t="s">
        <v>598</v>
      </c>
      <c r="E1878" s="13">
        <f t="shared" ref="E1878:J1878" si="385">E1934</f>
        <v>1</v>
      </c>
      <c r="F1878" s="14">
        <f t="shared" si="385"/>
        <v>235275.23</v>
      </c>
      <c r="G1878" s="14">
        <f t="shared" si="385"/>
        <v>235275.23</v>
      </c>
      <c r="H1878" s="13">
        <f t="shared" si="385"/>
        <v>1</v>
      </c>
      <c r="I1878" s="14">
        <f t="shared" si="385"/>
        <v>0</v>
      </c>
      <c r="J1878" s="14">
        <f t="shared" si="385"/>
        <v>0</v>
      </c>
    </row>
    <row r="1879" spans="1:12" x14ac:dyDescent="0.3">
      <c r="A1879" s="15" t="s">
        <v>599</v>
      </c>
      <c r="B1879" s="15" t="s">
        <v>9</v>
      </c>
      <c r="C1879" s="15" t="s">
        <v>10</v>
      </c>
      <c r="D1879" s="16" t="s">
        <v>136</v>
      </c>
      <c r="E1879" s="17">
        <f t="shared" ref="E1879:J1879" si="386">E1901</f>
        <v>1</v>
      </c>
      <c r="F1879" s="17">
        <f t="shared" si="386"/>
        <v>208792.13</v>
      </c>
      <c r="G1879" s="17">
        <f t="shared" si="386"/>
        <v>208792.13</v>
      </c>
      <c r="H1879" s="17">
        <f t="shared" si="386"/>
        <v>1</v>
      </c>
      <c r="I1879" s="17">
        <f t="shared" si="386"/>
        <v>0</v>
      </c>
      <c r="J1879" s="17">
        <f t="shared" si="386"/>
        <v>0</v>
      </c>
    </row>
    <row r="1880" spans="1:12" x14ac:dyDescent="0.3">
      <c r="A1880" s="18" t="s">
        <v>600</v>
      </c>
      <c r="B1880" s="18" t="s">
        <v>9</v>
      </c>
      <c r="C1880" s="18" t="s">
        <v>10</v>
      </c>
      <c r="D1880" s="19" t="s">
        <v>15</v>
      </c>
      <c r="E1880" s="20">
        <f t="shared" ref="E1880:J1880" si="387">E1884</f>
        <v>1</v>
      </c>
      <c r="F1880" s="20">
        <f t="shared" si="387"/>
        <v>6505.91</v>
      </c>
      <c r="G1880" s="20">
        <f t="shared" si="387"/>
        <v>6505.91</v>
      </c>
      <c r="H1880" s="20">
        <f t="shared" si="387"/>
        <v>1</v>
      </c>
      <c r="I1880" s="20">
        <f t="shared" si="387"/>
        <v>0</v>
      </c>
      <c r="J1880" s="20">
        <f t="shared" si="387"/>
        <v>0</v>
      </c>
      <c r="L1880" s="51">
        <f>G1880</f>
        <v>6505.91</v>
      </c>
    </row>
    <row r="1881" spans="1:12" ht="30.6" x14ac:dyDescent="0.3">
      <c r="A1881" s="21" t="s">
        <v>16</v>
      </c>
      <c r="B1881" s="22" t="s">
        <v>17</v>
      </c>
      <c r="C1881" s="22" t="s">
        <v>18</v>
      </c>
      <c r="D1881" s="23" t="s">
        <v>19</v>
      </c>
      <c r="E1881" s="24">
        <v>7</v>
      </c>
      <c r="F1881" s="24">
        <v>192.38</v>
      </c>
      <c r="G1881" s="25">
        <f>ROUND(E1881*F1881,2)</f>
        <v>1346.66</v>
      </c>
      <c r="H1881" s="24">
        <v>7</v>
      </c>
      <c r="I1881" s="26"/>
      <c r="J1881" s="25">
        <f>ROUND(H1881*I1881,2)</f>
        <v>0</v>
      </c>
    </row>
    <row r="1882" spans="1:12" ht="20.399999999999999" x14ac:dyDescent="0.3">
      <c r="A1882" s="21" t="s">
        <v>20</v>
      </c>
      <c r="B1882" s="22" t="s">
        <v>17</v>
      </c>
      <c r="C1882" s="22" t="s">
        <v>18</v>
      </c>
      <c r="D1882" s="23" t="s">
        <v>21</v>
      </c>
      <c r="E1882" s="24">
        <v>1</v>
      </c>
      <c r="F1882" s="24">
        <v>2961.9</v>
      </c>
      <c r="G1882" s="25">
        <f>ROUND(E1882*F1882,2)</f>
        <v>2961.9</v>
      </c>
      <c r="H1882" s="24">
        <v>1</v>
      </c>
      <c r="I1882" s="26"/>
      <c r="J1882" s="25">
        <f>ROUND(H1882*I1882,2)</f>
        <v>0</v>
      </c>
    </row>
    <row r="1883" spans="1:12" x14ac:dyDescent="0.3">
      <c r="A1883" s="21" t="s">
        <v>22</v>
      </c>
      <c r="B1883" s="22" t="s">
        <v>17</v>
      </c>
      <c r="C1883" s="22" t="s">
        <v>18</v>
      </c>
      <c r="D1883" s="23" t="s">
        <v>23</v>
      </c>
      <c r="E1883" s="24">
        <v>1</v>
      </c>
      <c r="F1883" s="24">
        <v>2197.35</v>
      </c>
      <c r="G1883" s="25">
        <f>ROUND(E1883*F1883,2)</f>
        <v>2197.35</v>
      </c>
      <c r="H1883" s="24">
        <v>1</v>
      </c>
      <c r="I1883" s="26"/>
      <c r="J1883" s="25">
        <f>ROUND(H1883*I1883,2)</f>
        <v>0</v>
      </c>
    </row>
    <row r="1884" spans="1:12" x14ac:dyDescent="0.3">
      <c r="A1884" s="27"/>
      <c r="B1884" s="27"/>
      <c r="C1884" s="27"/>
      <c r="D1884" s="28" t="s">
        <v>601</v>
      </c>
      <c r="E1884" s="24">
        <v>1</v>
      </c>
      <c r="F1884" s="29">
        <f>SUM(G1881:G1883)</f>
        <v>6505.91</v>
      </c>
      <c r="G1884" s="29">
        <f>ROUND(E1884*F1884,2)</f>
        <v>6505.91</v>
      </c>
      <c r="H1884" s="24">
        <v>1</v>
      </c>
      <c r="I1884" s="29">
        <f>SUM(J1881:J1883)</f>
        <v>0</v>
      </c>
      <c r="J1884" s="29">
        <f>ROUND(H1884*I1884,2)</f>
        <v>0</v>
      </c>
    </row>
    <row r="1885" spans="1:12" ht="1.05" customHeight="1" x14ac:dyDescent="0.3">
      <c r="A1885" s="30"/>
      <c r="B1885" s="30"/>
      <c r="C1885" s="30"/>
      <c r="D1885" s="31"/>
      <c r="E1885" s="30"/>
      <c r="F1885" s="30"/>
      <c r="G1885" s="30"/>
      <c r="H1885" s="30"/>
      <c r="I1885" s="32"/>
      <c r="J1885" s="30"/>
    </row>
    <row r="1886" spans="1:12" x14ac:dyDescent="0.3">
      <c r="A1886" s="18" t="s">
        <v>602</v>
      </c>
      <c r="B1886" s="18" t="s">
        <v>9</v>
      </c>
      <c r="C1886" s="18" t="s">
        <v>10</v>
      </c>
      <c r="D1886" s="19" t="s">
        <v>26</v>
      </c>
      <c r="E1886" s="20">
        <f t="shared" ref="E1886:J1886" si="388">E1899</f>
        <v>1</v>
      </c>
      <c r="F1886" s="20">
        <f t="shared" si="388"/>
        <v>202286.22</v>
      </c>
      <c r="G1886" s="20">
        <f t="shared" si="388"/>
        <v>202286.22</v>
      </c>
      <c r="H1886" s="20">
        <f t="shared" si="388"/>
        <v>1</v>
      </c>
      <c r="I1886" s="20">
        <f t="shared" si="388"/>
        <v>0</v>
      </c>
      <c r="J1886" s="20">
        <f t="shared" si="388"/>
        <v>0</v>
      </c>
      <c r="L1886" s="51">
        <f>G1886</f>
        <v>202286.22</v>
      </c>
    </row>
    <row r="1887" spans="1:12" ht="30.6" x14ac:dyDescent="0.3">
      <c r="A1887" s="21" t="s">
        <v>27</v>
      </c>
      <c r="B1887" s="22" t="s">
        <v>17</v>
      </c>
      <c r="C1887" s="22" t="s">
        <v>18</v>
      </c>
      <c r="D1887" s="23" t="s">
        <v>28</v>
      </c>
      <c r="E1887" s="24">
        <v>2</v>
      </c>
      <c r="F1887" s="24">
        <v>22545.99</v>
      </c>
      <c r="G1887" s="25">
        <f t="shared" ref="G1887:G1899" si="389">ROUND(E1887*F1887,2)</f>
        <v>45091.98</v>
      </c>
      <c r="H1887" s="24">
        <v>2</v>
      </c>
      <c r="I1887" s="26"/>
      <c r="J1887" s="25">
        <f t="shared" ref="J1887:J1899" si="390">ROUND(H1887*I1887,2)</f>
        <v>0</v>
      </c>
    </row>
    <row r="1888" spans="1:12" ht="30.6" x14ac:dyDescent="0.3">
      <c r="A1888" s="21" t="s">
        <v>29</v>
      </c>
      <c r="B1888" s="22" t="s">
        <v>17</v>
      </c>
      <c r="C1888" s="22" t="s">
        <v>18</v>
      </c>
      <c r="D1888" s="23" t="s">
        <v>30</v>
      </c>
      <c r="E1888" s="24">
        <v>5</v>
      </c>
      <c r="F1888" s="24">
        <v>22133.25</v>
      </c>
      <c r="G1888" s="25">
        <f t="shared" si="389"/>
        <v>110666.25</v>
      </c>
      <c r="H1888" s="24">
        <v>5</v>
      </c>
      <c r="I1888" s="26"/>
      <c r="J1888" s="25">
        <f t="shared" si="390"/>
        <v>0</v>
      </c>
    </row>
    <row r="1889" spans="1:12" ht="20.399999999999999" x14ac:dyDescent="0.3">
      <c r="A1889" s="21" t="s">
        <v>31</v>
      </c>
      <c r="B1889" s="22" t="s">
        <v>17</v>
      </c>
      <c r="C1889" s="22" t="s">
        <v>18</v>
      </c>
      <c r="D1889" s="23" t="s">
        <v>32</v>
      </c>
      <c r="E1889" s="24">
        <v>1</v>
      </c>
      <c r="F1889" s="24">
        <v>7362.75</v>
      </c>
      <c r="G1889" s="25">
        <f t="shared" si="389"/>
        <v>7362.75</v>
      </c>
      <c r="H1889" s="24">
        <v>1</v>
      </c>
      <c r="I1889" s="26"/>
      <c r="J1889" s="25">
        <f t="shared" si="390"/>
        <v>0</v>
      </c>
    </row>
    <row r="1890" spans="1:12" ht="20.399999999999999" x14ac:dyDescent="0.3">
      <c r="A1890" s="21" t="s">
        <v>33</v>
      </c>
      <c r="B1890" s="22" t="s">
        <v>17</v>
      </c>
      <c r="C1890" s="22" t="s">
        <v>18</v>
      </c>
      <c r="D1890" s="23" t="s">
        <v>34</v>
      </c>
      <c r="E1890" s="24">
        <v>1</v>
      </c>
      <c r="F1890" s="24">
        <v>5541.86</v>
      </c>
      <c r="G1890" s="25">
        <f t="shared" si="389"/>
        <v>5541.86</v>
      </c>
      <c r="H1890" s="24">
        <v>1</v>
      </c>
      <c r="I1890" s="26"/>
      <c r="J1890" s="25">
        <f t="shared" si="390"/>
        <v>0</v>
      </c>
    </row>
    <row r="1891" spans="1:12" ht="20.399999999999999" x14ac:dyDescent="0.3">
      <c r="A1891" s="21" t="s">
        <v>35</v>
      </c>
      <c r="B1891" s="22" t="s">
        <v>17</v>
      </c>
      <c r="C1891" s="22" t="s">
        <v>18</v>
      </c>
      <c r="D1891" s="23" t="s">
        <v>36</v>
      </c>
      <c r="E1891" s="24">
        <v>8</v>
      </c>
      <c r="F1891" s="24">
        <v>817.84</v>
      </c>
      <c r="G1891" s="25">
        <f t="shared" si="389"/>
        <v>6542.72</v>
      </c>
      <c r="H1891" s="24">
        <v>8</v>
      </c>
      <c r="I1891" s="26"/>
      <c r="J1891" s="25">
        <f t="shared" si="390"/>
        <v>0</v>
      </c>
    </row>
    <row r="1892" spans="1:12" ht="20.399999999999999" x14ac:dyDescent="0.3">
      <c r="A1892" s="21" t="s">
        <v>37</v>
      </c>
      <c r="B1892" s="22" t="s">
        <v>17</v>
      </c>
      <c r="C1892" s="22" t="s">
        <v>18</v>
      </c>
      <c r="D1892" s="23" t="s">
        <v>38</v>
      </c>
      <c r="E1892" s="24">
        <v>8</v>
      </c>
      <c r="F1892" s="24">
        <v>200</v>
      </c>
      <c r="G1892" s="25">
        <f t="shared" si="389"/>
        <v>1600</v>
      </c>
      <c r="H1892" s="24">
        <v>8</v>
      </c>
      <c r="I1892" s="26"/>
      <c r="J1892" s="25">
        <f t="shared" si="390"/>
        <v>0</v>
      </c>
    </row>
    <row r="1893" spans="1:12" ht="20.399999999999999" x14ac:dyDescent="0.3">
      <c r="A1893" s="21" t="s">
        <v>39</v>
      </c>
      <c r="B1893" s="22" t="s">
        <v>17</v>
      </c>
      <c r="C1893" s="22" t="s">
        <v>18</v>
      </c>
      <c r="D1893" s="23" t="s">
        <v>40</v>
      </c>
      <c r="E1893" s="24">
        <v>2</v>
      </c>
      <c r="F1893" s="24">
        <v>7060</v>
      </c>
      <c r="G1893" s="25">
        <f t="shared" si="389"/>
        <v>14120</v>
      </c>
      <c r="H1893" s="24">
        <v>2</v>
      </c>
      <c r="I1893" s="26"/>
      <c r="J1893" s="25">
        <f t="shared" si="390"/>
        <v>0</v>
      </c>
    </row>
    <row r="1894" spans="1:12" ht="20.399999999999999" x14ac:dyDescent="0.3">
      <c r="A1894" s="21" t="s">
        <v>41</v>
      </c>
      <c r="B1894" s="22" t="s">
        <v>17</v>
      </c>
      <c r="C1894" s="22" t="s">
        <v>18</v>
      </c>
      <c r="D1894" s="23" t="s">
        <v>42</v>
      </c>
      <c r="E1894" s="24">
        <v>2</v>
      </c>
      <c r="F1894" s="24">
        <v>761.9</v>
      </c>
      <c r="G1894" s="25">
        <f t="shared" si="389"/>
        <v>1523.8</v>
      </c>
      <c r="H1894" s="24">
        <v>2</v>
      </c>
      <c r="I1894" s="26"/>
      <c r="J1894" s="25">
        <f t="shared" si="390"/>
        <v>0</v>
      </c>
    </row>
    <row r="1895" spans="1:12" ht="20.399999999999999" x14ac:dyDescent="0.3">
      <c r="A1895" s="21" t="s">
        <v>45</v>
      </c>
      <c r="B1895" s="22" t="s">
        <v>17</v>
      </c>
      <c r="C1895" s="22" t="s">
        <v>18</v>
      </c>
      <c r="D1895" s="23" t="s">
        <v>46</v>
      </c>
      <c r="E1895" s="24">
        <v>1</v>
      </c>
      <c r="F1895" s="24">
        <v>5541.86</v>
      </c>
      <c r="G1895" s="25">
        <f t="shared" si="389"/>
        <v>5541.86</v>
      </c>
      <c r="H1895" s="24">
        <v>1</v>
      </c>
      <c r="I1895" s="26"/>
      <c r="J1895" s="25">
        <f t="shared" si="390"/>
        <v>0</v>
      </c>
    </row>
    <row r="1896" spans="1:12" ht="20.399999999999999" x14ac:dyDescent="0.3">
      <c r="A1896" s="21" t="s">
        <v>47</v>
      </c>
      <c r="B1896" s="22" t="s">
        <v>17</v>
      </c>
      <c r="C1896" s="22" t="s">
        <v>18</v>
      </c>
      <c r="D1896" s="23" t="s">
        <v>48</v>
      </c>
      <c r="E1896" s="24">
        <v>1</v>
      </c>
      <c r="F1896" s="24">
        <v>2835</v>
      </c>
      <c r="G1896" s="25">
        <f t="shared" si="389"/>
        <v>2835</v>
      </c>
      <c r="H1896" s="24">
        <v>1</v>
      </c>
      <c r="I1896" s="26"/>
      <c r="J1896" s="25">
        <f t="shared" si="390"/>
        <v>0</v>
      </c>
    </row>
    <row r="1897" spans="1:12" ht="20.399999999999999" x14ac:dyDescent="0.3">
      <c r="A1897" s="21" t="s">
        <v>49</v>
      </c>
      <c r="B1897" s="22" t="s">
        <v>17</v>
      </c>
      <c r="C1897" s="22" t="s">
        <v>18</v>
      </c>
      <c r="D1897" s="23" t="s">
        <v>50</v>
      </c>
      <c r="E1897" s="24">
        <v>1</v>
      </c>
      <c r="F1897" s="24">
        <v>1100</v>
      </c>
      <c r="G1897" s="25">
        <f t="shared" si="389"/>
        <v>1100</v>
      </c>
      <c r="H1897" s="24">
        <v>1</v>
      </c>
      <c r="I1897" s="26"/>
      <c r="J1897" s="25">
        <f t="shared" si="390"/>
        <v>0</v>
      </c>
    </row>
    <row r="1898" spans="1:12" ht="20.399999999999999" x14ac:dyDescent="0.3">
      <c r="A1898" s="21" t="s">
        <v>438</v>
      </c>
      <c r="B1898" s="22" t="s">
        <v>17</v>
      </c>
      <c r="C1898" s="22" t="s">
        <v>83</v>
      </c>
      <c r="D1898" s="23" t="s">
        <v>439</v>
      </c>
      <c r="E1898" s="24">
        <v>15</v>
      </c>
      <c r="F1898" s="24">
        <v>24</v>
      </c>
      <c r="G1898" s="25">
        <f t="shared" si="389"/>
        <v>360</v>
      </c>
      <c r="H1898" s="24">
        <v>15</v>
      </c>
      <c r="I1898" s="26"/>
      <c r="J1898" s="25">
        <f t="shared" si="390"/>
        <v>0</v>
      </c>
    </row>
    <row r="1899" spans="1:12" x14ac:dyDescent="0.3">
      <c r="A1899" s="27"/>
      <c r="B1899" s="27"/>
      <c r="C1899" s="27"/>
      <c r="D1899" s="28" t="s">
        <v>603</v>
      </c>
      <c r="E1899" s="24">
        <v>1</v>
      </c>
      <c r="F1899" s="29">
        <f>SUM(G1887:G1898)</f>
        <v>202286.22</v>
      </c>
      <c r="G1899" s="29">
        <f t="shared" si="389"/>
        <v>202286.22</v>
      </c>
      <c r="H1899" s="24">
        <v>1</v>
      </c>
      <c r="I1899" s="29">
        <f>SUM(J1887:J1898)</f>
        <v>0</v>
      </c>
      <c r="J1899" s="29">
        <f t="shared" si="390"/>
        <v>0</v>
      </c>
    </row>
    <row r="1900" spans="1:12" ht="1.05" customHeight="1" x14ac:dyDescent="0.3">
      <c r="A1900" s="30"/>
      <c r="B1900" s="30"/>
      <c r="C1900" s="30"/>
      <c r="D1900" s="31"/>
      <c r="E1900" s="30"/>
      <c r="F1900" s="30"/>
      <c r="G1900" s="30"/>
      <c r="H1900" s="30"/>
      <c r="I1900" s="32"/>
      <c r="J1900" s="30"/>
    </row>
    <row r="1901" spans="1:12" x14ac:dyDescent="0.3">
      <c r="A1901" s="27"/>
      <c r="B1901" s="27"/>
      <c r="C1901" s="27"/>
      <c r="D1901" s="28" t="s">
        <v>604</v>
      </c>
      <c r="E1901" s="24">
        <v>1</v>
      </c>
      <c r="F1901" s="29">
        <f>G1880+G1886</f>
        <v>208792.13</v>
      </c>
      <c r="G1901" s="29">
        <f>ROUND(E1901*F1901,2)</f>
        <v>208792.13</v>
      </c>
      <c r="H1901" s="24">
        <v>1</v>
      </c>
      <c r="I1901" s="29">
        <f>J1880+J1886</f>
        <v>0</v>
      </c>
      <c r="J1901" s="29">
        <f>ROUND(H1901*I1901,2)</f>
        <v>0</v>
      </c>
    </row>
    <row r="1902" spans="1:12" ht="1.05" customHeight="1" x14ac:dyDescent="0.3">
      <c r="A1902" s="30"/>
      <c r="B1902" s="30"/>
      <c r="C1902" s="30"/>
      <c r="D1902" s="31"/>
      <c r="E1902" s="30"/>
      <c r="F1902" s="30"/>
      <c r="G1902" s="30"/>
      <c r="H1902" s="30"/>
      <c r="I1902" s="32"/>
      <c r="J1902" s="30"/>
    </row>
    <row r="1903" spans="1:12" x14ac:dyDescent="0.3">
      <c r="A1903" s="15" t="s">
        <v>605</v>
      </c>
      <c r="B1903" s="15" t="s">
        <v>9</v>
      </c>
      <c r="C1903" s="15" t="s">
        <v>10</v>
      </c>
      <c r="D1903" s="16" t="s">
        <v>309</v>
      </c>
      <c r="E1903" s="17">
        <f t="shared" ref="E1903:J1903" si="391">E1913</f>
        <v>1</v>
      </c>
      <c r="F1903" s="17">
        <f t="shared" si="391"/>
        <v>19615.54</v>
      </c>
      <c r="G1903" s="17">
        <f t="shared" si="391"/>
        <v>19615.54</v>
      </c>
      <c r="H1903" s="17">
        <f t="shared" si="391"/>
        <v>1</v>
      </c>
      <c r="I1903" s="17">
        <f t="shared" si="391"/>
        <v>0</v>
      </c>
      <c r="J1903" s="17">
        <f t="shared" si="391"/>
        <v>0</v>
      </c>
      <c r="L1903" s="51">
        <f>G1903</f>
        <v>19615.54</v>
      </c>
    </row>
    <row r="1904" spans="1:12" x14ac:dyDescent="0.3">
      <c r="A1904" s="21" t="s">
        <v>310</v>
      </c>
      <c r="B1904" s="22" t="s">
        <v>17</v>
      </c>
      <c r="C1904" s="22" t="s">
        <v>18</v>
      </c>
      <c r="D1904" s="23" t="s">
        <v>311</v>
      </c>
      <c r="E1904" s="24">
        <v>1</v>
      </c>
      <c r="F1904" s="24">
        <v>3806</v>
      </c>
      <c r="G1904" s="25">
        <f t="shared" ref="G1904:G1913" si="392">ROUND(E1904*F1904,2)</f>
        <v>3806</v>
      </c>
      <c r="H1904" s="24">
        <v>1</v>
      </c>
      <c r="I1904" s="26"/>
      <c r="J1904" s="25">
        <f t="shared" ref="J1904:J1913" si="393">ROUND(H1904*I1904,2)</f>
        <v>0</v>
      </c>
    </row>
    <row r="1905" spans="1:13" x14ac:dyDescent="0.3">
      <c r="A1905" s="21" t="s">
        <v>312</v>
      </c>
      <c r="B1905" s="22" t="s">
        <v>17</v>
      </c>
      <c r="C1905" s="22" t="s">
        <v>18</v>
      </c>
      <c r="D1905" s="23" t="s">
        <v>313</v>
      </c>
      <c r="E1905" s="24">
        <v>1</v>
      </c>
      <c r="F1905" s="24">
        <v>3738.4</v>
      </c>
      <c r="G1905" s="25">
        <f t="shared" si="392"/>
        <v>3738.4</v>
      </c>
      <c r="H1905" s="24">
        <v>1</v>
      </c>
      <c r="I1905" s="26"/>
      <c r="J1905" s="25">
        <f t="shared" si="393"/>
        <v>0</v>
      </c>
    </row>
    <row r="1906" spans="1:13" x14ac:dyDescent="0.3">
      <c r="A1906" s="21" t="s">
        <v>314</v>
      </c>
      <c r="B1906" s="22" t="s">
        <v>17</v>
      </c>
      <c r="C1906" s="22" t="s">
        <v>83</v>
      </c>
      <c r="D1906" s="23" t="s">
        <v>315</v>
      </c>
      <c r="E1906" s="24">
        <v>120</v>
      </c>
      <c r="F1906" s="24">
        <v>2.6</v>
      </c>
      <c r="G1906" s="25">
        <f t="shared" si="392"/>
        <v>312</v>
      </c>
      <c r="H1906" s="24">
        <v>120</v>
      </c>
      <c r="I1906" s="26"/>
      <c r="J1906" s="25">
        <f t="shared" si="393"/>
        <v>0</v>
      </c>
    </row>
    <row r="1907" spans="1:13" x14ac:dyDescent="0.3">
      <c r="A1907" s="21" t="s">
        <v>316</v>
      </c>
      <c r="B1907" s="22" t="s">
        <v>17</v>
      </c>
      <c r="C1907" s="22" t="s">
        <v>83</v>
      </c>
      <c r="D1907" s="23" t="s">
        <v>317</v>
      </c>
      <c r="E1907" s="24">
        <v>240</v>
      </c>
      <c r="F1907" s="24">
        <v>3.6</v>
      </c>
      <c r="G1907" s="25">
        <f t="shared" si="392"/>
        <v>864</v>
      </c>
      <c r="H1907" s="24">
        <v>240</v>
      </c>
      <c r="I1907" s="26"/>
      <c r="J1907" s="25">
        <f t="shared" si="393"/>
        <v>0</v>
      </c>
    </row>
    <row r="1908" spans="1:13" x14ac:dyDescent="0.3">
      <c r="A1908" s="21" t="s">
        <v>318</v>
      </c>
      <c r="B1908" s="22" t="s">
        <v>17</v>
      </c>
      <c r="C1908" s="22" t="s">
        <v>83</v>
      </c>
      <c r="D1908" s="23" t="s">
        <v>319</v>
      </c>
      <c r="E1908" s="24">
        <v>30</v>
      </c>
      <c r="F1908" s="24">
        <v>4.83</v>
      </c>
      <c r="G1908" s="25">
        <f t="shared" si="392"/>
        <v>144.9</v>
      </c>
      <c r="H1908" s="24">
        <v>30</v>
      </c>
      <c r="I1908" s="26"/>
      <c r="J1908" s="25">
        <f t="shared" si="393"/>
        <v>0</v>
      </c>
    </row>
    <row r="1909" spans="1:13" x14ac:dyDescent="0.3">
      <c r="A1909" s="21" t="s">
        <v>443</v>
      </c>
      <c r="B1909" s="22" t="s">
        <v>17</v>
      </c>
      <c r="C1909" s="22" t="s">
        <v>83</v>
      </c>
      <c r="D1909" s="23" t="s">
        <v>444</v>
      </c>
      <c r="E1909" s="24">
        <v>120</v>
      </c>
      <c r="F1909" s="24">
        <v>15.43</v>
      </c>
      <c r="G1909" s="25">
        <f t="shared" si="392"/>
        <v>1851.6</v>
      </c>
      <c r="H1909" s="24">
        <v>120</v>
      </c>
      <c r="I1909" s="26"/>
      <c r="J1909" s="25">
        <f t="shared" si="393"/>
        <v>0</v>
      </c>
    </row>
    <row r="1910" spans="1:13" x14ac:dyDescent="0.3">
      <c r="A1910" s="21" t="s">
        <v>445</v>
      </c>
      <c r="B1910" s="22" t="s">
        <v>17</v>
      </c>
      <c r="C1910" s="22" t="s">
        <v>18</v>
      </c>
      <c r="D1910" s="23" t="s">
        <v>446</v>
      </c>
      <c r="E1910" s="24">
        <v>1</v>
      </c>
      <c r="F1910" s="24">
        <v>3841.14</v>
      </c>
      <c r="G1910" s="25">
        <f t="shared" si="392"/>
        <v>3841.14</v>
      </c>
      <c r="H1910" s="24">
        <v>1</v>
      </c>
      <c r="I1910" s="26"/>
      <c r="J1910" s="25">
        <f t="shared" si="393"/>
        <v>0</v>
      </c>
    </row>
    <row r="1911" spans="1:13" ht="20.399999999999999" x14ac:dyDescent="0.3">
      <c r="A1911" s="21" t="s">
        <v>322</v>
      </c>
      <c r="B1911" s="22" t="s">
        <v>17</v>
      </c>
      <c r="C1911" s="22" t="s">
        <v>18</v>
      </c>
      <c r="D1911" s="23" t="s">
        <v>323</v>
      </c>
      <c r="E1911" s="24">
        <v>1</v>
      </c>
      <c r="F1911" s="24">
        <v>3106</v>
      </c>
      <c r="G1911" s="25">
        <f t="shared" si="392"/>
        <v>3106</v>
      </c>
      <c r="H1911" s="24">
        <v>1</v>
      </c>
      <c r="I1911" s="26"/>
      <c r="J1911" s="25">
        <f t="shared" si="393"/>
        <v>0</v>
      </c>
    </row>
    <row r="1912" spans="1:13" x14ac:dyDescent="0.3">
      <c r="A1912" s="21" t="s">
        <v>324</v>
      </c>
      <c r="B1912" s="22" t="s">
        <v>17</v>
      </c>
      <c r="C1912" s="22" t="s">
        <v>18</v>
      </c>
      <c r="D1912" s="23" t="s">
        <v>325</v>
      </c>
      <c r="E1912" s="24">
        <v>1</v>
      </c>
      <c r="F1912" s="24">
        <v>1951.5</v>
      </c>
      <c r="G1912" s="25">
        <f t="shared" si="392"/>
        <v>1951.5</v>
      </c>
      <c r="H1912" s="24">
        <v>1</v>
      </c>
      <c r="I1912" s="26"/>
      <c r="J1912" s="25">
        <f t="shared" si="393"/>
        <v>0</v>
      </c>
    </row>
    <row r="1913" spans="1:13" x14ac:dyDescent="0.3">
      <c r="A1913" s="27"/>
      <c r="B1913" s="27"/>
      <c r="C1913" s="27"/>
      <c r="D1913" s="28" t="s">
        <v>606</v>
      </c>
      <c r="E1913" s="24">
        <v>1</v>
      </c>
      <c r="F1913" s="29">
        <f>SUM(G1904:G1912)</f>
        <v>19615.54</v>
      </c>
      <c r="G1913" s="29">
        <f t="shared" si="392"/>
        <v>19615.54</v>
      </c>
      <c r="H1913" s="24">
        <v>1</v>
      </c>
      <c r="I1913" s="29">
        <f>SUM(J1904:J1912)</f>
        <v>0</v>
      </c>
      <c r="J1913" s="29">
        <f t="shared" si="393"/>
        <v>0</v>
      </c>
    </row>
    <row r="1914" spans="1:13" ht="1.05" customHeight="1" x14ac:dyDescent="0.3">
      <c r="A1914" s="30"/>
      <c r="B1914" s="30"/>
      <c r="C1914" s="30"/>
      <c r="D1914" s="31"/>
      <c r="E1914" s="30"/>
      <c r="F1914" s="30"/>
      <c r="G1914" s="30"/>
      <c r="H1914" s="30"/>
      <c r="I1914" s="32"/>
      <c r="J1914" s="30"/>
    </row>
    <row r="1915" spans="1:13" x14ac:dyDescent="0.3">
      <c r="A1915" s="15" t="s">
        <v>607</v>
      </c>
      <c r="B1915" s="15" t="s">
        <v>9</v>
      </c>
      <c r="C1915" s="15" t="s">
        <v>10</v>
      </c>
      <c r="D1915" s="16" t="s">
        <v>68</v>
      </c>
      <c r="E1915" s="17">
        <f t="shared" ref="E1915:J1915" si="394">E1932</f>
        <v>1</v>
      </c>
      <c r="F1915" s="17">
        <f t="shared" si="394"/>
        <v>6867.56</v>
      </c>
      <c r="G1915" s="17">
        <f t="shared" si="394"/>
        <v>6867.56</v>
      </c>
      <c r="H1915" s="17">
        <f t="shared" si="394"/>
        <v>1</v>
      </c>
      <c r="I1915" s="17">
        <f t="shared" si="394"/>
        <v>0</v>
      </c>
      <c r="J1915" s="17">
        <f t="shared" si="394"/>
        <v>0</v>
      </c>
      <c r="M1915" s="51">
        <f>G1915</f>
        <v>6867.56</v>
      </c>
    </row>
    <row r="1916" spans="1:13" x14ac:dyDescent="0.3">
      <c r="A1916" s="21" t="s">
        <v>69</v>
      </c>
      <c r="B1916" s="22" t="s">
        <v>17</v>
      </c>
      <c r="C1916" s="22" t="s">
        <v>70</v>
      </c>
      <c r="D1916" s="23" t="s">
        <v>71</v>
      </c>
      <c r="E1916" s="24">
        <v>31.25</v>
      </c>
      <c r="F1916" s="24">
        <v>24.38</v>
      </c>
      <c r="G1916" s="25">
        <f t="shared" ref="G1916:G1932" si="395">ROUND(E1916*F1916,2)</f>
        <v>761.88</v>
      </c>
      <c r="H1916" s="24">
        <v>31.25</v>
      </c>
      <c r="I1916" s="26"/>
      <c r="J1916" s="25">
        <f t="shared" ref="J1916:J1932" si="396">ROUND(H1916*I1916,2)</f>
        <v>0</v>
      </c>
    </row>
    <row r="1917" spans="1:13" ht="20.399999999999999" x14ac:dyDescent="0.3">
      <c r="A1917" s="21" t="s">
        <v>72</v>
      </c>
      <c r="B1917" s="22" t="s">
        <v>17</v>
      </c>
      <c r="C1917" s="22" t="s">
        <v>18</v>
      </c>
      <c r="D1917" s="23" t="s">
        <v>73</v>
      </c>
      <c r="E1917" s="24">
        <v>1</v>
      </c>
      <c r="F1917" s="24">
        <v>80</v>
      </c>
      <c r="G1917" s="25">
        <f t="shared" si="395"/>
        <v>80</v>
      </c>
      <c r="H1917" s="24">
        <v>1</v>
      </c>
      <c r="I1917" s="26"/>
      <c r="J1917" s="25">
        <f t="shared" si="396"/>
        <v>0</v>
      </c>
    </row>
    <row r="1918" spans="1:13" ht="20.399999999999999" x14ac:dyDescent="0.3">
      <c r="A1918" s="21" t="s">
        <v>74</v>
      </c>
      <c r="B1918" s="22" t="s">
        <v>17</v>
      </c>
      <c r="C1918" s="22" t="s">
        <v>18</v>
      </c>
      <c r="D1918" s="23" t="s">
        <v>75</v>
      </c>
      <c r="E1918" s="24">
        <v>1</v>
      </c>
      <c r="F1918" s="24">
        <v>46</v>
      </c>
      <c r="G1918" s="25">
        <f t="shared" si="395"/>
        <v>46</v>
      </c>
      <c r="H1918" s="24">
        <v>1</v>
      </c>
      <c r="I1918" s="26"/>
      <c r="J1918" s="25">
        <f t="shared" si="396"/>
        <v>0</v>
      </c>
    </row>
    <row r="1919" spans="1:13" x14ac:dyDescent="0.3">
      <c r="A1919" s="21" t="s">
        <v>76</v>
      </c>
      <c r="B1919" s="22" t="s">
        <v>17</v>
      </c>
      <c r="C1919" s="22" t="s">
        <v>18</v>
      </c>
      <c r="D1919" s="23" t="s">
        <v>77</v>
      </c>
      <c r="E1919" s="24">
        <v>1</v>
      </c>
      <c r="F1919" s="24">
        <v>21.52</v>
      </c>
      <c r="G1919" s="25">
        <f t="shared" si="395"/>
        <v>21.52</v>
      </c>
      <c r="H1919" s="24">
        <v>1</v>
      </c>
      <c r="I1919" s="26"/>
      <c r="J1919" s="25">
        <f t="shared" si="396"/>
        <v>0</v>
      </c>
    </row>
    <row r="1920" spans="1:13" ht="20.399999999999999" x14ac:dyDescent="0.3">
      <c r="A1920" s="21" t="s">
        <v>78</v>
      </c>
      <c r="B1920" s="22" t="s">
        <v>17</v>
      </c>
      <c r="C1920" s="22" t="s">
        <v>18</v>
      </c>
      <c r="D1920" s="23" t="s">
        <v>79</v>
      </c>
      <c r="E1920" s="24">
        <v>1</v>
      </c>
      <c r="F1920" s="24">
        <v>125.41</v>
      </c>
      <c r="G1920" s="25">
        <f t="shared" si="395"/>
        <v>125.41</v>
      </c>
      <c r="H1920" s="24">
        <v>1</v>
      </c>
      <c r="I1920" s="26"/>
      <c r="J1920" s="25">
        <f t="shared" si="396"/>
        <v>0</v>
      </c>
    </row>
    <row r="1921" spans="1:10" ht="20.399999999999999" x14ac:dyDescent="0.3">
      <c r="A1921" s="21" t="s">
        <v>80</v>
      </c>
      <c r="B1921" s="22" t="s">
        <v>17</v>
      </c>
      <c r="C1921" s="22" t="s">
        <v>70</v>
      </c>
      <c r="D1921" s="23" t="s">
        <v>81</v>
      </c>
      <c r="E1921" s="24">
        <v>8</v>
      </c>
      <c r="F1921" s="24">
        <v>12.03</v>
      </c>
      <c r="G1921" s="25">
        <f t="shared" si="395"/>
        <v>96.24</v>
      </c>
      <c r="H1921" s="24">
        <v>8</v>
      </c>
      <c r="I1921" s="26"/>
      <c r="J1921" s="25">
        <f t="shared" si="396"/>
        <v>0</v>
      </c>
    </row>
    <row r="1922" spans="1:10" x14ac:dyDescent="0.3">
      <c r="A1922" s="21" t="s">
        <v>82</v>
      </c>
      <c r="B1922" s="22" t="s">
        <v>17</v>
      </c>
      <c r="C1922" s="22" t="s">
        <v>83</v>
      </c>
      <c r="D1922" s="23" t="s">
        <v>84</v>
      </c>
      <c r="E1922" s="24">
        <v>4</v>
      </c>
      <c r="F1922" s="24">
        <v>12.91</v>
      </c>
      <c r="G1922" s="25">
        <f t="shared" si="395"/>
        <v>51.64</v>
      </c>
      <c r="H1922" s="24">
        <v>4</v>
      </c>
      <c r="I1922" s="26"/>
      <c r="J1922" s="25">
        <f t="shared" si="396"/>
        <v>0</v>
      </c>
    </row>
    <row r="1923" spans="1:10" ht="20.399999999999999" x14ac:dyDescent="0.3">
      <c r="A1923" s="21" t="s">
        <v>85</v>
      </c>
      <c r="B1923" s="22" t="s">
        <v>17</v>
      </c>
      <c r="C1923" s="22" t="s">
        <v>18</v>
      </c>
      <c r="D1923" s="23" t="s">
        <v>86</v>
      </c>
      <c r="E1923" s="24">
        <v>14</v>
      </c>
      <c r="F1923" s="24">
        <v>43.21</v>
      </c>
      <c r="G1923" s="25">
        <f t="shared" si="395"/>
        <v>604.94000000000005</v>
      </c>
      <c r="H1923" s="24">
        <v>14</v>
      </c>
      <c r="I1923" s="26"/>
      <c r="J1923" s="25">
        <f t="shared" si="396"/>
        <v>0</v>
      </c>
    </row>
    <row r="1924" spans="1:10" x14ac:dyDescent="0.3">
      <c r="A1924" s="21" t="s">
        <v>87</v>
      </c>
      <c r="B1924" s="22" t="s">
        <v>17</v>
      </c>
      <c r="C1924" s="22" t="s">
        <v>83</v>
      </c>
      <c r="D1924" s="23" t="s">
        <v>88</v>
      </c>
      <c r="E1924" s="24">
        <v>30</v>
      </c>
      <c r="F1924" s="24">
        <v>26.08</v>
      </c>
      <c r="G1924" s="25">
        <f t="shared" si="395"/>
        <v>782.4</v>
      </c>
      <c r="H1924" s="24">
        <v>30</v>
      </c>
      <c r="I1924" s="26"/>
      <c r="J1924" s="25">
        <f t="shared" si="396"/>
        <v>0</v>
      </c>
    </row>
    <row r="1925" spans="1:10" x14ac:dyDescent="0.3">
      <c r="A1925" s="21" t="s">
        <v>89</v>
      </c>
      <c r="B1925" s="22" t="s">
        <v>17</v>
      </c>
      <c r="C1925" s="22" t="s">
        <v>83</v>
      </c>
      <c r="D1925" s="23" t="s">
        <v>90</v>
      </c>
      <c r="E1925" s="24">
        <v>12.5</v>
      </c>
      <c r="F1925" s="24">
        <v>22.21</v>
      </c>
      <c r="G1925" s="25">
        <f t="shared" si="395"/>
        <v>277.63</v>
      </c>
      <c r="H1925" s="24">
        <v>12.5</v>
      </c>
      <c r="I1925" s="26"/>
      <c r="J1925" s="25">
        <f t="shared" si="396"/>
        <v>0</v>
      </c>
    </row>
    <row r="1926" spans="1:10" ht="20.399999999999999" x14ac:dyDescent="0.3">
      <c r="A1926" s="21" t="s">
        <v>91</v>
      </c>
      <c r="B1926" s="22" t="s">
        <v>17</v>
      </c>
      <c r="C1926" s="22" t="s">
        <v>83</v>
      </c>
      <c r="D1926" s="23" t="s">
        <v>92</v>
      </c>
      <c r="E1926" s="24">
        <v>60</v>
      </c>
      <c r="F1926" s="24">
        <v>14.19</v>
      </c>
      <c r="G1926" s="25">
        <f t="shared" si="395"/>
        <v>851.4</v>
      </c>
      <c r="H1926" s="24">
        <v>60</v>
      </c>
      <c r="I1926" s="26"/>
      <c r="J1926" s="25">
        <f t="shared" si="396"/>
        <v>0</v>
      </c>
    </row>
    <row r="1927" spans="1:10" ht="20.399999999999999" x14ac:dyDescent="0.3">
      <c r="A1927" s="21" t="s">
        <v>93</v>
      </c>
      <c r="B1927" s="22" t="s">
        <v>17</v>
      </c>
      <c r="C1927" s="22" t="s">
        <v>70</v>
      </c>
      <c r="D1927" s="23" t="s">
        <v>94</v>
      </c>
      <c r="E1927" s="24">
        <v>15</v>
      </c>
      <c r="F1927" s="24">
        <v>32.090000000000003</v>
      </c>
      <c r="G1927" s="25">
        <f t="shared" si="395"/>
        <v>481.35</v>
      </c>
      <c r="H1927" s="24">
        <v>15</v>
      </c>
      <c r="I1927" s="26"/>
      <c r="J1927" s="25">
        <f t="shared" si="396"/>
        <v>0</v>
      </c>
    </row>
    <row r="1928" spans="1:10" ht="20.399999999999999" x14ac:dyDescent="0.3">
      <c r="A1928" s="21" t="s">
        <v>97</v>
      </c>
      <c r="B1928" s="22" t="s">
        <v>17</v>
      </c>
      <c r="C1928" s="22" t="s">
        <v>70</v>
      </c>
      <c r="D1928" s="23" t="s">
        <v>98</v>
      </c>
      <c r="E1928" s="24">
        <v>25</v>
      </c>
      <c r="F1928" s="24">
        <v>47.31</v>
      </c>
      <c r="G1928" s="25">
        <f t="shared" si="395"/>
        <v>1182.75</v>
      </c>
      <c r="H1928" s="24">
        <v>25</v>
      </c>
      <c r="I1928" s="26"/>
      <c r="J1928" s="25">
        <f t="shared" si="396"/>
        <v>0</v>
      </c>
    </row>
    <row r="1929" spans="1:10" ht="20.399999999999999" x14ac:dyDescent="0.3">
      <c r="A1929" s="21" t="s">
        <v>99</v>
      </c>
      <c r="B1929" s="22" t="s">
        <v>17</v>
      </c>
      <c r="C1929" s="22" t="s">
        <v>70</v>
      </c>
      <c r="D1929" s="23" t="s">
        <v>100</v>
      </c>
      <c r="E1929" s="24">
        <v>15</v>
      </c>
      <c r="F1929" s="24">
        <v>46.96</v>
      </c>
      <c r="G1929" s="25">
        <f t="shared" si="395"/>
        <v>704.4</v>
      </c>
      <c r="H1929" s="24">
        <v>15</v>
      </c>
      <c r="I1929" s="26"/>
      <c r="J1929" s="25">
        <f t="shared" si="396"/>
        <v>0</v>
      </c>
    </row>
    <row r="1930" spans="1:10" ht="20.399999999999999" x14ac:dyDescent="0.3">
      <c r="A1930" s="21" t="s">
        <v>101</v>
      </c>
      <c r="B1930" s="22" t="s">
        <v>17</v>
      </c>
      <c r="C1930" s="22" t="s">
        <v>102</v>
      </c>
      <c r="D1930" s="23" t="s">
        <v>103</v>
      </c>
      <c r="E1930" s="24">
        <v>1</v>
      </c>
      <c r="F1930" s="24">
        <v>300</v>
      </c>
      <c r="G1930" s="25">
        <f t="shared" si="395"/>
        <v>300</v>
      </c>
      <c r="H1930" s="24">
        <v>1</v>
      </c>
      <c r="I1930" s="26"/>
      <c r="J1930" s="25">
        <f t="shared" si="396"/>
        <v>0</v>
      </c>
    </row>
    <row r="1931" spans="1:10" x14ac:dyDescent="0.3">
      <c r="A1931" s="21" t="s">
        <v>104</v>
      </c>
      <c r="B1931" s="22" t="s">
        <v>17</v>
      </c>
      <c r="C1931" s="22" t="s">
        <v>102</v>
      </c>
      <c r="D1931" s="23" t="s">
        <v>105</v>
      </c>
      <c r="E1931" s="24">
        <v>1</v>
      </c>
      <c r="F1931" s="24">
        <v>500</v>
      </c>
      <c r="G1931" s="25">
        <f t="shared" si="395"/>
        <v>500</v>
      </c>
      <c r="H1931" s="24">
        <v>1</v>
      </c>
      <c r="I1931" s="26"/>
      <c r="J1931" s="25">
        <f t="shared" si="396"/>
        <v>0</v>
      </c>
    </row>
    <row r="1932" spans="1:10" x14ac:dyDescent="0.3">
      <c r="A1932" s="27"/>
      <c r="B1932" s="27"/>
      <c r="C1932" s="27"/>
      <c r="D1932" s="28" t="s">
        <v>608</v>
      </c>
      <c r="E1932" s="24">
        <v>1</v>
      </c>
      <c r="F1932" s="29">
        <f>SUM(G1916:G1931)</f>
        <v>6867.56</v>
      </c>
      <c r="G1932" s="29">
        <f t="shared" si="395"/>
        <v>6867.56</v>
      </c>
      <c r="H1932" s="24">
        <v>1</v>
      </c>
      <c r="I1932" s="29">
        <f>SUM(J1916:J1931)</f>
        <v>0</v>
      </c>
      <c r="J1932" s="29">
        <f t="shared" si="396"/>
        <v>0</v>
      </c>
    </row>
    <row r="1933" spans="1:10" ht="1.05" customHeight="1" x14ac:dyDescent="0.3">
      <c r="A1933" s="30"/>
      <c r="B1933" s="30"/>
      <c r="C1933" s="30"/>
      <c r="D1933" s="31"/>
      <c r="E1933" s="30"/>
      <c r="F1933" s="30"/>
      <c r="G1933" s="30"/>
      <c r="H1933" s="30"/>
      <c r="I1933" s="32"/>
      <c r="J1933" s="30"/>
    </row>
    <row r="1934" spans="1:10" x14ac:dyDescent="0.3">
      <c r="A1934" s="27"/>
      <c r="B1934" s="27"/>
      <c r="C1934" s="27"/>
      <c r="D1934" s="28" t="s">
        <v>609</v>
      </c>
      <c r="E1934" s="33">
        <v>1</v>
      </c>
      <c r="F1934" s="29">
        <f>G1879+G1903+G1915</f>
        <v>235275.23</v>
      </c>
      <c r="G1934" s="29">
        <f>ROUND(E1934*F1934,2)</f>
        <v>235275.23</v>
      </c>
      <c r="H1934" s="33">
        <v>1</v>
      </c>
      <c r="I1934" s="29">
        <f>J1879+J1903+J1915</f>
        <v>0</v>
      </c>
      <c r="J1934" s="29">
        <f>ROUND(H1934*I1934,2)</f>
        <v>0</v>
      </c>
    </row>
    <row r="1935" spans="1:10" ht="1.05" customHeight="1" x14ac:dyDescent="0.3">
      <c r="A1935" s="30"/>
      <c r="B1935" s="30"/>
      <c r="C1935" s="30"/>
      <c r="D1935" s="31"/>
      <c r="E1935" s="30"/>
      <c r="F1935" s="30"/>
      <c r="G1935" s="30"/>
      <c r="H1935" s="30"/>
      <c r="I1935" s="32"/>
      <c r="J1935" s="30"/>
    </row>
    <row r="1936" spans="1:10" x14ac:dyDescent="0.3">
      <c r="A1936" s="11" t="s">
        <v>610</v>
      </c>
      <c r="B1936" s="11" t="s">
        <v>9</v>
      </c>
      <c r="C1936" s="11" t="s">
        <v>10</v>
      </c>
      <c r="D1936" s="12" t="s">
        <v>611</v>
      </c>
      <c r="E1936" s="13">
        <f t="shared" ref="E1936:J1936" si="397">E1992</f>
        <v>1</v>
      </c>
      <c r="F1936" s="14">
        <f t="shared" si="397"/>
        <v>237747.22</v>
      </c>
      <c r="G1936" s="14">
        <f t="shared" si="397"/>
        <v>237747.22</v>
      </c>
      <c r="H1936" s="13">
        <f t="shared" si="397"/>
        <v>1</v>
      </c>
      <c r="I1936" s="14">
        <f t="shared" si="397"/>
        <v>0</v>
      </c>
      <c r="J1936" s="14">
        <f t="shared" si="397"/>
        <v>0</v>
      </c>
    </row>
    <row r="1937" spans="1:12" x14ac:dyDescent="0.3">
      <c r="A1937" s="15" t="s">
        <v>612</v>
      </c>
      <c r="B1937" s="15" t="s">
        <v>9</v>
      </c>
      <c r="C1937" s="15" t="s">
        <v>10</v>
      </c>
      <c r="D1937" s="16" t="s">
        <v>136</v>
      </c>
      <c r="E1937" s="17">
        <f t="shared" ref="E1937:J1937" si="398">E1959</f>
        <v>1</v>
      </c>
      <c r="F1937" s="17">
        <f t="shared" si="398"/>
        <v>208792.13</v>
      </c>
      <c r="G1937" s="17">
        <f t="shared" si="398"/>
        <v>208792.13</v>
      </c>
      <c r="H1937" s="17">
        <f t="shared" si="398"/>
        <v>1</v>
      </c>
      <c r="I1937" s="17">
        <f t="shared" si="398"/>
        <v>0</v>
      </c>
      <c r="J1937" s="17">
        <f t="shared" si="398"/>
        <v>0</v>
      </c>
    </row>
    <row r="1938" spans="1:12" x14ac:dyDescent="0.3">
      <c r="A1938" s="18" t="s">
        <v>613</v>
      </c>
      <c r="B1938" s="18" t="s">
        <v>9</v>
      </c>
      <c r="C1938" s="18" t="s">
        <v>10</v>
      </c>
      <c r="D1938" s="19" t="s">
        <v>15</v>
      </c>
      <c r="E1938" s="20">
        <f t="shared" ref="E1938:J1938" si="399">E1942</f>
        <v>1</v>
      </c>
      <c r="F1938" s="20">
        <f t="shared" si="399"/>
        <v>6505.91</v>
      </c>
      <c r="G1938" s="20">
        <f t="shared" si="399"/>
        <v>6505.91</v>
      </c>
      <c r="H1938" s="20">
        <f t="shared" si="399"/>
        <v>1</v>
      </c>
      <c r="I1938" s="20">
        <f t="shared" si="399"/>
        <v>0</v>
      </c>
      <c r="J1938" s="20">
        <f t="shared" si="399"/>
        <v>0</v>
      </c>
      <c r="L1938" s="51">
        <f>G1938</f>
        <v>6505.91</v>
      </c>
    </row>
    <row r="1939" spans="1:12" ht="30.6" x14ac:dyDescent="0.3">
      <c r="A1939" s="21" t="s">
        <v>16</v>
      </c>
      <c r="B1939" s="22" t="s">
        <v>17</v>
      </c>
      <c r="C1939" s="22" t="s">
        <v>18</v>
      </c>
      <c r="D1939" s="23" t="s">
        <v>19</v>
      </c>
      <c r="E1939" s="24">
        <v>7</v>
      </c>
      <c r="F1939" s="24">
        <v>192.38</v>
      </c>
      <c r="G1939" s="25">
        <f>ROUND(E1939*F1939,2)</f>
        <v>1346.66</v>
      </c>
      <c r="H1939" s="24">
        <v>7</v>
      </c>
      <c r="I1939" s="26"/>
      <c r="J1939" s="25">
        <f>ROUND(H1939*I1939,2)</f>
        <v>0</v>
      </c>
    </row>
    <row r="1940" spans="1:12" ht="20.399999999999999" x14ac:dyDescent="0.3">
      <c r="A1940" s="21" t="s">
        <v>20</v>
      </c>
      <c r="B1940" s="22" t="s">
        <v>17</v>
      </c>
      <c r="C1940" s="22" t="s">
        <v>18</v>
      </c>
      <c r="D1940" s="23" t="s">
        <v>21</v>
      </c>
      <c r="E1940" s="24">
        <v>1</v>
      </c>
      <c r="F1940" s="24">
        <v>2961.9</v>
      </c>
      <c r="G1940" s="25">
        <f>ROUND(E1940*F1940,2)</f>
        <v>2961.9</v>
      </c>
      <c r="H1940" s="24">
        <v>1</v>
      </c>
      <c r="I1940" s="26"/>
      <c r="J1940" s="25">
        <f>ROUND(H1940*I1940,2)</f>
        <v>0</v>
      </c>
    </row>
    <row r="1941" spans="1:12" x14ac:dyDescent="0.3">
      <c r="A1941" s="21" t="s">
        <v>22</v>
      </c>
      <c r="B1941" s="22" t="s">
        <v>17</v>
      </c>
      <c r="C1941" s="22" t="s">
        <v>18</v>
      </c>
      <c r="D1941" s="23" t="s">
        <v>23</v>
      </c>
      <c r="E1941" s="24">
        <v>1</v>
      </c>
      <c r="F1941" s="24">
        <v>2197.35</v>
      </c>
      <c r="G1941" s="25">
        <f>ROUND(E1941*F1941,2)</f>
        <v>2197.35</v>
      </c>
      <c r="H1941" s="24">
        <v>1</v>
      </c>
      <c r="I1941" s="26"/>
      <c r="J1941" s="25">
        <f>ROUND(H1941*I1941,2)</f>
        <v>0</v>
      </c>
    </row>
    <row r="1942" spans="1:12" x14ac:dyDescent="0.3">
      <c r="A1942" s="27"/>
      <c r="B1942" s="27"/>
      <c r="C1942" s="27"/>
      <c r="D1942" s="28" t="s">
        <v>614</v>
      </c>
      <c r="E1942" s="24">
        <v>1</v>
      </c>
      <c r="F1942" s="29">
        <f>SUM(G1939:G1941)</f>
        <v>6505.91</v>
      </c>
      <c r="G1942" s="29">
        <f>ROUND(E1942*F1942,2)</f>
        <v>6505.91</v>
      </c>
      <c r="H1942" s="24">
        <v>1</v>
      </c>
      <c r="I1942" s="29">
        <f>SUM(J1939:J1941)</f>
        <v>0</v>
      </c>
      <c r="J1942" s="29">
        <f>ROUND(H1942*I1942,2)</f>
        <v>0</v>
      </c>
    </row>
    <row r="1943" spans="1:12" ht="1.05" customHeight="1" x14ac:dyDescent="0.3">
      <c r="A1943" s="30"/>
      <c r="B1943" s="30"/>
      <c r="C1943" s="30"/>
      <c r="D1943" s="31"/>
      <c r="E1943" s="30"/>
      <c r="F1943" s="30"/>
      <c r="G1943" s="30"/>
      <c r="H1943" s="30"/>
      <c r="I1943" s="32"/>
      <c r="J1943" s="30"/>
    </row>
    <row r="1944" spans="1:12" x14ac:dyDescent="0.3">
      <c r="A1944" s="18" t="s">
        <v>615</v>
      </c>
      <c r="B1944" s="18" t="s">
        <v>9</v>
      </c>
      <c r="C1944" s="18" t="s">
        <v>10</v>
      </c>
      <c r="D1944" s="19" t="s">
        <v>26</v>
      </c>
      <c r="E1944" s="20">
        <f t="shared" ref="E1944:J1944" si="400">E1957</f>
        <v>1</v>
      </c>
      <c r="F1944" s="20">
        <f t="shared" si="400"/>
        <v>202286.22</v>
      </c>
      <c r="G1944" s="20">
        <f t="shared" si="400"/>
        <v>202286.22</v>
      </c>
      <c r="H1944" s="20">
        <f t="shared" si="400"/>
        <v>1</v>
      </c>
      <c r="I1944" s="20">
        <f t="shared" si="400"/>
        <v>0</v>
      </c>
      <c r="J1944" s="20">
        <f t="shared" si="400"/>
        <v>0</v>
      </c>
      <c r="L1944" s="51">
        <f>G1944</f>
        <v>202286.22</v>
      </c>
    </row>
    <row r="1945" spans="1:12" ht="30.6" x14ac:dyDescent="0.3">
      <c r="A1945" s="21" t="s">
        <v>27</v>
      </c>
      <c r="B1945" s="22" t="s">
        <v>17</v>
      </c>
      <c r="C1945" s="22" t="s">
        <v>18</v>
      </c>
      <c r="D1945" s="23" t="s">
        <v>28</v>
      </c>
      <c r="E1945" s="24">
        <v>2</v>
      </c>
      <c r="F1945" s="24">
        <v>22545.99</v>
      </c>
      <c r="G1945" s="25">
        <f t="shared" ref="G1945:G1957" si="401">ROUND(E1945*F1945,2)</f>
        <v>45091.98</v>
      </c>
      <c r="H1945" s="24">
        <v>2</v>
      </c>
      <c r="I1945" s="26"/>
      <c r="J1945" s="25">
        <f t="shared" ref="J1945:J1957" si="402">ROUND(H1945*I1945,2)</f>
        <v>0</v>
      </c>
    </row>
    <row r="1946" spans="1:12" ht="30.6" x14ac:dyDescent="0.3">
      <c r="A1946" s="21" t="s">
        <v>29</v>
      </c>
      <c r="B1946" s="22" t="s">
        <v>17</v>
      </c>
      <c r="C1946" s="22" t="s">
        <v>18</v>
      </c>
      <c r="D1946" s="23" t="s">
        <v>30</v>
      </c>
      <c r="E1946" s="24">
        <v>5</v>
      </c>
      <c r="F1946" s="24">
        <v>22133.25</v>
      </c>
      <c r="G1946" s="25">
        <f t="shared" si="401"/>
        <v>110666.25</v>
      </c>
      <c r="H1946" s="24">
        <v>5</v>
      </c>
      <c r="I1946" s="26"/>
      <c r="J1946" s="25">
        <f t="shared" si="402"/>
        <v>0</v>
      </c>
    </row>
    <row r="1947" spans="1:12" ht="20.399999999999999" x14ac:dyDescent="0.3">
      <c r="A1947" s="21" t="s">
        <v>31</v>
      </c>
      <c r="B1947" s="22" t="s">
        <v>17</v>
      </c>
      <c r="C1947" s="22" t="s">
        <v>18</v>
      </c>
      <c r="D1947" s="23" t="s">
        <v>32</v>
      </c>
      <c r="E1947" s="24">
        <v>1</v>
      </c>
      <c r="F1947" s="24">
        <v>7362.75</v>
      </c>
      <c r="G1947" s="25">
        <f t="shared" si="401"/>
        <v>7362.75</v>
      </c>
      <c r="H1947" s="24">
        <v>1</v>
      </c>
      <c r="I1947" s="26"/>
      <c r="J1947" s="25">
        <f t="shared" si="402"/>
        <v>0</v>
      </c>
    </row>
    <row r="1948" spans="1:12" ht="20.399999999999999" x14ac:dyDescent="0.3">
      <c r="A1948" s="21" t="s">
        <v>33</v>
      </c>
      <c r="B1948" s="22" t="s">
        <v>17</v>
      </c>
      <c r="C1948" s="22" t="s">
        <v>18</v>
      </c>
      <c r="D1948" s="23" t="s">
        <v>34</v>
      </c>
      <c r="E1948" s="24">
        <v>1</v>
      </c>
      <c r="F1948" s="24">
        <v>5541.86</v>
      </c>
      <c r="G1948" s="25">
        <f t="shared" si="401"/>
        <v>5541.86</v>
      </c>
      <c r="H1948" s="24">
        <v>1</v>
      </c>
      <c r="I1948" s="26"/>
      <c r="J1948" s="25">
        <f t="shared" si="402"/>
        <v>0</v>
      </c>
    </row>
    <row r="1949" spans="1:12" ht="20.399999999999999" x14ac:dyDescent="0.3">
      <c r="A1949" s="21" t="s">
        <v>35</v>
      </c>
      <c r="B1949" s="22" t="s">
        <v>17</v>
      </c>
      <c r="C1949" s="22" t="s">
        <v>18</v>
      </c>
      <c r="D1949" s="23" t="s">
        <v>36</v>
      </c>
      <c r="E1949" s="24">
        <v>8</v>
      </c>
      <c r="F1949" s="24">
        <v>817.84</v>
      </c>
      <c r="G1949" s="25">
        <f t="shared" si="401"/>
        <v>6542.72</v>
      </c>
      <c r="H1949" s="24">
        <v>8</v>
      </c>
      <c r="I1949" s="26"/>
      <c r="J1949" s="25">
        <f t="shared" si="402"/>
        <v>0</v>
      </c>
    </row>
    <row r="1950" spans="1:12" ht="20.399999999999999" x14ac:dyDescent="0.3">
      <c r="A1950" s="21" t="s">
        <v>37</v>
      </c>
      <c r="B1950" s="22" t="s">
        <v>17</v>
      </c>
      <c r="C1950" s="22" t="s">
        <v>18</v>
      </c>
      <c r="D1950" s="23" t="s">
        <v>38</v>
      </c>
      <c r="E1950" s="24">
        <v>8</v>
      </c>
      <c r="F1950" s="24">
        <v>200</v>
      </c>
      <c r="G1950" s="25">
        <f t="shared" si="401"/>
        <v>1600</v>
      </c>
      <c r="H1950" s="24">
        <v>8</v>
      </c>
      <c r="I1950" s="26"/>
      <c r="J1950" s="25">
        <f t="shared" si="402"/>
        <v>0</v>
      </c>
    </row>
    <row r="1951" spans="1:12" ht="20.399999999999999" x14ac:dyDescent="0.3">
      <c r="A1951" s="21" t="s">
        <v>39</v>
      </c>
      <c r="B1951" s="22" t="s">
        <v>17</v>
      </c>
      <c r="C1951" s="22" t="s">
        <v>18</v>
      </c>
      <c r="D1951" s="23" t="s">
        <v>40</v>
      </c>
      <c r="E1951" s="24">
        <v>2</v>
      </c>
      <c r="F1951" s="24">
        <v>7060</v>
      </c>
      <c r="G1951" s="25">
        <f t="shared" si="401"/>
        <v>14120</v>
      </c>
      <c r="H1951" s="24">
        <v>2</v>
      </c>
      <c r="I1951" s="26"/>
      <c r="J1951" s="25">
        <f t="shared" si="402"/>
        <v>0</v>
      </c>
    </row>
    <row r="1952" spans="1:12" ht="20.399999999999999" x14ac:dyDescent="0.3">
      <c r="A1952" s="21" t="s">
        <v>41</v>
      </c>
      <c r="B1952" s="22" t="s">
        <v>17</v>
      </c>
      <c r="C1952" s="22" t="s">
        <v>18</v>
      </c>
      <c r="D1952" s="23" t="s">
        <v>42</v>
      </c>
      <c r="E1952" s="24">
        <v>2</v>
      </c>
      <c r="F1952" s="24">
        <v>761.9</v>
      </c>
      <c r="G1952" s="25">
        <f t="shared" si="401"/>
        <v>1523.8</v>
      </c>
      <c r="H1952" s="24">
        <v>2</v>
      </c>
      <c r="I1952" s="26"/>
      <c r="J1952" s="25">
        <f t="shared" si="402"/>
        <v>0</v>
      </c>
    </row>
    <row r="1953" spans="1:12" ht="20.399999999999999" x14ac:dyDescent="0.3">
      <c r="A1953" s="21" t="s">
        <v>45</v>
      </c>
      <c r="B1953" s="22" t="s">
        <v>17</v>
      </c>
      <c r="C1953" s="22" t="s">
        <v>18</v>
      </c>
      <c r="D1953" s="23" t="s">
        <v>46</v>
      </c>
      <c r="E1953" s="24">
        <v>1</v>
      </c>
      <c r="F1953" s="24">
        <v>5541.86</v>
      </c>
      <c r="G1953" s="25">
        <f t="shared" si="401"/>
        <v>5541.86</v>
      </c>
      <c r="H1953" s="24">
        <v>1</v>
      </c>
      <c r="I1953" s="26"/>
      <c r="J1953" s="25">
        <f t="shared" si="402"/>
        <v>0</v>
      </c>
    </row>
    <row r="1954" spans="1:12" ht="20.399999999999999" x14ac:dyDescent="0.3">
      <c r="A1954" s="21" t="s">
        <v>47</v>
      </c>
      <c r="B1954" s="22" t="s">
        <v>17</v>
      </c>
      <c r="C1954" s="22" t="s">
        <v>18</v>
      </c>
      <c r="D1954" s="23" t="s">
        <v>48</v>
      </c>
      <c r="E1954" s="24">
        <v>1</v>
      </c>
      <c r="F1954" s="24">
        <v>2835</v>
      </c>
      <c r="G1954" s="25">
        <f t="shared" si="401"/>
        <v>2835</v>
      </c>
      <c r="H1954" s="24">
        <v>1</v>
      </c>
      <c r="I1954" s="26"/>
      <c r="J1954" s="25">
        <f t="shared" si="402"/>
        <v>0</v>
      </c>
    </row>
    <row r="1955" spans="1:12" ht="20.399999999999999" x14ac:dyDescent="0.3">
      <c r="A1955" s="21" t="s">
        <v>49</v>
      </c>
      <c r="B1955" s="22" t="s">
        <v>17</v>
      </c>
      <c r="C1955" s="22" t="s">
        <v>18</v>
      </c>
      <c r="D1955" s="23" t="s">
        <v>50</v>
      </c>
      <c r="E1955" s="24">
        <v>1</v>
      </c>
      <c r="F1955" s="24">
        <v>1100</v>
      </c>
      <c r="G1955" s="25">
        <f t="shared" si="401"/>
        <v>1100</v>
      </c>
      <c r="H1955" s="24">
        <v>1</v>
      </c>
      <c r="I1955" s="26"/>
      <c r="J1955" s="25">
        <f t="shared" si="402"/>
        <v>0</v>
      </c>
    </row>
    <row r="1956" spans="1:12" ht="20.399999999999999" x14ac:dyDescent="0.3">
      <c r="A1956" s="21" t="s">
        <v>438</v>
      </c>
      <c r="B1956" s="22" t="s">
        <v>17</v>
      </c>
      <c r="C1956" s="22" t="s">
        <v>83</v>
      </c>
      <c r="D1956" s="23" t="s">
        <v>439</v>
      </c>
      <c r="E1956" s="24">
        <v>15</v>
      </c>
      <c r="F1956" s="24">
        <v>24</v>
      </c>
      <c r="G1956" s="25">
        <f t="shared" si="401"/>
        <v>360</v>
      </c>
      <c r="H1956" s="24">
        <v>15</v>
      </c>
      <c r="I1956" s="26"/>
      <c r="J1956" s="25">
        <f t="shared" si="402"/>
        <v>0</v>
      </c>
    </row>
    <row r="1957" spans="1:12" x14ac:dyDescent="0.3">
      <c r="A1957" s="27"/>
      <c r="B1957" s="27"/>
      <c r="C1957" s="27"/>
      <c r="D1957" s="28" t="s">
        <v>616</v>
      </c>
      <c r="E1957" s="24">
        <v>1</v>
      </c>
      <c r="F1957" s="29">
        <f>SUM(G1945:G1956)</f>
        <v>202286.22</v>
      </c>
      <c r="G1957" s="29">
        <f t="shared" si="401"/>
        <v>202286.22</v>
      </c>
      <c r="H1957" s="24">
        <v>1</v>
      </c>
      <c r="I1957" s="29">
        <f>SUM(J1945:J1956)</f>
        <v>0</v>
      </c>
      <c r="J1957" s="29">
        <f t="shared" si="402"/>
        <v>0</v>
      </c>
    </row>
    <row r="1958" spans="1:12" ht="1.05" customHeight="1" x14ac:dyDescent="0.3">
      <c r="A1958" s="30"/>
      <c r="B1958" s="30"/>
      <c r="C1958" s="30"/>
      <c r="D1958" s="31"/>
      <c r="E1958" s="30"/>
      <c r="F1958" s="30"/>
      <c r="G1958" s="30"/>
      <c r="H1958" s="30"/>
      <c r="I1958" s="32"/>
      <c r="J1958" s="30"/>
    </row>
    <row r="1959" spans="1:12" x14ac:dyDescent="0.3">
      <c r="A1959" s="27"/>
      <c r="B1959" s="27"/>
      <c r="C1959" s="27"/>
      <c r="D1959" s="28" t="s">
        <v>617</v>
      </c>
      <c r="E1959" s="24">
        <v>1</v>
      </c>
      <c r="F1959" s="29">
        <f>G1938+G1944</f>
        <v>208792.13</v>
      </c>
      <c r="G1959" s="29">
        <f>ROUND(E1959*F1959,2)</f>
        <v>208792.13</v>
      </c>
      <c r="H1959" s="24">
        <v>1</v>
      </c>
      <c r="I1959" s="29">
        <f>J1938+J1944</f>
        <v>0</v>
      </c>
      <c r="J1959" s="29">
        <f>ROUND(H1959*I1959,2)</f>
        <v>0</v>
      </c>
    </row>
    <row r="1960" spans="1:12" ht="1.05" customHeight="1" x14ac:dyDescent="0.3">
      <c r="A1960" s="30"/>
      <c r="B1960" s="30"/>
      <c r="C1960" s="30"/>
      <c r="D1960" s="31"/>
      <c r="E1960" s="30"/>
      <c r="F1960" s="30"/>
      <c r="G1960" s="30"/>
      <c r="H1960" s="30"/>
      <c r="I1960" s="32"/>
      <c r="J1960" s="30"/>
    </row>
    <row r="1961" spans="1:12" x14ac:dyDescent="0.3">
      <c r="A1961" s="15" t="s">
        <v>618</v>
      </c>
      <c r="B1961" s="15" t="s">
        <v>9</v>
      </c>
      <c r="C1961" s="15" t="s">
        <v>10</v>
      </c>
      <c r="D1961" s="16" t="s">
        <v>309</v>
      </c>
      <c r="E1961" s="17">
        <f t="shared" ref="E1961:J1961" si="403">E1971</f>
        <v>1</v>
      </c>
      <c r="F1961" s="17">
        <f t="shared" si="403"/>
        <v>19615.54</v>
      </c>
      <c r="G1961" s="17">
        <f t="shared" si="403"/>
        <v>19615.54</v>
      </c>
      <c r="H1961" s="17">
        <f t="shared" si="403"/>
        <v>1</v>
      </c>
      <c r="I1961" s="17">
        <f t="shared" si="403"/>
        <v>0</v>
      </c>
      <c r="J1961" s="17">
        <f t="shared" si="403"/>
        <v>0</v>
      </c>
      <c r="L1961" s="51">
        <f>G1961</f>
        <v>19615.54</v>
      </c>
    </row>
    <row r="1962" spans="1:12" x14ac:dyDescent="0.3">
      <c r="A1962" s="21" t="s">
        <v>310</v>
      </c>
      <c r="B1962" s="22" t="s">
        <v>17</v>
      </c>
      <c r="C1962" s="22" t="s">
        <v>18</v>
      </c>
      <c r="D1962" s="23" t="s">
        <v>311</v>
      </c>
      <c r="E1962" s="24">
        <v>1</v>
      </c>
      <c r="F1962" s="24">
        <v>3806</v>
      </c>
      <c r="G1962" s="25">
        <f t="shared" ref="G1962:G1971" si="404">ROUND(E1962*F1962,2)</f>
        <v>3806</v>
      </c>
      <c r="H1962" s="24">
        <v>1</v>
      </c>
      <c r="I1962" s="26"/>
      <c r="J1962" s="25">
        <f t="shared" ref="J1962:J1971" si="405">ROUND(H1962*I1962,2)</f>
        <v>0</v>
      </c>
    </row>
    <row r="1963" spans="1:12" x14ac:dyDescent="0.3">
      <c r="A1963" s="21" t="s">
        <v>312</v>
      </c>
      <c r="B1963" s="22" t="s">
        <v>17</v>
      </c>
      <c r="C1963" s="22" t="s">
        <v>18</v>
      </c>
      <c r="D1963" s="23" t="s">
        <v>313</v>
      </c>
      <c r="E1963" s="24">
        <v>1</v>
      </c>
      <c r="F1963" s="24">
        <v>3738.4</v>
      </c>
      <c r="G1963" s="25">
        <f t="shared" si="404"/>
        <v>3738.4</v>
      </c>
      <c r="H1963" s="24">
        <v>1</v>
      </c>
      <c r="I1963" s="26"/>
      <c r="J1963" s="25">
        <f t="shared" si="405"/>
        <v>0</v>
      </c>
    </row>
    <row r="1964" spans="1:12" x14ac:dyDescent="0.3">
      <c r="A1964" s="21" t="s">
        <v>314</v>
      </c>
      <c r="B1964" s="22" t="s">
        <v>17</v>
      </c>
      <c r="C1964" s="22" t="s">
        <v>83</v>
      </c>
      <c r="D1964" s="23" t="s">
        <v>315</v>
      </c>
      <c r="E1964" s="24">
        <v>120</v>
      </c>
      <c r="F1964" s="24">
        <v>2.6</v>
      </c>
      <c r="G1964" s="25">
        <f t="shared" si="404"/>
        <v>312</v>
      </c>
      <c r="H1964" s="24">
        <v>120</v>
      </c>
      <c r="I1964" s="26"/>
      <c r="J1964" s="25">
        <f t="shared" si="405"/>
        <v>0</v>
      </c>
    </row>
    <row r="1965" spans="1:12" x14ac:dyDescent="0.3">
      <c r="A1965" s="21" t="s">
        <v>316</v>
      </c>
      <c r="B1965" s="22" t="s">
        <v>17</v>
      </c>
      <c r="C1965" s="22" t="s">
        <v>83</v>
      </c>
      <c r="D1965" s="23" t="s">
        <v>317</v>
      </c>
      <c r="E1965" s="24">
        <v>240</v>
      </c>
      <c r="F1965" s="24">
        <v>3.6</v>
      </c>
      <c r="G1965" s="25">
        <f t="shared" si="404"/>
        <v>864</v>
      </c>
      <c r="H1965" s="24">
        <v>240</v>
      </c>
      <c r="I1965" s="26"/>
      <c r="J1965" s="25">
        <f t="shared" si="405"/>
        <v>0</v>
      </c>
    </row>
    <row r="1966" spans="1:12" x14ac:dyDescent="0.3">
      <c r="A1966" s="21" t="s">
        <v>318</v>
      </c>
      <c r="B1966" s="22" t="s">
        <v>17</v>
      </c>
      <c r="C1966" s="22" t="s">
        <v>83</v>
      </c>
      <c r="D1966" s="23" t="s">
        <v>319</v>
      </c>
      <c r="E1966" s="24">
        <v>30</v>
      </c>
      <c r="F1966" s="24">
        <v>4.83</v>
      </c>
      <c r="G1966" s="25">
        <f t="shared" si="404"/>
        <v>144.9</v>
      </c>
      <c r="H1966" s="24">
        <v>30</v>
      </c>
      <c r="I1966" s="26"/>
      <c r="J1966" s="25">
        <f t="shared" si="405"/>
        <v>0</v>
      </c>
    </row>
    <row r="1967" spans="1:12" x14ac:dyDescent="0.3">
      <c r="A1967" s="21" t="s">
        <v>443</v>
      </c>
      <c r="B1967" s="22" t="s">
        <v>17</v>
      </c>
      <c r="C1967" s="22" t="s">
        <v>83</v>
      </c>
      <c r="D1967" s="23" t="s">
        <v>444</v>
      </c>
      <c r="E1967" s="24">
        <v>120</v>
      </c>
      <c r="F1967" s="24">
        <v>15.43</v>
      </c>
      <c r="G1967" s="25">
        <f t="shared" si="404"/>
        <v>1851.6</v>
      </c>
      <c r="H1967" s="24">
        <v>120</v>
      </c>
      <c r="I1967" s="26"/>
      <c r="J1967" s="25">
        <f t="shared" si="405"/>
        <v>0</v>
      </c>
    </row>
    <row r="1968" spans="1:12" x14ac:dyDescent="0.3">
      <c r="A1968" s="21" t="s">
        <v>445</v>
      </c>
      <c r="B1968" s="22" t="s">
        <v>17</v>
      </c>
      <c r="C1968" s="22" t="s">
        <v>18</v>
      </c>
      <c r="D1968" s="23" t="s">
        <v>446</v>
      </c>
      <c r="E1968" s="24">
        <v>1</v>
      </c>
      <c r="F1968" s="24">
        <v>3841.14</v>
      </c>
      <c r="G1968" s="25">
        <f t="shared" si="404"/>
        <v>3841.14</v>
      </c>
      <c r="H1968" s="24">
        <v>1</v>
      </c>
      <c r="I1968" s="26"/>
      <c r="J1968" s="25">
        <f t="shared" si="405"/>
        <v>0</v>
      </c>
    </row>
    <row r="1969" spans="1:13" ht="20.399999999999999" x14ac:dyDescent="0.3">
      <c r="A1969" s="21" t="s">
        <v>322</v>
      </c>
      <c r="B1969" s="22" t="s">
        <v>17</v>
      </c>
      <c r="C1969" s="22" t="s">
        <v>18</v>
      </c>
      <c r="D1969" s="23" t="s">
        <v>323</v>
      </c>
      <c r="E1969" s="24">
        <v>1</v>
      </c>
      <c r="F1969" s="24">
        <v>3106</v>
      </c>
      <c r="G1969" s="25">
        <f t="shared" si="404"/>
        <v>3106</v>
      </c>
      <c r="H1969" s="24">
        <v>1</v>
      </c>
      <c r="I1969" s="26"/>
      <c r="J1969" s="25">
        <f t="shared" si="405"/>
        <v>0</v>
      </c>
    </row>
    <row r="1970" spans="1:13" x14ac:dyDescent="0.3">
      <c r="A1970" s="21" t="s">
        <v>324</v>
      </c>
      <c r="B1970" s="22" t="s">
        <v>17</v>
      </c>
      <c r="C1970" s="22" t="s">
        <v>18</v>
      </c>
      <c r="D1970" s="23" t="s">
        <v>325</v>
      </c>
      <c r="E1970" s="24">
        <v>1</v>
      </c>
      <c r="F1970" s="24">
        <v>1951.5</v>
      </c>
      <c r="G1970" s="25">
        <f t="shared" si="404"/>
        <v>1951.5</v>
      </c>
      <c r="H1970" s="24">
        <v>1</v>
      </c>
      <c r="I1970" s="26"/>
      <c r="J1970" s="25">
        <f t="shared" si="405"/>
        <v>0</v>
      </c>
    </row>
    <row r="1971" spans="1:13" x14ac:dyDescent="0.3">
      <c r="A1971" s="27"/>
      <c r="B1971" s="27"/>
      <c r="C1971" s="27"/>
      <c r="D1971" s="28" t="s">
        <v>619</v>
      </c>
      <c r="E1971" s="24">
        <v>1</v>
      </c>
      <c r="F1971" s="29">
        <f>SUM(G1962:G1970)</f>
        <v>19615.54</v>
      </c>
      <c r="G1971" s="29">
        <f t="shared" si="404"/>
        <v>19615.54</v>
      </c>
      <c r="H1971" s="24">
        <v>1</v>
      </c>
      <c r="I1971" s="29">
        <f>SUM(J1962:J1970)</f>
        <v>0</v>
      </c>
      <c r="J1971" s="29">
        <f t="shared" si="405"/>
        <v>0</v>
      </c>
    </row>
    <row r="1972" spans="1:13" ht="1.05" customHeight="1" x14ac:dyDescent="0.3">
      <c r="A1972" s="30"/>
      <c r="B1972" s="30"/>
      <c r="C1972" s="30"/>
      <c r="D1972" s="31"/>
      <c r="E1972" s="30"/>
      <c r="F1972" s="30"/>
      <c r="G1972" s="30"/>
      <c r="H1972" s="30"/>
      <c r="I1972" s="32"/>
      <c r="J1972" s="30"/>
    </row>
    <row r="1973" spans="1:13" x14ac:dyDescent="0.3">
      <c r="A1973" s="15" t="s">
        <v>620</v>
      </c>
      <c r="B1973" s="15" t="s">
        <v>9</v>
      </c>
      <c r="C1973" s="15" t="s">
        <v>10</v>
      </c>
      <c r="D1973" s="16" t="s">
        <v>68</v>
      </c>
      <c r="E1973" s="17">
        <f t="shared" ref="E1973:J1973" si="406">E1990</f>
        <v>1</v>
      </c>
      <c r="F1973" s="17">
        <f t="shared" si="406"/>
        <v>9339.5499999999993</v>
      </c>
      <c r="G1973" s="17">
        <f t="shared" si="406"/>
        <v>9339.5499999999993</v>
      </c>
      <c r="H1973" s="17">
        <f t="shared" si="406"/>
        <v>1</v>
      </c>
      <c r="I1973" s="17">
        <f t="shared" si="406"/>
        <v>0</v>
      </c>
      <c r="J1973" s="17">
        <f t="shared" si="406"/>
        <v>0</v>
      </c>
      <c r="M1973" s="51">
        <f>G1973</f>
        <v>9339.5499999999993</v>
      </c>
    </row>
    <row r="1974" spans="1:13" x14ac:dyDescent="0.3">
      <c r="A1974" s="21" t="s">
        <v>69</v>
      </c>
      <c r="B1974" s="22" t="s">
        <v>17</v>
      </c>
      <c r="C1974" s="22" t="s">
        <v>70</v>
      </c>
      <c r="D1974" s="23" t="s">
        <v>71</v>
      </c>
      <c r="E1974" s="24">
        <v>47.5</v>
      </c>
      <c r="F1974" s="24">
        <v>24.38</v>
      </c>
      <c r="G1974" s="25">
        <f t="shared" ref="G1974:G1990" si="407">ROUND(E1974*F1974,2)</f>
        <v>1158.05</v>
      </c>
      <c r="H1974" s="24">
        <v>47.5</v>
      </c>
      <c r="I1974" s="26"/>
      <c r="J1974" s="25">
        <f t="shared" ref="J1974:J1990" si="408">ROUND(H1974*I1974,2)</f>
        <v>0</v>
      </c>
    </row>
    <row r="1975" spans="1:13" ht="20.399999999999999" x14ac:dyDescent="0.3">
      <c r="A1975" s="21" t="s">
        <v>72</v>
      </c>
      <c r="B1975" s="22" t="s">
        <v>17</v>
      </c>
      <c r="C1975" s="22" t="s">
        <v>18</v>
      </c>
      <c r="D1975" s="23" t="s">
        <v>73</v>
      </c>
      <c r="E1975" s="24">
        <v>1</v>
      </c>
      <c r="F1975" s="24">
        <v>80</v>
      </c>
      <c r="G1975" s="25">
        <f t="shared" si="407"/>
        <v>80</v>
      </c>
      <c r="H1975" s="24">
        <v>1</v>
      </c>
      <c r="I1975" s="26"/>
      <c r="J1975" s="25">
        <f t="shared" si="408"/>
        <v>0</v>
      </c>
    </row>
    <row r="1976" spans="1:13" ht="20.399999999999999" x14ac:dyDescent="0.3">
      <c r="A1976" s="21" t="s">
        <v>74</v>
      </c>
      <c r="B1976" s="22" t="s">
        <v>17</v>
      </c>
      <c r="C1976" s="22" t="s">
        <v>18</v>
      </c>
      <c r="D1976" s="23" t="s">
        <v>75</v>
      </c>
      <c r="E1976" s="24">
        <v>1</v>
      </c>
      <c r="F1976" s="24">
        <v>46</v>
      </c>
      <c r="G1976" s="25">
        <f t="shared" si="407"/>
        <v>46</v>
      </c>
      <c r="H1976" s="24">
        <v>1</v>
      </c>
      <c r="I1976" s="26"/>
      <c r="J1976" s="25">
        <f t="shared" si="408"/>
        <v>0</v>
      </c>
    </row>
    <row r="1977" spans="1:13" x14ac:dyDescent="0.3">
      <c r="A1977" s="21" t="s">
        <v>76</v>
      </c>
      <c r="B1977" s="22" t="s">
        <v>17</v>
      </c>
      <c r="C1977" s="22" t="s">
        <v>18</v>
      </c>
      <c r="D1977" s="23" t="s">
        <v>77</v>
      </c>
      <c r="E1977" s="24">
        <v>1</v>
      </c>
      <c r="F1977" s="24">
        <v>21.52</v>
      </c>
      <c r="G1977" s="25">
        <f t="shared" si="407"/>
        <v>21.52</v>
      </c>
      <c r="H1977" s="24">
        <v>1</v>
      </c>
      <c r="I1977" s="26"/>
      <c r="J1977" s="25">
        <f t="shared" si="408"/>
        <v>0</v>
      </c>
    </row>
    <row r="1978" spans="1:13" ht="20.399999999999999" x14ac:dyDescent="0.3">
      <c r="A1978" s="21" t="s">
        <v>78</v>
      </c>
      <c r="B1978" s="22" t="s">
        <v>17</v>
      </c>
      <c r="C1978" s="22" t="s">
        <v>18</v>
      </c>
      <c r="D1978" s="23" t="s">
        <v>79</v>
      </c>
      <c r="E1978" s="24">
        <v>1</v>
      </c>
      <c r="F1978" s="24">
        <v>125.41</v>
      </c>
      <c r="G1978" s="25">
        <f t="shared" si="407"/>
        <v>125.41</v>
      </c>
      <c r="H1978" s="24">
        <v>1</v>
      </c>
      <c r="I1978" s="26"/>
      <c r="J1978" s="25">
        <f t="shared" si="408"/>
        <v>0</v>
      </c>
    </row>
    <row r="1979" spans="1:13" ht="20.399999999999999" x14ac:dyDescent="0.3">
      <c r="A1979" s="21" t="s">
        <v>80</v>
      </c>
      <c r="B1979" s="22" t="s">
        <v>17</v>
      </c>
      <c r="C1979" s="22" t="s">
        <v>70</v>
      </c>
      <c r="D1979" s="23" t="s">
        <v>81</v>
      </c>
      <c r="E1979" s="24">
        <v>8</v>
      </c>
      <c r="F1979" s="24">
        <v>12.03</v>
      </c>
      <c r="G1979" s="25">
        <f t="shared" si="407"/>
        <v>96.24</v>
      </c>
      <c r="H1979" s="24">
        <v>8</v>
      </c>
      <c r="I1979" s="26"/>
      <c r="J1979" s="25">
        <f t="shared" si="408"/>
        <v>0</v>
      </c>
    </row>
    <row r="1980" spans="1:13" x14ac:dyDescent="0.3">
      <c r="A1980" s="21" t="s">
        <v>82</v>
      </c>
      <c r="B1980" s="22" t="s">
        <v>17</v>
      </c>
      <c r="C1980" s="22" t="s">
        <v>83</v>
      </c>
      <c r="D1980" s="23" t="s">
        <v>84</v>
      </c>
      <c r="E1980" s="24">
        <v>4</v>
      </c>
      <c r="F1980" s="24">
        <v>12.91</v>
      </c>
      <c r="G1980" s="25">
        <f t="shared" si="407"/>
        <v>51.64</v>
      </c>
      <c r="H1980" s="24">
        <v>4</v>
      </c>
      <c r="I1980" s="26"/>
      <c r="J1980" s="25">
        <f t="shared" si="408"/>
        <v>0</v>
      </c>
    </row>
    <row r="1981" spans="1:13" ht="20.399999999999999" x14ac:dyDescent="0.3">
      <c r="A1981" s="21" t="s">
        <v>85</v>
      </c>
      <c r="B1981" s="22" t="s">
        <v>17</v>
      </c>
      <c r="C1981" s="22" t="s">
        <v>18</v>
      </c>
      <c r="D1981" s="23" t="s">
        <v>86</v>
      </c>
      <c r="E1981" s="24">
        <v>14</v>
      </c>
      <c r="F1981" s="24">
        <v>43.21</v>
      </c>
      <c r="G1981" s="25">
        <f t="shared" si="407"/>
        <v>604.94000000000005</v>
      </c>
      <c r="H1981" s="24">
        <v>14</v>
      </c>
      <c r="I1981" s="26"/>
      <c r="J1981" s="25">
        <f t="shared" si="408"/>
        <v>0</v>
      </c>
    </row>
    <row r="1982" spans="1:13" x14ac:dyDescent="0.3">
      <c r="A1982" s="21" t="s">
        <v>87</v>
      </c>
      <c r="B1982" s="22" t="s">
        <v>17</v>
      </c>
      <c r="C1982" s="22" t="s">
        <v>83</v>
      </c>
      <c r="D1982" s="23" t="s">
        <v>88</v>
      </c>
      <c r="E1982" s="24">
        <v>43</v>
      </c>
      <c r="F1982" s="24">
        <v>26.08</v>
      </c>
      <c r="G1982" s="25">
        <f t="shared" si="407"/>
        <v>1121.44</v>
      </c>
      <c r="H1982" s="24">
        <v>43</v>
      </c>
      <c r="I1982" s="26"/>
      <c r="J1982" s="25">
        <f t="shared" si="408"/>
        <v>0</v>
      </c>
    </row>
    <row r="1983" spans="1:13" x14ac:dyDescent="0.3">
      <c r="A1983" s="21" t="s">
        <v>89</v>
      </c>
      <c r="B1983" s="22" t="s">
        <v>17</v>
      </c>
      <c r="C1983" s="22" t="s">
        <v>83</v>
      </c>
      <c r="D1983" s="23" t="s">
        <v>90</v>
      </c>
      <c r="E1983" s="24">
        <v>19</v>
      </c>
      <c r="F1983" s="24">
        <v>22.21</v>
      </c>
      <c r="G1983" s="25">
        <f t="shared" si="407"/>
        <v>421.99</v>
      </c>
      <c r="H1983" s="24">
        <v>19</v>
      </c>
      <c r="I1983" s="26"/>
      <c r="J1983" s="25">
        <f t="shared" si="408"/>
        <v>0</v>
      </c>
    </row>
    <row r="1984" spans="1:13" ht="20.399999999999999" x14ac:dyDescent="0.3">
      <c r="A1984" s="21" t="s">
        <v>91</v>
      </c>
      <c r="B1984" s="22" t="s">
        <v>17</v>
      </c>
      <c r="C1984" s="22" t="s">
        <v>83</v>
      </c>
      <c r="D1984" s="23" t="s">
        <v>92</v>
      </c>
      <c r="E1984" s="24">
        <v>86</v>
      </c>
      <c r="F1984" s="24">
        <v>14.19</v>
      </c>
      <c r="G1984" s="25">
        <f t="shared" si="407"/>
        <v>1220.3399999999999</v>
      </c>
      <c r="H1984" s="24">
        <v>86</v>
      </c>
      <c r="I1984" s="26"/>
      <c r="J1984" s="25">
        <f t="shared" si="408"/>
        <v>0</v>
      </c>
    </row>
    <row r="1985" spans="1:12" ht="20.399999999999999" x14ac:dyDescent="0.3">
      <c r="A1985" s="21" t="s">
        <v>93</v>
      </c>
      <c r="B1985" s="22" t="s">
        <v>17</v>
      </c>
      <c r="C1985" s="22" t="s">
        <v>70</v>
      </c>
      <c r="D1985" s="23" t="s">
        <v>94</v>
      </c>
      <c r="E1985" s="24">
        <v>21.5</v>
      </c>
      <c r="F1985" s="24">
        <v>32.090000000000003</v>
      </c>
      <c r="G1985" s="25">
        <f t="shared" si="407"/>
        <v>689.94</v>
      </c>
      <c r="H1985" s="24">
        <v>21.5</v>
      </c>
      <c r="I1985" s="26"/>
      <c r="J1985" s="25">
        <f t="shared" si="408"/>
        <v>0</v>
      </c>
    </row>
    <row r="1986" spans="1:12" ht="20.399999999999999" x14ac:dyDescent="0.3">
      <c r="A1986" s="21" t="s">
        <v>97</v>
      </c>
      <c r="B1986" s="22" t="s">
        <v>17</v>
      </c>
      <c r="C1986" s="22" t="s">
        <v>70</v>
      </c>
      <c r="D1986" s="23" t="s">
        <v>98</v>
      </c>
      <c r="E1986" s="24">
        <v>40</v>
      </c>
      <c r="F1986" s="24">
        <v>47.31</v>
      </c>
      <c r="G1986" s="25">
        <f t="shared" si="407"/>
        <v>1892.4</v>
      </c>
      <c r="H1986" s="24">
        <v>40</v>
      </c>
      <c r="I1986" s="26"/>
      <c r="J1986" s="25">
        <f t="shared" si="408"/>
        <v>0</v>
      </c>
    </row>
    <row r="1987" spans="1:12" ht="20.399999999999999" x14ac:dyDescent="0.3">
      <c r="A1987" s="21" t="s">
        <v>99</v>
      </c>
      <c r="B1987" s="22" t="s">
        <v>17</v>
      </c>
      <c r="C1987" s="22" t="s">
        <v>70</v>
      </c>
      <c r="D1987" s="23" t="s">
        <v>100</v>
      </c>
      <c r="E1987" s="24">
        <v>21.5</v>
      </c>
      <c r="F1987" s="24">
        <v>46.96</v>
      </c>
      <c r="G1987" s="25">
        <f t="shared" si="407"/>
        <v>1009.64</v>
      </c>
      <c r="H1987" s="24">
        <v>21.5</v>
      </c>
      <c r="I1987" s="26"/>
      <c r="J1987" s="25">
        <f t="shared" si="408"/>
        <v>0</v>
      </c>
    </row>
    <row r="1988" spans="1:12" ht="20.399999999999999" x14ac:dyDescent="0.3">
      <c r="A1988" s="21" t="s">
        <v>101</v>
      </c>
      <c r="B1988" s="22" t="s">
        <v>17</v>
      </c>
      <c r="C1988" s="22" t="s">
        <v>102</v>
      </c>
      <c r="D1988" s="23" t="s">
        <v>103</v>
      </c>
      <c r="E1988" s="24">
        <v>1</v>
      </c>
      <c r="F1988" s="24">
        <v>300</v>
      </c>
      <c r="G1988" s="25">
        <f t="shared" si="407"/>
        <v>300</v>
      </c>
      <c r="H1988" s="24">
        <v>1</v>
      </c>
      <c r="I1988" s="26"/>
      <c r="J1988" s="25">
        <f t="shared" si="408"/>
        <v>0</v>
      </c>
    </row>
    <row r="1989" spans="1:12" x14ac:dyDescent="0.3">
      <c r="A1989" s="21" t="s">
        <v>104</v>
      </c>
      <c r="B1989" s="22" t="s">
        <v>17</v>
      </c>
      <c r="C1989" s="22" t="s">
        <v>102</v>
      </c>
      <c r="D1989" s="23" t="s">
        <v>105</v>
      </c>
      <c r="E1989" s="24">
        <v>1</v>
      </c>
      <c r="F1989" s="24">
        <v>500</v>
      </c>
      <c r="G1989" s="25">
        <f t="shared" si="407"/>
        <v>500</v>
      </c>
      <c r="H1989" s="24">
        <v>1</v>
      </c>
      <c r="I1989" s="26"/>
      <c r="J1989" s="25">
        <f t="shared" si="408"/>
        <v>0</v>
      </c>
    </row>
    <row r="1990" spans="1:12" x14ac:dyDescent="0.3">
      <c r="A1990" s="27"/>
      <c r="B1990" s="27"/>
      <c r="C1990" s="27"/>
      <c r="D1990" s="28" t="s">
        <v>621</v>
      </c>
      <c r="E1990" s="24">
        <v>1</v>
      </c>
      <c r="F1990" s="29">
        <f>SUM(G1974:G1989)</f>
        <v>9339.5499999999993</v>
      </c>
      <c r="G1990" s="29">
        <f t="shared" si="407"/>
        <v>9339.5499999999993</v>
      </c>
      <c r="H1990" s="24">
        <v>1</v>
      </c>
      <c r="I1990" s="29">
        <f>SUM(J1974:J1989)</f>
        <v>0</v>
      </c>
      <c r="J1990" s="29">
        <f t="shared" si="408"/>
        <v>0</v>
      </c>
    </row>
    <row r="1991" spans="1:12" ht="1.05" customHeight="1" x14ac:dyDescent="0.3">
      <c r="A1991" s="30"/>
      <c r="B1991" s="30"/>
      <c r="C1991" s="30"/>
      <c r="D1991" s="31"/>
      <c r="E1991" s="30"/>
      <c r="F1991" s="30"/>
      <c r="G1991" s="30"/>
      <c r="H1991" s="30"/>
      <c r="I1991" s="32"/>
      <c r="J1991" s="30"/>
    </row>
    <row r="1992" spans="1:12" x14ac:dyDescent="0.3">
      <c r="A1992" s="27"/>
      <c r="B1992" s="27"/>
      <c r="C1992" s="27"/>
      <c r="D1992" s="28" t="s">
        <v>622</v>
      </c>
      <c r="E1992" s="33">
        <v>1</v>
      </c>
      <c r="F1992" s="29">
        <f>G1937+G1961+G1973</f>
        <v>237747.22</v>
      </c>
      <c r="G1992" s="29">
        <f>ROUND(E1992*F1992,2)</f>
        <v>237747.22</v>
      </c>
      <c r="H1992" s="33">
        <v>1</v>
      </c>
      <c r="I1992" s="29">
        <f>J1937+J1961+J1973</f>
        <v>0</v>
      </c>
      <c r="J1992" s="29">
        <f>ROUND(H1992*I1992,2)</f>
        <v>0</v>
      </c>
    </row>
    <row r="1993" spans="1:12" ht="1.05" customHeight="1" x14ac:dyDescent="0.3">
      <c r="A1993" s="30"/>
      <c r="B1993" s="30"/>
      <c r="C1993" s="30"/>
      <c r="D1993" s="31"/>
      <c r="E1993" s="30"/>
      <c r="F1993" s="30"/>
      <c r="G1993" s="30"/>
      <c r="H1993" s="30"/>
      <c r="I1993" s="32"/>
      <c r="J1993" s="30"/>
    </row>
    <row r="1994" spans="1:12" x14ac:dyDescent="0.3">
      <c r="A1994" s="11" t="s">
        <v>623</v>
      </c>
      <c r="B1994" s="11" t="s">
        <v>9</v>
      </c>
      <c r="C1994" s="11" t="s">
        <v>10</v>
      </c>
      <c r="D1994" s="12" t="s">
        <v>624</v>
      </c>
      <c r="E1994" s="13">
        <f t="shared" ref="E1994:J1994" si="409">E2050</f>
        <v>1</v>
      </c>
      <c r="F1994" s="14">
        <f t="shared" si="409"/>
        <v>210388.7</v>
      </c>
      <c r="G1994" s="14">
        <f t="shared" si="409"/>
        <v>210388.7</v>
      </c>
      <c r="H1994" s="13">
        <f t="shared" si="409"/>
        <v>1</v>
      </c>
      <c r="I1994" s="14">
        <f t="shared" si="409"/>
        <v>0</v>
      </c>
      <c r="J1994" s="14">
        <f t="shared" si="409"/>
        <v>0</v>
      </c>
    </row>
    <row r="1995" spans="1:12" x14ac:dyDescent="0.3">
      <c r="A1995" s="15" t="s">
        <v>625</v>
      </c>
      <c r="B1995" s="15" t="s">
        <v>9</v>
      </c>
      <c r="C1995" s="15" t="s">
        <v>10</v>
      </c>
      <c r="D1995" s="16" t="s">
        <v>136</v>
      </c>
      <c r="E1995" s="17">
        <f t="shared" ref="E1995:J1995" si="410">E2017</f>
        <v>1</v>
      </c>
      <c r="F1995" s="17">
        <f t="shared" si="410"/>
        <v>185448.66</v>
      </c>
      <c r="G1995" s="17">
        <f t="shared" si="410"/>
        <v>185448.66</v>
      </c>
      <c r="H1995" s="17">
        <f t="shared" si="410"/>
        <v>1</v>
      </c>
      <c r="I1995" s="17">
        <f t="shared" si="410"/>
        <v>0</v>
      </c>
      <c r="J1995" s="17">
        <f t="shared" si="410"/>
        <v>0</v>
      </c>
    </row>
    <row r="1996" spans="1:12" x14ac:dyDescent="0.3">
      <c r="A1996" s="18" t="s">
        <v>626</v>
      </c>
      <c r="B1996" s="18" t="s">
        <v>9</v>
      </c>
      <c r="C1996" s="18" t="s">
        <v>10</v>
      </c>
      <c r="D1996" s="19" t="s">
        <v>15</v>
      </c>
      <c r="E1996" s="20">
        <f t="shared" ref="E1996:J1996" si="411">E2000</f>
        <v>1</v>
      </c>
      <c r="F1996" s="20">
        <f t="shared" si="411"/>
        <v>6313.53</v>
      </c>
      <c r="G1996" s="20">
        <f t="shared" si="411"/>
        <v>6313.53</v>
      </c>
      <c r="H1996" s="20">
        <f t="shared" si="411"/>
        <v>1</v>
      </c>
      <c r="I1996" s="20">
        <f t="shared" si="411"/>
        <v>0</v>
      </c>
      <c r="J1996" s="20">
        <f t="shared" si="411"/>
        <v>0</v>
      </c>
      <c r="L1996" s="51">
        <f>G1996</f>
        <v>6313.53</v>
      </c>
    </row>
    <row r="1997" spans="1:12" ht="30.6" x14ac:dyDescent="0.3">
      <c r="A1997" s="21" t="s">
        <v>16</v>
      </c>
      <c r="B1997" s="22" t="s">
        <v>17</v>
      </c>
      <c r="C1997" s="22" t="s">
        <v>18</v>
      </c>
      <c r="D1997" s="23" t="s">
        <v>19</v>
      </c>
      <c r="E1997" s="24">
        <v>6</v>
      </c>
      <c r="F1997" s="24">
        <v>192.38</v>
      </c>
      <c r="G1997" s="25">
        <f>ROUND(E1997*F1997,2)</f>
        <v>1154.28</v>
      </c>
      <c r="H1997" s="24">
        <v>6</v>
      </c>
      <c r="I1997" s="26"/>
      <c r="J1997" s="25">
        <f>ROUND(H1997*I1997,2)</f>
        <v>0</v>
      </c>
    </row>
    <row r="1998" spans="1:12" ht="20.399999999999999" x14ac:dyDescent="0.3">
      <c r="A1998" s="21" t="s">
        <v>20</v>
      </c>
      <c r="B1998" s="22" t="s">
        <v>17</v>
      </c>
      <c r="C1998" s="22" t="s">
        <v>18</v>
      </c>
      <c r="D1998" s="23" t="s">
        <v>21</v>
      </c>
      <c r="E1998" s="24">
        <v>1</v>
      </c>
      <c r="F1998" s="24">
        <v>2961.9</v>
      </c>
      <c r="G1998" s="25">
        <f>ROUND(E1998*F1998,2)</f>
        <v>2961.9</v>
      </c>
      <c r="H1998" s="24">
        <v>1</v>
      </c>
      <c r="I1998" s="26"/>
      <c r="J1998" s="25">
        <f>ROUND(H1998*I1998,2)</f>
        <v>0</v>
      </c>
    </row>
    <row r="1999" spans="1:12" x14ac:dyDescent="0.3">
      <c r="A1999" s="21" t="s">
        <v>22</v>
      </c>
      <c r="B1999" s="22" t="s">
        <v>17</v>
      </c>
      <c r="C1999" s="22" t="s">
        <v>18</v>
      </c>
      <c r="D1999" s="23" t="s">
        <v>23</v>
      </c>
      <c r="E1999" s="24">
        <v>1</v>
      </c>
      <c r="F1999" s="24">
        <v>2197.35</v>
      </c>
      <c r="G1999" s="25">
        <f>ROUND(E1999*F1999,2)</f>
        <v>2197.35</v>
      </c>
      <c r="H1999" s="24">
        <v>1</v>
      </c>
      <c r="I1999" s="26"/>
      <c r="J1999" s="25">
        <f>ROUND(H1999*I1999,2)</f>
        <v>0</v>
      </c>
    </row>
    <row r="2000" spans="1:12" x14ac:dyDescent="0.3">
      <c r="A2000" s="27"/>
      <c r="B2000" s="27"/>
      <c r="C2000" s="27"/>
      <c r="D2000" s="28" t="s">
        <v>627</v>
      </c>
      <c r="E2000" s="24">
        <v>1</v>
      </c>
      <c r="F2000" s="29">
        <f>SUM(G1997:G1999)</f>
        <v>6313.53</v>
      </c>
      <c r="G2000" s="29">
        <f>ROUND(E2000*F2000,2)</f>
        <v>6313.53</v>
      </c>
      <c r="H2000" s="24">
        <v>1</v>
      </c>
      <c r="I2000" s="29">
        <f>SUM(J1997:J1999)</f>
        <v>0</v>
      </c>
      <c r="J2000" s="29">
        <f>ROUND(H2000*I2000,2)</f>
        <v>0</v>
      </c>
    </row>
    <row r="2001" spans="1:12" ht="1.05" customHeight="1" x14ac:dyDescent="0.3">
      <c r="A2001" s="30"/>
      <c r="B2001" s="30"/>
      <c r="C2001" s="30"/>
      <c r="D2001" s="31"/>
      <c r="E2001" s="30"/>
      <c r="F2001" s="30"/>
      <c r="G2001" s="30"/>
      <c r="H2001" s="30"/>
      <c r="I2001" s="32"/>
      <c r="J2001" s="30"/>
    </row>
    <row r="2002" spans="1:12" x14ac:dyDescent="0.3">
      <c r="A2002" s="18" t="s">
        <v>628</v>
      </c>
      <c r="B2002" s="18" t="s">
        <v>9</v>
      </c>
      <c r="C2002" s="18" t="s">
        <v>10</v>
      </c>
      <c r="D2002" s="19" t="s">
        <v>26</v>
      </c>
      <c r="E2002" s="20">
        <f t="shared" ref="E2002:J2002" si="412">E2015</f>
        <v>1</v>
      </c>
      <c r="F2002" s="20">
        <f t="shared" si="412"/>
        <v>179135.13</v>
      </c>
      <c r="G2002" s="20">
        <f t="shared" si="412"/>
        <v>179135.13</v>
      </c>
      <c r="H2002" s="20">
        <f t="shared" si="412"/>
        <v>1</v>
      </c>
      <c r="I2002" s="20">
        <f t="shared" si="412"/>
        <v>0</v>
      </c>
      <c r="J2002" s="20">
        <f t="shared" si="412"/>
        <v>0</v>
      </c>
      <c r="L2002" s="51">
        <f>G2002</f>
        <v>179135.13</v>
      </c>
    </row>
    <row r="2003" spans="1:12" ht="30.6" x14ac:dyDescent="0.3">
      <c r="A2003" s="21" t="s">
        <v>27</v>
      </c>
      <c r="B2003" s="22" t="s">
        <v>17</v>
      </c>
      <c r="C2003" s="22" t="s">
        <v>18</v>
      </c>
      <c r="D2003" s="23" t="s">
        <v>28</v>
      </c>
      <c r="E2003" s="24">
        <v>2</v>
      </c>
      <c r="F2003" s="24">
        <v>22545.99</v>
      </c>
      <c r="G2003" s="25">
        <f t="shared" ref="G2003:G2015" si="413">ROUND(E2003*F2003,2)</f>
        <v>45091.98</v>
      </c>
      <c r="H2003" s="24">
        <v>2</v>
      </c>
      <c r="I2003" s="26"/>
      <c r="J2003" s="25">
        <f t="shared" ref="J2003:J2015" si="414">ROUND(H2003*I2003,2)</f>
        <v>0</v>
      </c>
    </row>
    <row r="2004" spans="1:12" ht="30.6" x14ac:dyDescent="0.3">
      <c r="A2004" s="21" t="s">
        <v>29</v>
      </c>
      <c r="B2004" s="22" t="s">
        <v>17</v>
      </c>
      <c r="C2004" s="22" t="s">
        <v>18</v>
      </c>
      <c r="D2004" s="23" t="s">
        <v>30</v>
      </c>
      <c r="E2004" s="24">
        <v>4</v>
      </c>
      <c r="F2004" s="24">
        <v>22133.25</v>
      </c>
      <c r="G2004" s="25">
        <f t="shared" si="413"/>
        <v>88533</v>
      </c>
      <c r="H2004" s="24">
        <v>4</v>
      </c>
      <c r="I2004" s="26"/>
      <c r="J2004" s="25">
        <f t="shared" si="414"/>
        <v>0</v>
      </c>
    </row>
    <row r="2005" spans="1:12" ht="20.399999999999999" x14ac:dyDescent="0.3">
      <c r="A2005" s="21" t="s">
        <v>31</v>
      </c>
      <c r="B2005" s="22" t="s">
        <v>17</v>
      </c>
      <c r="C2005" s="22" t="s">
        <v>18</v>
      </c>
      <c r="D2005" s="23" t="s">
        <v>32</v>
      </c>
      <c r="E2005" s="24">
        <v>1</v>
      </c>
      <c r="F2005" s="24">
        <v>7362.75</v>
      </c>
      <c r="G2005" s="25">
        <f t="shared" si="413"/>
        <v>7362.75</v>
      </c>
      <c r="H2005" s="24">
        <v>1</v>
      </c>
      <c r="I2005" s="26"/>
      <c r="J2005" s="25">
        <f t="shared" si="414"/>
        <v>0</v>
      </c>
    </row>
    <row r="2006" spans="1:12" ht="20.399999999999999" x14ac:dyDescent="0.3">
      <c r="A2006" s="21" t="s">
        <v>33</v>
      </c>
      <c r="B2006" s="22" t="s">
        <v>17</v>
      </c>
      <c r="C2006" s="22" t="s">
        <v>18</v>
      </c>
      <c r="D2006" s="23" t="s">
        <v>34</v>
      </c>
      <c r="E2006" s="24">
        <v>1</v>
      </c>
      <c r="F2006" s="24">
        <v>5541.86</v>
      </c>
      <c r="G2006" s="25">
        <f t="shared" si="413"/>
        <v>5541.86</v>
      </c>
      <c r="H2006" s="24">
        <v>1</v>
      </c>
      <c r="I2006" s="26"/>
      <c r="J2006" s="25">
        <f t="shared" si="414"/>
        <v>0</v>
      </c>
    </row>
    <row r="2007" spans="1:12" ht="20.399999999999999" x14ac:dyDescent="0.3">
      <c r="A2007" s="21" t="s">
        <v>35</v>
      </c>
      <c r="B2007" s="22" t="s">
        <v>17</v>
      </c>
      <c r="C2007" s="22" t="s">
        <v>18</v>
      </c>
      <c r="D2007" s="23" t="s">
        <v>36</v>
      </c>
      <c r="E2007" s="24">
        <v>7</v>
      </c>
      <c r="F2007" s="24">
        <v>817.84</v>
      </c>
      <c r="G2007" s="25">
        <f t="shared" si="413"/>
        <v>5724.88</v>
      </c>
      <c r="H2007" s="24">
        <v>7</v>
      </c>
      <c r="I2007" s="26"/>
      <c r="J2007" s="25">
        <f t="shared" si="414"/>
        <v>0</v>
      </c>
    </row>
    <row r="2008" spans="1:12" ht="20.399999999999999" x14ac:dyDescent="0.3">
      <c r="A2008" s="21" t="s">
        <v>37</v>
      </c>
      <c r="B2008" s="22" t="s">
        <v>17</v>
      </c>
      <c r="C2008" s="22" t="s">
        <v>18</v>
      </c>
      <c r="D2008" s="23" t="s">
        <v>38</v>
      </c>
      <c r="E2008" s="24">
        <v>7</v>
      </c>
      <c r="F2008" s="24">
        <v>200</v>
      </c>
      <c r="G2008" s="25">
        <f t="shared" si="413"/>
        <v>1400</v>
      </c>
      <c r="H2008" s="24">
        <v>7</v>
      </c>
      <c r="I2008" s="26"/>
      <c r="J2008" s="25">
        <f t="shared" si="414"/>
        <v>0</v>
      </c>
    </row>
    <row r="2009" spans="1:12" ht="20.399999999999999" x14ac:dyDescent="0.3">
      <c r="A2009" s="21" t="s">
        <v>39</v>
      </c>
      <c r="B2009" s="22" t="s">
        <v>17</v>
      </c>
      <c r="C2009" s="22" t="s">
        <v>18</v>
      </c>
      <c r="D2009" s="23" t="s">
        <v>40</v>
      </c>
      <c r="E2009" s="24">
        <v>2</v>
      </c>
      <c r="F2009" s="24">
        <v>7060</v>
      </c>
      <c r="G2009" s="25">
        <f t="shared" si="413"/>
        <v>14120</v>
      </c>
      <c r="H2009" s="24">
        <v>2</v>
      </c>
      <c r="I2009" s="26"/>
      <c r="J2009" s="25">
        <f t="shared" si="414"/>
        <v>0</v>
      </c>
    </row>
    <row r="2010" spans="1:12" ht="20.399999999999999" x14ac:dyDescent="0.3">
      <c r="A2010" s="21" t="s">
        <v>41</v>
      </c>
      <c r="B2010" s="22" t="s">
        <v>17</v>
      </c>
      <c r="C2010" s="22" t="s">
        <v>18</v>
      </c>
      <c r="D2010" s="23" t="s">
        <v>42</v>
      </c>
      <c r="E2010" s="24">
        <v>2</v>
      </c>
      <c r="F2010" s="24">
        <v>761.9</v>
      </c>
      <c r="G2010" s="25">
        <f t="shared" si="413"/>
        <v>1523.8</v>
      </c>
      <c r="H2010" s="24">
        <v>2</v>
      </c>
      <c r="I2010" s="26"/>
      <c r="J2010" s="25">
        <f t="shared" si="414"/>
        <v>0</v>
      </c>
    </row>
    <row r="2011" spans="1:12" ht="20.399999999999999" x14ac:dyDescent="0.3">
      <c r="A2011" s="21" t="s">
        <v>45</v>
      </c>
      <c r="B2011" s="22" t="s">
        <v>17</v>
      </c>
      <c r="C2011" s="22" t="s">
        <v>18</v>
      </c>
      <c r="D2011" s="23" t="s">
        <v>46</v>
      </c>
      <c r="E2011" s="24">
        <v>1</v>
      </c>
      <c r="F2011" s="24">
        <v>5541.86</v>
      </c>
      <c r="G2011" s="25">
        <f t="shared" si="413"/>
        <v>5541.86</v>
      </c>
      <c r="H2011" s="24">
        <v>1</v>
      </c>
      <c r="I2011" s="26"/>
      <c r="J2011" s="25">
        <f t="shared" si="414"/>
        <v>0</v>
      </c>
    </row>
    <row r="2012" spans="1:12" ht="20.399999999999999" x14ac:dyDescent="0.3">
      <c r="A2012" s="21" t="s">
        <v>47</v>
      </c>
      <c r="B2012" s="22" t="s">
        <v>17</v>
      </c>
      <c r="C2012" s="22" t="s">
        <v>18</v>
      </c>
      <c r="D2012" s="23" t="s">
        <v>48</v>
      </c>
      <c r="E2012" s="24">
        <v>1</v>
      </c>
      <c r="F2012" s="24">
        <v>2835</v>
      </c>
      <c r="G2012" s="25">
        <f t="shared" si="413"/>
        <v>2835</v>
      </c>
      <c r="H2012" s="24">
        <v>1</v>
      </c>
      <c r="I2012" s="26"/>
      <c r="J2012" s="25">
        <f t="shared" si="414"/>
        <v>0</v>
      </c>
    </row>
    <row r="2013" spans="1:12" ht="20.399999999999999" x14ac:dyDescent="0.3">
      <c r="A2013" s="21" t="s">
        <v>49</v>
      </c>
      <c r="B2013" s="22" t="s">
        <v>17</v>
      </c>
      <c r="C2013" s="22" t="s">
        <v>18</v>
      </c>
      <c r="D2013" s="23" t="s">
        <v>50</v>
      </c>
      <c r="E2013" s="24">
        <v>1</v>
      </c>
      <c r="F2013" s="24">
        <v>1100</v>
      </c>
      <c r="G2013" s="25">
        <f t="shared" si="413"/>
        <v>1100</v>
      </c>
      <c r="H2013" s="24">
        <v>1</v>
      </c>
      <c r="I2013" s="26"/>
      <c r="J2013" s="25">
        <f t="shared" si="414"/>
        <v>0</v>
      </c>
    </row>
    <row r="2014" spans="1:12" ht="20.399999999999999" x14ac:dyDescent="0.3">
      <c r="A2014" s="21" t="s">
        <v>438</v>
      </c>
      <c r="B2014" s="22" t="s">
        <v>17</v>
      </c>
      <c r="C2014" s="22" t="s">
        <v>83</v>
      </c>
      <c r="D2014" s="23" t="s">
        <v>439</v>
      </c>
      <c r="E2014" s="24">
        <v>15</v>
      </c>
      <c r="F2014" s="24">
        <v>24</v>
      </c>
      <c r="G2014" s="25">
        <f t="shared" si="413"/>
        <v>360</v>
      </c>
      <c r="H2014" s="24">
        <v>15</v>
      </c>
      <c r="I2014" s="26"/>
      <c r="J2014" s="25">
        <f t="shared" si="414"/>
        <v>0</v>
      </c>
    </row>
    <row r="2015" spans="1:12" x14ac:dyDescent="0.3">
      <c r="A2015" s="27"/>
      <c r="B2015" s="27"/>
      <c r="C2015" s="27"/>
      <c r="D2015" s="28" t="s">
        <v>629</v>
      </c>
      <c r="E2015" s="24">
        <v>1</v>
      </c>
      <c r="F2015" s="29">
        <f>SUM(G2003:G2014)</f>
        <v>179135.13</v>
      </c>
      <c r="G2015" s="29">
        <f t="shared" si="413"/>
        <v>179135.13</v>
      </c>
      <c r="H2015" s="24">
        <v>1</v>
      </c>
      <c r="I2015" s="29">
        <f>SUM(J2003:J2014)</f>
        <v>0</v>
      </c>
      <c r="J2015" s="29">
        <f t="shared" si="414"/>
        <v>0</v>
      </c>
    </row>
    <row r="2016" spans="1:12" ht="1.05" customHeight="1" x14ac:dyDescent="0.3">
      <c r="A2016" s="30"/>
      <c r="B2016" s="30"/>
      <c r="C2016" s="30"/>
      <c r="D2016" s="31"/>
      <c r="E2016" s="30"/>
      <c r="F2016" s="30"/>
      <c r="G2016" s="30"/>
      <c r="H2016" s="30"/>
      <c r="I2016" s="32"/>
      <c r="J2016" s="30"/>
    </row>
    <row r="2017" spans="1:13" x14ac:dyDescent="0.3">
      <c r="A2017" s="27"/>
      <c r="B2017" s="27"/>
      <c r="C2017" s="27"/>
      <c r="D2017" s="28" t="s">
        <v>630</v>
      </c>
      <c r="E2017" s="24">
        <v>1</v>
      </c>
      <c r="F2017" s="29">
        <f>G1996+G2002</f>
        <v>185448.66</v>
      </c>
      <c r="G2017" s="29">
        <f>ROUND(E2017*F2017,2)</f>
        <v>185448.66</v>
      </c>
      <c r="H2017" s="24">
        <v>1</v>
      </c>
      <c r="I2017" s="29">
        <f>J1996+J2002</f>
        <v>0</v>
      </c>
      <c r="J2017" s="29">
        <f>ROUND(H2017*I2017,2)</f>
        <v>0</v>
      </c>
    </row>
    <row r="2018" spans="1:13" ht="1.05" customHeight="1" x14ac:dyDescent="0.3">
      <c r="A2018" s="30"/>
      <c r="B2018" s="30"/>
      <c r="C2018" s="30"/>
      <c r="D2018" s="31"/>
      <c r="E2018" s="30"/>
      <c r="F2018" s="30"/>
      <c r="G2018" s="30"/>
      <c r="H2018" s="30"/>
      <c r="I2018" s="32"/>
      <c r="J2018" s="30"/>
    </row>
    <row r="2019" spans="1:13" x14ac:dyDescent="0.3">
      <c r="A2019" s="15" t="s">
        <v>631</v>
      </c>
      <c r="B2019" s="15" t="s">
        <v>9</v>
      </c>
      <c r="C2019" s="15" t="s">
        <v>10</v>
      </c>
      <c r="D2019" s="16" t="s">
        <v>309</v>
      </c>
      <c r="E2019" s="17">
        <f t="shared" ref="E2019:J2019" si="415">E2029</f>
        <v>1</v>
      </c>
      <c r="F2019" s="17">
        <f t="shared" si="415"/>
        <v>19615.54</v>
      </c>
      <c r="G2019" s="17">
        <f t="shared" si="415"/>
        <v>19615.54</v>
      </c>
      <c r="H2019" s="17">
        <f t="shared" si="415"/>
        <v>1</v>
      </c>
      <c r="I2019" s="17">
        <f t="shared" si="415"/>
        <v>0</v>
      </c>
      <c r="J2019" s="17">
        <f t="shared" si="415"/>
        <v>0</v>
      </c>
      <c r="L2019" s="51">
        <f>G2019</f>
        <v>19615.54</v>
      </c>
    </row>
    <row r="2020" spans="1:13" x14ac:dyDescent="0.3">
      <c r="A2020" s="21" t="s">
        <v>310</v>
      </c>
      <c r="B2020" s="22" t="s">
        <v>17</v>
      </c>
      <c r="C2020" s="22" t="s">
        <v>18</v>
      </c>
      <c r="D2020" s="23" t="s">
        <v>311</v>
      </c>
      <c r="E2020" s="24">
        <v>1</v>
      </c>
      <c r="F2020" s="24">
        <v>3806</v>
      </c>
      <c r="G2020" s="25">
        <f t="shared" ref="G2020:G2029" si="416">ROUND(E2020*F2020,2)</f>
        <v>3806</v>
      </c>
      <c r="H2020" s="24">
        <v>1</v>
      </c>
      <c r="I2020" s="26"/>
      <c r="J2020" s="25">
        <f t="shared" ref="J2020:J2029" si="417">ROUND(H2020*I2020,2)</f>
        <v>0</v>
      </c>
    </row>
    <row r="2021" spans="1:13" x14ac:dyDescent="0.3">
      <c r="A2021" s="21" t="s">
        <v>312</v>
      </c>
      <c r="B2021" s="22" t="s">
        <v>17</v>
      </c>
      <c r="C2021" s="22" t="s">
        <v>18</v>
      </c>
      <c r="D2021" s="23" t="s">
        <v>313</v>
      </c>
      <c r="E2021" s="24">
        <v>1</v>
      </c>
      <c r="F2021" s="24">
        <v>3738.4</v>
      </c>
      <c r="G2021" s="25">
        <f t="shared" si="416"/>
        <v>3738.4</v>
      </c>
      <c r="H2021" s="24">
        <v>1</v>
      </c>
      <c r="I2021" s="26"/>
      <c r="J2021" s="25">
        <f t="shared" si="417"/>
        <v>0</v>
      </c>
    </row>
    <row r="2022" spans="1:13" x14ac:dyDescent="0.3">
      <c r="A2022" s="21" t="s">
        <v>314</v>
      </c>
      <c r="B2022" s="22" t="s">
        <v>17</v>
      </c>
      <c r="C2022" s="22" t="s">
        <v>83</v>
      </c>
      <c r="D2022" s="23" t="s">
        <v>315</v>
      </c>
      <c r="E2022" s="24">
        <v>120</v>
      </c>
      <c r="F2022" s="24">
        <v>2.6</v>
      </c>
      <c r="G2022" s="25">
        <f t="shared" si="416"/>
        <v>312</v>
      </c>
      <c r="H2022" s="24">
        <v>120</v>
      </c>
      <c r="I2022" s="26"/>
      <c r="J2022" s="25">
        <f t="shared" si="417"/>
        <v>0</v>
      </c>
    </row>
    <row r="2023" spans="1:13" x14ac:dyDescent="0.3">
      <c r="A2023" s="21" t="s">
        <v>316</v>
      </c>
      <c r="B2023" s="22" t="s">
        <v>17</v>
      </c>
      <c r="C2023" s="22" t="s">
        <v>83</v>
      </c>
      <c r="D2023" s="23" t="s">
        <v>317</v>
      </c>
      <c r="E2023" s="24">
        <v>240</v>
      </c>
      <c r="F2023" s="24">
        <v>3.6</v>
      </c>
      <c r="G2023" s="25">
        <f t="shared" si="416"/>
        <v>864</v>
      </c>
      <c r="H2023" s="24">
        <v>240</v>
      </c>
      <c r="I2023" s="26"/>
      <c r="J2023" s="25">
        <f t="shared" si="417"/>
        <v>0</v>
      </c>
    </row>
    <row r="2024" spans="1:13" x14ac:dyDescent="0.3">
      <c r="A2024" s="21" t="s">
        <v>318</v>
      </c>
      <c r="B2024" s="22" t="s">
        <v>17</v>
      </c>
      <c r="C2024" s="22" t="s">
        <v>83</v>
      </c>
      <c r="D2024" s="23" t="s">
        <v>319</v>
      </c>
      <c r="E2024" s="24">
        <v>30</v>
      </c>
      <c r="F2024" s="24">
        <v>4.83</v>
      </c>
      <c r="G2024" s="25">
        <f t="shared" si="416"/>
        <v>144.9</v>
      </c>
      <c r="H2024" s="24">
        <v>30</v>
      </c>
      <c r="I2024" s="26"/>
      <c r="J2024" s="25">
        <f t="shared" si="417"/>
        <v>0</v>
      </c>
    </row>
    <row r="2025" spans="1:13" x14ac:dyDescent="0.3">
      <c r="A2025" s="21" t="s">
        <v>443</v>
      </c>
      <c r="B2025" s="22" t="s">
        <v>17</v>
      </c>
      <c r="C2025" s="22" t="s">
        <v>83</v>
      </c>
      <c r="D2025" s="23" t="s">
        <v>444</v>
      </c>
      <c r="E2025" s="24">
        <v>120</v>
      </c>
      <c r="F2025" s="24">
        <v>15.43</v>
      </c>
      <c r="G2025" s="25">
        <f t="shared" si="416"/>
        <v>1851.6</v>
      </c>
      <c r="H2025" s="24">
        <v>120</v>
      </c>
      <c r="I2025" s="26"/>
      <c r="J2025" s="25">
        <f t="shared" si="417"/>
        <v>0</v>
      </c>
    </row>
    <row r="2026" spans="1:13" x14ac:dyDescent="0.3">
      <c r="A2026" s="21" t="s">
        <v>445</v>
      </c>
      <c r="B2026" s="22" t="s">
        <v>17</v>
      </c>
      <c r="C2026" s="22" t="s">
        <v>18</v>
      </c>
      <c r="D2026" s="23" t="s">
        <v>446</v>
      </c>
      <c r="E2026" s="24">
        <v>1</v>
      </c>
      <c r="F2026" s="24">
        <v>3841.14</v>
      </c>
      <c r="G2026" s="25">
        <f t="shared" si="416"/>
        <v>3841.14</v>
      </c>
      <c r="H2026" s="24">
        <v>1</v>
      </c>
      <c r="I2026" s="26"/>
      <c r="J2026" s="25">
        <f t="shared" si="417"/>
        <v>0</v>
      </c>
    </row>
    <row r="2027" spans="1:13" ht="20.399999999999999" x14ac:dyDescent="0.3">
      <c r="A2027" s="21" t="s">
        <v>322</v>
      </c>
      <c r="B2027" s="22" t="s">
        <v>17</v>
      </c>
      <c r="C2027" s="22" t="s">
        <v>18</v>
      </c>
      <c r="D2027" s="23" t="s">
        <v>323</v>
      </c>
      <c r="E2027" s="24">
        <v>1</v>
      </c>
      <c r="F2027" s="24">
        <v>3106</v>
      </c>
      <c r="G2027" s="25">
        <f t="shared" si="416"/>
        <v>3106</v>
      </c>
      <c r="H2027" s="24">
        <v>1</v>
      </c>
      <c r="I2027" s="26"/>
      <c r="J2027" s="25">
        <f t="shared" si="417"/>
        <v>0</v>
      </c>
    </row>
    <row r="2028" spans="1:13" x14ac:dyDescent="0.3">
      <c r="A2028" s="21" t="s">
        <v>324</v>
      </c>
      <c r="B2028" s="22" t="s">
        <v>17</v>
      </c>
      <c r="C2028" s="22" t="s">
        <v>18</v>
      </c>
      <c r="D2028" s="23" t="s">
        <v>325</v>
      </c>
      <c r="E2028" s="24">
        <v>1</v>
      </c>
      <c r="F2028" s="24">
        <v>1951.5</v>
      </c>
      <c r="G2028" s="25">
        <f t="shared" si="416"/>
        <v>1951.5</v>
      </c>
      <c r="H2028" s="24">
        <v>1</v>
      </c>
      <c r="I2028" s="26"/>
      <c r="J2028" s="25">
        <f t="shared" si="417"/>
        <v>0</v>
      </c>
    </row>
    <row r="2029" spans="1:13" x14ac:dyDescent="0.3">
      <c r="A2029" s="27"/>
      <c r="B2029" s="27"/>
      <c r="C2029" s="27"/>
      <c r="D2029" s="28" t="s">
        <v>632</v>
      </c>
      <c r="E2029" s="24">
        <v>1</v>
      </c>
      <c r="F2029" s="29">
        <f>SUM(G2020:G2028)</f>
        <v>19615.54</v>
      </c>
      <c r="G2029" s="29">
        <f t="shared" si="416"/>
        <v>19615.54</v>
      </c>
      <c r="H2029" s="24">
        <v>1</v>
      </c>
      <c r="I2029" s="29">
        <f>SUM(J2020:J2028)</f>
        <v>0</v>
      </c>
      <c r="J2029" s="29">
        <f t="shared" si="417"/>
        <v>0</v>
      </c>
    </row>
    <row r="2030" spans="1:13" ht="1.05" customHeight="1" x14ac:dyDescent="0.3">
      <c r="A2030" s="30"/>
      <c r="B2030" s="30"/>
      <c r="C2030" s="30"/>
      <c r="D2030" s="31"/>
      <c r="E2030" s="30"/>
      <c r="F2030" s="30"/>
      <c r="G2030" s="30"/>
      <c r="H2030" s="30"/>
      <c r="I2030" s="32"/>
      <c r="J2030" s="30"/>
    </row>
    <row r="2031" spans="1:13" x14ac:dyDescent="0.3">
      <c r="A2031" s="15" t="s">
        <v>633</v>
      </c>
      <c r="B2031" s="15" t="s">
        <v>9</v>
      </c>
      <c r="C2031" s="15" t="s">
        <v>10</v>
      </c>
      <c r="D2031" s="16" t="s">
        <v>68</v>
      </c>
      <c r="E2031" s="17">
        <f t="shared" ref="E2031:J2031" si="418">E2048</f>
        <v>1</v>
      </c>
      <c r="F2031" s="17">
        <f t="shared" si="418"/>
        <v>5324.5</v>
      </c>
      <c r="G2031" s="17">
        <f t="shared" si="418"/>
        <v>5324.5</v>
      </c>
      <c r="H2031" s="17">
        <f t="shared" si="418"/>
        <v>1</v>
      </c>
      <c r="I2031" s="17">
        <f t="shared" si="418"/>
        <v>0</v>
      </c>
      <c r="J2031" s="17">
        <f t="shared" si="418"/>
        <v>0</v>
      </c>
      <c r="M2031" s="51">
        <f>G2031</f>
        <v>5324.5</v>
      </c>
    </row>
    <row r="2032" spans="1:13" x14ac:dyDescent="0.3">
      <c r="A2032" s="21" t="s">
        <v>69</v>
      </c>
      <c r="B2032" s="22" t="s">
        <v>17</v>
      </c>
      <c r="C2032" s="22" t="s">
        <v>70</v>
      </c>
      <c r="D2032" s="23" t="s">
        <v>71</v>
      </c>
      <c r="E2032" s="24">
        <v>20</v>
      </c>
      <c r="F2032" s="24">
        <v>24.38</v>
      </c>
      <c r="G2032" s="25">
        <f t="shared" ref="G2032:G2048" si="419">ROUND(E2032*F2032,2)</f>
        <v>487.6</v>
      </c>
      <c r="H2032" s="24">
        <v>20</v>
      </c>
      <c r="I2032" s="26"/>
      <c r="J2032" s="25">
        <f t="shared" ref="J2032:J2048" si="420">ROUND(H2032*I2032,2)</f>
        <v>0</v>
      </c>
    </row>
    <row r="2033" spans="1:10" ht="20.399999999999999" x14ac:dyDescent="0.3">
      <c r="A2033" s="21" t="s">
        <v>72</v>
      </c>
      <c r="B2033" s="22" t="s">
        <v>17</v>
      </c>
      <c r="C2033" s="22" t="s">
        <v>18</v>
      </c>
      <c r="D2033" s="23" t="s">
        <v>73</v>
      </c>
      <c r="E2033" s="24">
        <v>1</v>
      </c>
      <c r="F2033" s="24">
        <v>80</v>
      </c>
      <c r="G2033" s="25">
        <f t="shared" si="419"/>
        <v>80</v>
      </c>
      <c r="H2033" s="24">
        <v>1</v>
      </c>
      <c r="I2033" s="26"/>
      <c r="J2033" s="25">
        <f t="shared" si="420"/>
        <v>0</v>
      </c>
    </row>
    <row r="2034" spans="1:10" ht="20.399999999999999" x14ac:dyDescent="0.3">
      <c r="A2034" s="21" t="s">
        <v>74</v>
      </c>
      <c r="B2034" s="22" t="s">
        <v>17</v>
      </c>
      <c r="C2034" s="22" t="s">
        <v>18</v>
      </c>
      <c r="D2034" s="23" t="s">
        <v>75</v>
      </c>
      <c r="E2034" s="24">
        <v>1</v>
      </c>
      <c r="F2034" s="24">
        <v>46</v>
      </c>
      <c r="G2034" s="25">
        <f t="shared" si="419"/>
        <v>46</v>
      </c>
      <c r="H2034" s="24">
        <v>1</v>
      </c>
      <c r="I2034" s="26"/>
      <c r="J2034" s="25">
        <f t="shared" si="420"/>
        <v>0</v>
      </c>
    </row>
    <row r="2035" spans="1:10" x14ac:dyDescent="0.3">
      <c r="A2035" s="21" t="s">
        <v>76</v>
      </c>
      <c r="B2035" s="22" t="s">
        <v>17</v>
      </c>
      <c r="C2035" s="22" t="s">
        <v>18</v>
      </c>
      <c r="D2035" s="23" t="s">
        <v>77</v>
      </c>
      <c r="E2035" s="24">
        <v>1</v>
      </c>
      <c r="F2035" s="24">
        <v>21.52</v>
      </c>
      <c r="G2035" s="25">
        <f t="shared" si="419"/>
        <v>21.52</v>
      </c>
      <c r="H2035" s="24">
        <v>1</v>
      </c>
      <c r="I2035" s="26"/>
      <c r="J2035" s="25">
        <f t="shared" si="420"/>
        <v>0</v>
      </c>
    </row>
    <row r="2036" spans="1:10" ht="20.399999999999999" x14ac:dyDescent="0.3">
      <c r="A2036" s="21" t="s">
        <v>78</v>
      </c>
      <c r="B2036" s="22" t="s">
        <v>17</v>
      </c>
      <c r="C2036" s="22" t="s">
        <v>18</v>
      </c>
      <c r="D2036" s="23" t="s">
        <v>79</v>
      </c>
      <c r="E2036" s="24">
        <v>1</v>
      </c>
      <c r="F2036" s="24">
        <v>125.41</v>
      </c>
      <c r="G2036" s="25">
        <f t="shared" si="419"/>
        <v>125.41</v>
      </c>
      <c r="H2036" s="24">
        <v>1</v>
      </c>
      <c r="I2036" s="26"/>
      <c r="J2036" s="25">
        <f t="shared" si="420"/>
        <v>0</v>
      </c>
    </row>
    <row r="2037" spans="1:10" ht="20.399999999999999" x14ac:dyDescent="0.3">
      <c r="A2037" s="21" t="s">
        <v>80</v>
      </c>
      <c r="B2037" s="22" t="s">
        <v>17</v>
      </c>
      <c r="C2037" s="22" t="s">
        <v>70</v>
      </c>
      <c r="D2037" s="23" t="s">
        <v>81</v>
      </c>
      <c r="E2037" s="24">
        <v>8</v>
      </c>
      <c r="F2037" s="24">
        <v>12.03</v>
      </c>
      <c r="G2037" s="25">
        <f t="shared" si="419"/>
        <v>96.24</v>
      </c>
      <c r="H2037" s="24">
        <v>8</v>
      </c>
      <c r="I2037" s="26"/>
      <c r="J2037" s="25">
        <f t="shared" si="420"/>
        <v>0</v>
      </c>
    </row>
    <row r="2038" spans="1:10" x14ac:dyDescent="0.3">
      <c r="A2038" s="21" t="s">
        <v>82</v>
      </c>
      <c r="B2038" s="22" t="s">
        <v>17</v>
      </c>
      <c r="C2038" s="22" t="s">
        <v>83</v>
      </c>
      <c r="D2038" s="23" t="s">
        <v>84</v>
      </c>
      <c r="E2038" s="24">
        <v>4</v>
      </c>
      <c r="F2038" s="24">
        <v>12.91</v>
      </c>
      <c r="G2038" s="25">
        <f t="shared" si="419"/>
        <v>51.64</v>
      </c>
      <c r="H2038" s="24">
        <v>4</v>
      </c>
      <c r="I2038" s="26"/>
      <c r="J2038" s="25">
        <f t="shared" si="420"/>
        <v>0</v>
      </c>
    </row>
    <row r="2039" spans="1:10" ht="20.399999999999999" x14ac:dyDescent="0.3">
      <c r="A2039" s="21" t="s">
        <v>85</v>
      </c>
      <c r="B2039" s="22" t="s">
        <v>17</v>
      </c>
      <c r="C2039" s="22" t="s">
        <v>18</v>
      </c>
      <c r="D2039" s="23" t="s">
        <v>86</v>
      </c>
      <c r="E2039" s="24">
        <v>12</v>
      </c>
      <c r="F2039" s="24">
        <v>43.21</v>
      </c>
      <c r="G2039" s="25">
        <f t="shared" si="419"/>
        <v>518.52</v>
      </c>
      <c r="H2039" s="24">
        <v>12</v>
      </c>
      <c r="I2039" s="26"/>
      <c r="J2039" s="25">
        <f t="shared" si="420"/>
        <v>0</v>
      </c>
    </row>
    <row r="2040" spans="1:10" x14ac:dyDescent="0.3">
      <c r="A2040" s="21" t="s">
        <v>87</v>
      </c>
      <c r="B2040" s="22" t="s">
        <v>17</v>
      </c>
      <c r="C2040" s="22" t="s">
        <v>83</v>
      </c>
      <c r="D2040" s="23" t="s">
        <v>88</v>
      </c>
      <c r="E2040" s="24">
        <v>21</v>
      </c>
      <c r="F2040" s="24">
        <v>26.08</v>
      </c>
      <c r="G2040" s="25">
        <f t="shared" si="419"/>
        <v>547.67999999999995</v>
      </c>
      <c r="H2040" s="24">
        <v>21</v>
      </c>
      <c r="I2040" s="26"/>
      <c r="J2040" s="25">
        <f t="shared" si="420"/>
        <v>0</v>
      </c>
    </row>
    <row r="2041" spans="1:10" x14ac:dyDescent="0.3">
      <c r="A2041" s="21" t="s">
        <v>89</v>
      </c>
      <c r="B2041" s="22" t="s">
        <v>17</v>
      </c>
      <c r="C2041" s="22" t="s">
        <v>83</v>
      </c>
      <c r="D2041" s="23" t="s">
        <v>90</v>
      </c>
      <c r="E2041" s="24">
        <v>8</v>
      </c>
      <c r="F2041" s="24">
        <v>22.21</v>
      </c>
      <c r="G2041" s="25">
        <f t="shared" si="419"/>
        <v>177.68</v>
      </c>
      <c r="H2041" s="24">
        <v>8</v>
      </c>
      <c r="I2041" s="26"/>
      <c r="J2041" s="25">
        <f t="shared" si="420"/>
        <v>0</v>
      </c>
    </row>
    <row r="2042" spans="1:10" ht="20.399999999999999" x14ac:dyDescent="0.3">
      <c r="A2042" s="21" t="s">
        <v>91</v>
      </c>
      <c r="B2042" s="22" t="s">
        <v>17</v>
      </c>
      <c r="C2042" s="22" t="s">
        <v>83</v>
      </c>
      <c r="D2042" s="23" t="s">
        <v>92</v>
      </c>
      <c r="E2042" s="24">
        <v>42</v>
      </c>
      <c r="F2042" s="24">
        <v>14.19</v>
      </c>
      <c r="G2042" s="25">
        <f t="shared" si="419"/>
        <v>595.98</v>
      </c>
      <c r="H2042" s="24">
        <v>42</v>
      </c>
      <c r="I2042" s="26"/>
      <c r="J2042" s="25">
        <f t="shared" si="420"/>
        <v>0</v>
      </c>
    </row>
    <row r="2043" spans="1:10" ht="20.399999999999999" x14ac:dyDescent="0.3">
      <c r="A2043" s="21" t="s">
        <v>93</v>
      </c>
      <c r="B2043" s="22" t="s">
        <v>17</v>
      </c>
      <c r="C2043" s="22" t="s">
        <v>70</v>
      </c>
      <c r="D2043" s="23" t="s">
        <v>94</v>
      </c>
      <c r="E2043" s="24">
        <v>10.5</v>
      </c>
      <c r="F2043" s="24">
        <v>32.090000000000003</v>
      </c>
      <c r="G2043" s="25">
        <f t="shared" si="419"/>
        <v>336.95</v>
      </c>
      <c r="H2043" s="24">
        <v>10.5</v>
      </c>
      <c r="I2043" s="26"/>
      <c r="J2043" s="25">
        <f t="shared" si="420"/>
        <v>0</v>
      </c>
    </row>
    <row r="2044" spans="1:10" ht="20.399999999999999" x14ac:dyDescent="0.3">
      <c r="A2044" s="21" t="s">
        <v>97</v>
      </c>
      <c r="B2044" s="22" t="s">
        <v>17</v>
      </c>
      <c r="C2044" s="22" t="s">
        <v>70</v>
      </c>
      <c r="D2044" s="23" t="s">
        <v>98</v>
      </c>
      <c r="E2044" s="24">
        <v>20</v>
      </c>
      <c r="F2044" s="24">
        <v>47.31</v>
      </c>
      <c r="G2044" s="25">
        <f t="shared" si="419"/>
        <v>946.2</v>
      </c>
      <c r="H2044" s="24">
        <v>20</v>
      </c>
      <c r="I2044" s="26"/>
      <c r="J2044" s="25">
        <f t="shared" si="420"/>
        <v>0</v>
      </c>
    </row>
    <row r="2045" spans="1:10" ht="20.399999999999999" x14ac:dyDescent="0.3">
      <c r="A2045" s="21" t="s">
        <v>99</v>
      </c>
      <c r="B2045" s="22" t="s">
        <v>17</v>
      </c>
      <c r="C2045" s="22" t="s">
        <v>70</v>
      </c>
      <c r="D2045" s="23" t="s">
        <v>100</v>
      </c>
      <c r="E2045" s="24">
        <v>10.5</v>
      </c>
      <c r="F2045" s="24">
        <v>46.96</v>
      </c>
      <c r="G2045" s="25">
        <f t="shared" si="419"/>
        <v>493.08</v>
      </c>
      <c r="H2045" s="24">
        <v>10.5</v>
      </c>
      <c r="I2045" s="26"/>
      <c r="J2045" s="25">
        <f t="shared" si="420"/>
        <v>0</v>
      </c>
    </row>
    <row r="2046" spans="1:10" ht="20.399999999999999" x14ac:dyDescent="0.3">
      <c r="A2046" s="21" t="s">
        <v>101</v>
      </c>
      <c r="B2046" s="22" t="s">
        <v>17</v>
      </c>
      <c r="C2046" s="22" t="s">
        <v>102</v>
      </c>
      <c r="D2046" s="23" t="s">
        <v>103</v>
      </c>
      <c r="E2046" s="24">
        <v>1</v>
      </c>
      <c r="F2046" s="24">
        <v>300</v>
      </c>
      <c r="G2046" s="25">
        <f t="shared" si="419"/>
        <v>300</v>
      </c>
      <c r="H2046" s="24">
        <v>1</v>
      </c>
      <c r="I2046" s="26"/>
      <c r="J2046" s="25">
        <f t="shared" si="420"/>
        <v>0</v>
      </c>
    </row>
    <row r="2047" spans="1:10" x14ac:dyDescent="0.3">
      <c r="A2047" s="21" t="s">
        <v>104</v>
      </c>
      <c r="B2047" s="22" t="s">
        <v>17</v>
      </c>
      <c r="C2047" s="22" t="s">
        <v>102</v>
      </c>
      <c r="D2047" s="23" t="s">
        <v>105</v>
      </c>
      <c r="E2047" s="24">
        <v>1</v>
      </c>
      <c r="F2047" s="24">
        <v>500</v>
      </c>
      <c r="G2047" s="25">
        <f t="shared" si="419"/>
        <v>500</v>
      </c>
      <c r="H2047" s="24">
        <v>1</v>
      </c>
      <c r="I2047" s="26"/>
      <c r="J2047" s="25">
        <f t="shared" si="420"/>
        <v>0</v>
      </c>
    </row>
    <row r="2048" spans="1:10" x14ac:dyDescent="0.3">
      <c r="A2048" s="27"/>
      <c r="B2048" s="27"/>
      <c r="C2048" s="27"/>
      <c r="D2048" s="28" t="s">
        <v>634</v>
      </c>
      <c r="E2048" s="24">
        <v>1</v>
      </c>
      <c r="F2048" s="29">
        <f>SUM(G2032:G2047)</f>
        <v>5324.5</v>
      </c>
      <c r="G2048" s="29">
        <f t="shared" si="419"/>
        <v>5324.5</v>
      </c>
      <c r="H2048" s="24">
        <v>1</v>
      </c>
      <c r="I2048" s="29">
        <f>SUM(J2032:J2047)</f>
        <v>0</v>
      </c>
      <c r="J2048" s="29">
        <f t="shared" si="420"/>
        <v>0</v>
      </c>
    </row>
    <row r="2049" spans="1:12" ht="1.05" customHeight="1" x14ac:dyDescent="0.3">
      <c r="A2049" s="30"/>
      <c r="B2049" s="30"/>
      <c r="C2049" s="30"/>
      <c r="D2049" s="31"/>
      <c r="E2049" s="30"/>
      <c r="F2049" s="30"/>
      <c r="G2049" s="30"/>
      <c r="H2049" s="30"/>
      <c r="I2049" s="32"/>
      <c r="J2049" s="30"/>
    </row>
    <row r="2050" spans="1:12" x14ac:dyDescent="0.3">
      <c r="A2050" s="27"/>
      <c r="B2050" s="27"/>
      <c r="C2050" s="27"/>
      <c r="D2050" s="28" t="s">
        <v>635</v>
      </c>
      <c r="E2050" s="33">
        <v>1</v>
      </c>
      <c r="F2050" s="29">
        <f>G1995+G2019+G2031</f>
        <v>210388.7</v>
      </c>
      <c r="G2050" s="29">
        <f>ROUND(E2050*F2050,2)</f>
        <v>210388.7</v>
      </c>
      <c r="H2050" s="33">
        <v>1</v>
      </c>
      <c r="I2050" s="29">
        <f>J1995+J2019+J2031</f>
        <v>0</v>
      </c>
      <c r="J2050" s="29">
        <f>ROUND(H2050*I2050,2)</f>
        <v>0</v>
      </c>
    </row>
    <row r="2051" spans="1:12" ht="1.05" customHeight="1" x14ac:dyDescent="0.3">
      <c r="A2051" s="30"/>
      <c r="B2051" s="30"/>
      <c r="C2051" s="30"/>
      <c r="D2051" s="31"/>
      <c r="E2051" s="30"/>
      <c r="F2051" s="30"/>
      <c r="G2051" s="30"/>
      <c r="H2051" s="30"/>
      <c r="I2051" s="32"/>
      <c r="J2051" s="30"/>
    </row>
    <row r="2052" spans="1:12" x14ac:dyDescent="0.3">
      <c r="A2052" s="11" t="s">
        <v>636</v>
      </c>
      <c r="B2052" s="11" t="s">
        <v>9</v>
      </c>
      <c r="C2052" s="11" t="s">
        <v>10</v>
      </c>
      <c r="D2052" s="12" t="s">
        <v>637</v>
      </c>
      <c r="E2052" s="13">
        <f t="shared" ref="E2052:J2052" si="421">E2108</f>
        <v>1</v>
      </c>
      <c r="F2052" s="14">
        <f t="shared" si="421"/>
        <v>259518.51</v>
      </c>
      <c r="G2052" s="14">
        <f t="shared" si="421"/>
        <v>259518.51</v>
      </c>
      <c r="H2052" s="13">
        <f t="shared" si="421"/>
        <v>1</v>
      </c>
      <c r="I2052" s="14">
        <f t="shared" si="421"/>
        <v>0</v>
      </c>
      <c r="J2052" s="14">
        <f t="shared" si="421"/>
        <v>0</v>
      </c>
    </row>
    <row r="2053" spans="1:12" x14ac:dyDescent="0.3">
      <c r="A2053" s="15" t="s">
        <v>638</v>
      </c>
      <c r="B2053" s="15" t="s">
        <v>9</v>
      </c>
      <c r="C2053" s="15" t="s">
        <v>10</v>
      </c>
      <c r="D2053" s="16" t="s">
        <v>136</v>
      </c>
      <c r="E2053" s="17">
        <f t="shared" ref="E2053:J2053" si="422">E2075</f>
        <v>1</v>
      </c>
      <c r="F2053" s="17">
        <f t="shared" si="422"/>
        <v>232135.6</v>
      </c>
      <c r="G2053" s="17">
        <f t="shared" si="422"/>
        <v>232135.6</v>
      </c>
      <c r="H2053" s="17">
        <f t="shared" si="422"/>
        <v>1</v>
      </c>
      <c r="I2053" s="17">
        <f t="shared" si="422"/>
        <v>0</v>
      </c>
      <c r="J2053" s="17">
        <f t="shared" si="422"/>
        <v>0</v>
      </c>
    </row>
    <row r="2054" spans="1:12" x14ac:dyDescent="0.3">
      <c r="A2054" s="18" t="s">
        <v>639</v>
      </c>
      <c r="B2054" s="18" t="s">
        <v>9</v>
      </c>
      <c r="C2054" s="18" t="s">
        <v>10</v>
      </c>
      <c r="D2054" s="19" t="s">
        <v>15</v>
      </c>
      <c r="E2054" s="20">
        <f t="shared" ref="E2054:J2054" si="423">E2058</f>
        <v>1</v>
      </c>
      <c r="F2054" s="20">
        <f t="shared" si="423"/>
        <v>6698.29</v>
      </c>
      <c r="G2054" s="20">
        <f t="shared" si="423"/>
        <v>6698.29</v>
      </c>
      <c r="H2054" s="20">
        <f t="shared" si="423"/>
        <v>1</v>
      </c>
      <c r="I2054" s="20">
        <f t="shared" si="423"/>
        <v>0</v>
      </c>
      <c r="J2054" s="20">
        <f t="shared" si="423"/>
        <v>0</v>
      </c>
      <c r="L2054" s="51">
        <f>G2054</f>
        <v>6698.29</v>
      </c>
    </row>
    <row r="2055" spans="1:12" ht="30.6" x14ac:dyDescent="0.3">
      <c r="A2055" s="21" t="s">
        <v>16</v>
      </c>
      <c r="B2055" s="22" t="s">
        <v>17</v>
      </c>
      <c r="C2055" s="22" t="s">
        <v>18</v>
      </c>
      <c r="D2055" s="23" t="s">
        <v>19</v>
      </c>
      <c r="E2055" s="24">
        <v>8</v>
      </c>
      <c r="F2055" s="24">
        <v>192.38</v>
      </c>
      <c r="G2055" s="25">
        <f>ROUND(E2055*F2055,2)</f>
        <v>1539.04</v>
      </c>
      <c r="H2055" s="24">
        <v>8</v>
      </c>
      <c r="I2055" s="26"/>
      <c r="J2055" s="25">
        <f>ROUND(H2055*I2055,2)</f>
        <v>0</v>
      </c>
    </row>
    <row r="2056" spans="1:12" ht="20.399999999999999" x14ac:dyDescent="0.3">
      <c r="A2056" s="21" t="s">
        <v>20</v>
      </c>
      <c r="B2056" s="22" t="s">
        <v>17</v>
      </c>
      <c r="C2056" s="22" t="s">
        <v>18</v>
      </c>
      <c r="D2056" s="23" t="s">
        <v>21</v>
      </c>
      <c r="E2056" s="24">
        <v>1</v>
      </c>
      <c r="F2056" s="24">
        <v>2961.9</v>
      </c>
      <c r="G2056" s="25">
        <f>ROUND(E2056*F2056,2)</f>
        <v>2961.9</v>
      </c>
      <c r="H2056" s="24">
        <v>1</v>
      </c>
      <c r="I2056" s="26"/>
      <c r="J2056" s="25">
        <f>ROUND(H2056*I2056,2)</f>
        <v>0</v>
      </c>
    </row>
    <row r="2057" spans="1:12" x14ac:dyDescent="0.3">
      <c r="A2057" s="21" t="s">
        <v>22</v>
      </c>
      <c r="B2057" s="22" t="s">
        <v>17</v>
      </c>
      <c r="C2057" s="22" t="s">
        <v>18</v>
      </c>
      <c r="D2057" s="23" t="s">
        <v>23</v>
      </c>
      <c r="E2057" s="24">
        <v>1</v>
      </c>
      <c r="F2057" s="24">
        <v>2197.35</v>
      </c>
      <c r="G2057" s="25">
        <f>ROUND(E2057*F2057,2)</f>
        <v>2197.35</v>
      </c>
      <c r="H2057" s="24">
        <v>1</v>
      </c>
      <c r="I2057" s="26"/>
      <c r="J2057" s="25">
        <f>ROUND(H2057*I2057,2)</f>
        <v>0</v>
      </c>
    </row>
    <row r="2058" spans="1:12" x14ac:dyDescent="0.3">
      <c r="A2058" s="27"/>
      <c r="B2058" s="27"/>
      <c r="C2058" s="27"/>
      <c r="D2058" s="28" t="s">
        <v>640</v>
      </c>
      <c r="E2058" s="24">
        <v>1</v>
      </c>
      <c r="F2058" s="29">
        <f>SUM(G2055:G2057)</f>
        <v>6698.29</v>
      </c>
      <c r="G2058" s="29">
        <f>ROUND(E2058*F2058,2)</f>
        <v>6698.29</v>
      </c>
      <c r="H2058" s="24">
        <v>1</v>
      </c>
      <c r="I2058" s="29">
        <f>SUM(J2055:J2057)</f>
        <v>0</v>
      </c>
      <c r="J2058" s="29">
        <f>ROUND(H2058*I2058,2)</f>
        <v>0</v>
      </c>
    </row>
    <row r="2059" spans="1:12" ht="1.05" customHeight="1" x14ac:dyDescent="0.3">
      <c r="A2059" s="30"/>
      <c r="B2059" s="30"/>
      <c r="C2059" s="30"/>
      <c r="D2059" s="31"/>
      <c r="E2059" s="30"/>
      <c r="F2059" s="30"/>
      <c r="G2059" s="30"/>
      <c r="H2059" s="30"/>
      <c r="I2059" s="32"/>
      <c r="J2059" s="30"/>
    </row>
    <row r="2060" spans="1:12" x14ac:dyDescent="0.3">
      <c r="A2060" s="18" t="s">
        <v>641</v>
      </c>
      <c r="B2060" s="18" t="s">
        <v>9</v>
      </c>
      <c r="C2060" s="18" t="s">
        <v>10</v>
      </c>
      <c r="D2060" s="19" t="s">
        <v>26</v>
      </c>
      <c r="E2060" s="20">
        <f t="shared" ref="E2060:J2060" si="424">E2073</f>
        <v>1</v>
      </c>
      <c r="F2060" s="20">
        <f t="shared" si="424"/>
        <v>225437.31</v>
      </c>
      <c r="G2060" s="20">
        <f t="shared" si="424"/>
        <v>225437.31</v>
      </c>
      <c r="H2060" s="20">
        <f t="shared" si="424"/>
        <v>1</v>
      </c>
      <c r="I2060" s="20">
        <f t="shared" si="424"/>
        <v>0</v>
      </c>
      <c r="J2060" s="20">
        <f t="shared" si="424"/>
        <v>0</v>
      </c>
      <c r="L2060" s="51">
        <f>G2060</f>
        <v>225437.31</v>
      </c>
    </row>
    <row r="2061" spans="1:12" ht="30.6" x14ac:dyDescent="0.3">
      <c r="A2061" s="21" t="s">
        <v>27</v>
      </c>
      <c r="B2061" s="22" t="s">
        <v>17</v>
      </c>
      <c r="C2061" s="22" t="s">
        <v>18</v>
      </c>
      <c r="D2061" s="23" t="s">
        <v>28</v>
      </c>
      <c r="E2061" s="24">
        <v>2</v>
      </c>
      <c r="F2061" s="24">
        <v>22545.99</v>
      </c>
      <c r="G2061" s="25">
        <f t="shared" ref="G2061:G2073" si="425">ROUND(E2061*F2061,2)</f>
        <v>45091.98</v>
      </c>
      <c r="H2061" s="24">
        <v>2</v>
      </c>
      <c r="I2061" s="26"/>
      <c r="J2061" s="25">
        <f t="shared" ref="J2061:J2073" si="426">ROUND(H2061*I2061,2)</f>
        <v>0</v>
      </c>
    </row>
    <row r="2062" spans="1:12" ht="30.6" x14ac:dyDescent="0.3">
      <c r="A2062" s="21" t="s">
        <v>29</v>
      </c>
      <c r="B2062" s="22" t="s">
        <v>17</v>
      </c>
      <c r="C2062" s="22" t="s">
        <v>18</v>
      </c>
      <c r="D2062" s="23" t="s">
        <v>30</v>
      </c>
      <c r="E2062" s="24">
        <v>6</v>
      </c>
      <c r="F2062" s="24">
        <v>22133.25</v>
      </c>
      <c r="G2062" s="25">
        <f t="shared" si="425"/>
        <v>132799.5</v>
      </c>
      <c r="H2062" s="24">
        <v>6</v>
      </c>
      <c r="I2062" s="26"/>
      <c r="J2062" s="25">
        <f t="shared" si="426"/>
        <v>0</v>
      </c>
    </row>
    <row r="2063" spans="1:12" ht="20.399999999999999" x14ac:dyDescent="0.3">
      <c r="A2063" s="21" t="s">
        <v>31</v>
      </c>
      <c r="B2063" s="22" t="s">
        <v>17</v>
      </c>
      <c r="C2063" s="22" t="s">
        <v>18</v>
      </c>
      <c r="D2063" s="23" t="s">
        <v>32</v>
      </c>
      <c r="E2063" s="24">
        <v>1</v>
      </c>
      <c r="F2063" s="24">
        <v>7362.75</v>
      </c>
      <c r="G2063" s="25">
        <f t="shared" si="425"/>
        <v>7362.75</v>
      </c>
      <c r="H2063" s="24">
        <v>1</v>
      </c>
      <c r="I2063" s="26"/>
      <c r="J2063" s="25">
        <f t="shared" si="426"/>
        <v>0</v>
      </c>
    </row>
    <row r="2064" spans="1:12" ht="20.399999999999999" x14ac:dyDescent="0.3">
      <c r="A2064" s="21" t="s">
        <v>33</v>
      </c>
      <c r="B2064" s="22" t="s">
        <v>17</v>
      </c>
      <c r="C2064" s="22" t="s">
        <v>18</v>
      </c>
      <c r="D2064" s="23" t="s">
        <v>34</v>
      </c>
      <c r="E2064" s="24">
        <v>1</v>
      </c>
      <c r="F2064" s="24">
        <v>5541.86</v>
      </c>
      <c r="G2064" s="25">
        <f t="shared" si="425"/>
        <v>5541.86</v>
      </c>
      <c r="H2064" s="24">
        <v>1</v>
      </c>
      <c r="I2064" s="26"/>
      <c r="J2064" s="25">
        <f t="shared" si="426"/>
        <v>0</v>
      </c>
    </row>
    <row r="2065" spans="1:12" ht="20.399999999999999" x14ac:dyDescent="0.3">
      <c r="A2065" s="21" t="s">
        <v>35</v>
      </c>
      <c r="B2065" s="22" t="s">
        <v>17</v>
      </c>
      <c r="C2065" s="22" t="s">
        <v>18</v>
      </c>
      <c r="D2065" s="23" t="s">
        <v>36</v>
      </c>
      <c r="E2065" s="24">
        <v>9</v>
      </c>
      <c r="F2065" s="24">
        <v>817.84</v>
      </c>
      <c r="G2065" s="25">
        <f t="shared" si="425"/>
        <v>7360.56</v>
      </c>
      <c r="H2065" s="24">
        <v>9</v>
      </c>
      <c r="I2065" s="26"/>
      <c r="J2065" s="25">
        <f t="shared" si="426"/>
        <v>0</v>
      </c>
    </row>
    <row r="2066" spans="1:12" ht="20.399999999999999" x14ac:dyDescent="0.3">
      <c r="A2066" s="21" t="s">
        <v>37</v>
      </c>
      <c r="B2066" s="22" t="s">
        <v>17</v>
      </c>
      <c r="C2066" s="22" t="s">
        <v>18</v>
      </c>
      <c r="D2066" s="23" t="s">
        <v>38</v>
      </c>
      <c r="E2066" s="24">
        <v>9</v>
      </c>
      <c r="F2066" s="24">
        <v>200</v>
      </c>
      <c r="G2066" s="25">
        <f t="shared" si="425"/>
        <v>1800</v>
      </c>
      <c r="H2066" s="24">
        <v>9</v>
      </c>
      <c r="I2066" s="26"/>
      <c r="J2066" s="25">
        <f t="shared" si="426"/>
        <v>0</v>
      </c>
    </row>
    <row r="2067" spans="1:12" ht="20.399999999999999" x14ac:dyDescent="0.3">
      <c r="A2067" s="21" t="s">
        <v>39</v>
      </c>
      <c r="B2067" s="22" t="s">
        <v>17</v>
      </c>
      <c r="C2067" s="22" t="s">
        <v>18</v>
      </c>
      <c r="D2067" s="23" t="s">
        <v>40</v>
      </c>
      <c r="E2067" s="24">
        <v>2</v>
      </c>
      <c r="F2067" s="24">
        <v>7060</v>
      </c>
      <c r="G2067" s="25">
        <f t="shared" si="425"/>
        <v>14120</v>
      </c>
      <c r="H2067" s="24">
        <v>2</v>
      </c>
      <c r="I2067" s="26"/>
      <c r="J2067" s="25">
        <f t="shared" si="426"/>
        <v>0</v>
      </c>
    </row>
    <row r="2068" spans="1:12" ht="20.399999999999999" x14ac:dyDescent="0.3">
      <c r="A2068" s="21" t="s">
        <v>41</v>
      </c>
      <c r="B2068" s="22" t="s">
        <v>17</v>
      </c>
      <c r="C2068" s="22" t="s">
        <v>18</v>
      </c>
      <c r="D2068" s="23" t="s">
        <v>42</v>
      </c>
      <c r="E2068" s="24">
        <v>2</v>
      </c>
      <c r="F2068" s="24">
        <v>761.9</v>
      </c>
      <c r="G2068" s="25">
        <f t="shared" si="425"/>
        <v>1523.8</v>
      </c>
      <c r="H2068" s="24">
        <v>2</v>
      </c>
      <c r="I2068" s="26"/>
      <c r="J2068" s="25">
        <f t="shared" si="426"/>
        <v>0</v>
      </c>
    </row>
    <row r="2069" spans="1:12" ht="20.399999999999999" x14ac:dyDescent="0.3">
      <c r="A2069" s="21" t="s">
        <v>45</v>
      </c>
      <c r="B2069" s="22" t="s">
        <v>17</v>
      </c>
      <c r="C2069" s="22" t="s">
        <v>18</v>
      </c>
      <c r="D2069" s="23" t="s">
        <v>46</v>
      </c>
      <c r="E2069" s="24">
        <v>1</v>
      </c>
      <c r="F2069" s="24">
        <v>5541.86</v>
      </c>
      <c r="G2069" s="25">
        <f t="shared" si="425"/>
        <v>5541.86</v>
      </c>
      <c r="H2069" s="24">
        <v>1</v>
      </c>
      <c r="I2069" s="26"/>
      <c r="J2069" s="25">
        <f t="shared" si="426"/>
        <v>0</v>
      </c>
    </row>
    <row r="2070" spans="1:12" ht="20.399999999999999" x14ac:dyDescent="0.3">
      <c r="A2070" s="21" t="s">
        <v>47</v>
      </c>
      <c r="B2070" s="22" t="s">
        <v>17</v>
      </c>
      <c r="C2070" s="22" t="s">
        <v>18</v>
      </c>
      <c r="D2070" s="23" t="s">
        <v>48</v>
      </c>
      <c r="E2070" s="24">
        <v>1</v>
      </c>
      <c r="F2070" s="24">
        <v>2835</v>
      </c>
      <c r="G2070" s="25">
        <f t="shared" si="425"/>
        <v>2835</v>
      </c>
      <c r="H2070" s="24">
        <v>1</v>
      </c>
      <c r="I2070" s="26"/>
      <c r="J2070" s="25">
        <f t="shared" si="426"/>
        <v>0</v>
      </c>
    </row>
    <row r="2071" spans="1:12" ht="20.399999999999999" x14ac:dyDescent="0.3">
      <c r="A2071" s="21" t="s">
        <v>49</v>
      </c>
      <c r="B2071" s="22" t="s">
        <v>17</v>
      </c>
      <c r="C2071" s="22" t="s">
        <v>18</v>
      </c>
      <c r="D2071" s="23" t="s">
        <v>50</v>
      </c>
      <c r="E2071" s="24">
        <v>1</v>
      </c>
      <c r="F2071" s="24">
        <v>1100</v>
      </c>
      <c r="G2071" s="25">
        <f t="shared" si="425"/>
        <v>1100</v>
      </c>
      <c r="H2071" s="24">
        <v>1</v>
      </c>
      <c r="I2071" s="26"/>
      <c r="J2071" s="25">
        <f t="shared" si="426"/>
        <v>0</v>
      </c>
    </row>
    <row r="2072" spans="1:12" ht="20.399999999999999" x14ac:dyDescent="0.3">
      <c r="A2072" s="21" t="s">
        <v>438</v>
      </c>
      <c r="B2072" s="22" t="s">
        <v>17</v>
      </c>
      <c r="C2072" s="22" t="s">
        <v>83</v>
      </c>
      <c r="D2072" s="23" t="s">
        <v>439</v>
      </c>
      <c r="E2072" s="24">
        <v>15</v>
      </c>
      <c r="F2072" s="24">
        <v>24</v>
      </c>
      <c r="G2072" s="25">
        <f t="shared" si="425"/>
        <v>360</v>
      </c>
      <c r="H2072" s="24">
        <v>15</v>
      </c>
      <c r="I2072" s="26"/>
      <c r="J2072" s="25">
        <f t="shared" si="426"/>
        <v>0</v>
      </c>
    </row>
    <row r="2073" spans="1:12" x14ac:dyDescent="0.3">
      <c r="A2073" s="27"/>
      <c r="B2073" s="27"/>
      <c r="C2073" s="27"/>
      <c r="D2073" s="28" t="s">
        <v>642</v>
      </c>
      <c r="E2073" s="24">
        <v>1</v>
      </c>
      <c r="F2073" s="29">
        <f>SUM(G2061:G2072)</f>
        <v>225437.31</v>
      </c>
      <c r="G2073" s="29">
        <f t="shared" si="425"/>
        <v>225437.31</v>
      </c>
      <c r="H2073" s="24">
        <v>1</v>
      </c>
      <c r="I2073" s="29">
        <f>SUM(J2061:J2072)</f>
        <v>0</v>
      </c>
      <c r="J2073" s="29">
        <f t="shared" si="426"/>
        <v>0</v>
      </c>
    </row>
    <row r="2074" spans="1:12" ht="1.05" customHeight="1" x14ac:dyDescent="0.3">
      <c r="A2074" s="30"/>
      <c r="B2074" s="30"/>
      <c r="C2074" s="30"/>
      <c r="D2074" s="31"/>
      <c r="E2074" s="30"/>
      <c r="F2074" s="30"/>
      <c r="G2074" s="30"/>
      <c r="H2074" s="30"/>
      <c r="I2074" s="32"/>
      <c r="J2074" s="30"/>
    </row>
    <row r="2075" spans="1:12" x14ac:dyDescent="0.3">
      <c r="A2075" s="27"/>
      <c r="B2075" s="27"/>
      <c r="C2075" s="27"/>
      <c r="D2075" s="28" t="s">
        <v>643</v>
      </c>
      <c r="E2075" s="24">
        <v>1</v>
      </c>
      <c r="F2075" s="29">
        <f>G2054+G2060</f>
        <v>232135.6</v>
      </c>
      <c r="G2075" s="29">
        <f>ROUND(E2075*F2075,2)</f>
        <v>232135.6</v>
      </c>
      <c r="H2075" s="24">
        <v>1</v>
      </c>
      <c r="I2075" s="29">
        <f>J2054+J2060</f>
        <v>0</v>
      </c>
      <c r="J2075" s="29">
        <f>ROUND(H2075*I2075,2)</f>
        <v>0</v>
      </c>
    </row>
    <row r="2076" spans="1:12" ht="1.05" customHeight="1" x14ac:dyDescent="0.3">
      <c r="A2076" s="30"/>
      <c r="B2076" s="30"/>
      <c r="C2076" s="30"/>
      <c r="D2076" s="31"/>
      <c r="E2076" s="30"/>
      <c r="F2076" s="30"/>
      <c r="G2076" s="30"/>
      <c r="H2076" s="30"/>
      <c r="I2076" s="32"/>
      <c r="J2076" s="30"/>
    </row>
    <row r="2077" spans="1:12" x14ac:dyDescent="0.3">
      <c r="A2077" s="15" t="s">
        <v>644</v>
      </c>
      <c r="B2077" s="15" t="s">
        <v>9</v>
      </c>
      <c r="C2077" s="15" t="s">
        <v>10</v>
      </c>
      <c r="D2077" s="16" t="s">
        <v>309</v>
      </c>
      <c r="E2077" s="17">
        <f t="shared" ref="E2077:J2077" si="427">E2087</f>
        <v>1</v>
      </c>
      <c r="F2077" s="17">
        <f t="shared" si="427"/>
        <v>19615.54</v>
      </c>
      <c r="G2077" s="17">
        <f t="shared" si="427"/>
        <v>19615.54</v>
      </c>
      <c r="H2077" s="17">
        <f t="shared" si="427"/>
        <v>1</v>
      </c>
      <c r="I2077" s="17">
        <f t="shared" si="427"/>
        <v>0</v>
      </c>
      <c r="J2077" s="17">
        <f t="shared" si="427"/>
        <v>0</v>
      </c>
      <c r="L2077" s="51">
        <f>G2077</f>
        <v>19615.54</v>
      </c>
    </row>
    <row r="2078" spans="1:12" x14ac:dyDescent="0.3">
      <c r="A2078" s="21" t="s">
        <v>310</v>
      </c>
      <c r="B2078" s="22" t="s">
        <v>17</v>
      </c>
      <c r="C2078" s="22" t="s">
        <v>18</v>
      </c>
      <c r="D2078" s="23" t="s">
        <v>311</v>
      </c>
      <c r="E2078" s="24">
        <v>1</v>
      </c>
      <c r="F2078" s="24">
        <v>3806</v>
      </c>
      <c r="G2078" s="25">
        <f t="shared" ref="G2078:G2087" si="428">ROUND(E2078*F2078,2)</f>
        <v>3806</v>
      </c>
      <c r="H2078" s="24">
        <v>1</v>
      </c>
      <c r="I2078" s="26"/>
      <c r="J2078" s="25">
        <f t="shared" ref="J2078:J2087" si="429">ROUND(H2078*I2078,2)</f>
        <v>0</v>
      </c>
    </row>
    <row r="2079" spans="1:12" x14ac:dyDescent="0.3">
      <c r="A2079" s="21" t="s">
        <v>312</v>
      </c>
      <c r="B2079" s="22" t="s">
        <v>17</v>
      </c>
      <c r="C2079" s="22" t="s">
        <v>18</v>
      </c>
      <c r="D2079" s="23" t="s">
        <v>313</v>
      </c>
      <c r="E2079" s="24">
        <v>1</v>
      </c>
      <c r="F2079" s="24">
        <v>3738.4</v>
      </c>
      <c r="G2079" s="25">
        <f t="shared" si="428"/>
        <v>3738.4</v>
      </c>
      <c r="H2079" s="24">
        <v>1</v>
      </c>
      <c r="I2079" s="26"/>
      <c r="J2079" s="25">
        <f t="shared" si="429"/>
        <v>0</v>
      </c>
    </row>
    <row r="2080" spans="1:12" x14ac:dyDescent="0.3">
      <c r="A2080" s="21" t="s">
        <v>314</v>
      </c>
      <c r="B2080" s="22" t="s">
        <v>17</v>
      </c>
      <c r="C2080" s="22" t="s">
        <v>83</v>
      </c>
      <c r="D2080" s="23" t="s">
        <v>315</v>
      </c>
      <c r="E2080" s="24">
        <v>120</v>
      </c>
      <c r="F2080" s="24">
        <v>2.6</v>
      </c>
      <c r="G2080" s="25">
        <f t="shared" si="428"/>
        <v>312</v>
      </c>
      <c r="H2080" s="24">
        <v>120</v>
      </c>
      <c r="I2080" s="26"/>
      <c r="J2080" s="25">
        <f t="shared" si="429"/>
        <v>0</v>
      </c>
    </row>
    <row r="2081" spans="1:13" x14ac:dyDescent="0.3">
      <c r="A2081" s="21" t="s">
        <v>316</v>
      </c>
      <c r="B2081" s="22" t="s">
        <v>17</v>
      </c>
      <c r="C2081" s="22" t="s">
        <v>83</v>
      </c>
      <c r="D2081" s="23" t="s">
        <v>317</v>
      </c>
      <c r="E2081" s="24">
        <v>240</v>
      </c>
      <c r="F2081" s="24">
        <v>3.6</v>
      </c>
      <c r="G2081" s="25">
        <f t="shared" si="428"/>
        <v>864</v>
      </c>
      <c r="H2081" s="24">
        <v>240</v>
      </c>
      <c r="I2081" s="26"/>
      <c r="J2081" s="25">
        <f t="shared" si="429"/>
        <v>0</v>
      </c>
    </row>
    <row r="2082" spans="1:13" x14ac:dyDescent="0.3">
      <c r="A2082" s="21" t="s">
        <v>318</v>
      </c>
      <c r="B2082" s="22" t="s">
        <v>17</v>
      </c>
      <c r="C2082" s="22" t="s">
        <v>83</v>
      </c>
      <c r="D2082" s="23" t="s">
        <v>319</v>
      </c>
      <c r="E2082" s="24">
        <v>30</v>
      </c>
      <c r="F2082" s="24">
        <v>4.83</v>
      </c>
      <c r="G2082" s="25">
        <f t="shared" si="428"/>
        <v>144.9</v>
      </c>
      <c r="H2082" s="24">
        <v>30</v>
      </c>
      <c r="I2082" s="26"/>
      <c r="J2082" s="25">
        <f t="shared" si="429"/>
        <v>0</v>
      </c>
    </row>
    <row r="2083" spans="1:13" x14ac:dyDescent="0.3">
      <c r="A2083" s="21" t="s">
        <v>443</v>
      </c>
      <c r="B2083" s="22" t="s">
        <v>17</v>
      </c>
      <c r="C2083" s="22" t="s">
        <v>83</v>
      </c>
      <c r="D2083" s="23" t="s">
        <v>444</v>
      </c>
      <c r="E2083" s="24">
        <v>120</v>
      </c>
      <c r="F2083" s="24">
        <v>15.43</v>
      </c>
      <c r="G2083" s="25">
        <f t="shared" si="428"/>
        <v>1851.6</v>
      </c>
      <c r="H2083" s="24">
        <v>120</v>
      </c>
      <c r="I2083" s="26"/>
      <c r="J2083" s="25">
        <f t="shared" si="429"/>
        <v>0</v>
      </c>
    </row>
    <row r="2084" spans="1:13" x14ac:dyDescent="0.3">
      <c r="A2084" s="21" t="s">
        <v>445</v>
      </c>
      <c r="B2084" s="22" t="s">
        <v>17</v>
      </c>
      <c r="C2084" s="22" t="s">
        <v>18</v>
      </c>
      <c r="D2084" s="23" t="s">
        <v>446</v>
      </c>
      <c r="E2084" s="24">
        <v>1</v>
      </c>
      <c r="F2084" s="24">
        <v>3841.14</v>
      </c>
      <c r="G2084" s="25">
        <f t="shared" si="428"/>
        <v>3841.14</v>
      </c>
      <c r="H2084" s="24">
        <v>1</v>
      </c>
      <c r="I2084" s="26"/>
      <c r="J2084" s="25">
        <f t="shared" si="429"/>
        <v>0</v>
      </c>
    </row>
    <row r="2085" spans="1:13" ht="20.399999999999999" x14ac:dyDescent="0.3">
      <c r="A2085" s="21" t="s">
        <v>322</v>
      </c>
      <c r="B2085" s="22" t="s">
        <v>17</v>
      </c>
      <c r="C2085" s="22" t="s">
        <v>18</v>
      </c>
      <c r="D2085" s="23" t="s">
        <v>323</v>
      </c>
      <c r="E2085" s="24">
        <v>1</v>
      </c>
      <c r="F2085" s="24">
        <v>3106</v>
      </c>
      <c r="G2085" s="25">
        <f t="shared" si="428"/>
        <v>3106</v>
      </c>
      <c r="H2085" s="24">
        <v>1</v>
      </c>
      <c r="I2085" s="26"/>
      <c r="J2085" s="25">
        <f t="shared" si="429"/>
        <v>0</v>
      </c>
    </row>
    <row r="2086" spans="1:13" x14ac:dyDescent="0.3">
      <c r="A2086" s="21" t="s">
        <v>324</v>
      </c>
      <c r="B2086" s="22" t="s">
        <v>17</v>
      </c>
      <c r="C2086" s="22" t="s">
        <v>18</v>
      </c>
      <c r="D2086" s="23" t="s">
        <v>325</v>
      </c>
      <c r="E2086" s="24">
        <v>1</v>
      </c>
      <c r="F2086" s="24">
        <v>1951.5</v>
      </c>
      <c r="G2086" s="25">
        <f t="shared" si="428"/>
        <v>1951.5</v>
      </c>
      <c r="H2086" s="24">
        <v>1</v>
      </c>
      <c r="I2086" s="26"/>
      <c r="J2086" s="25">
        <f t="shared" si="429"/>
        <v>0</v>
      </c>
    </row>
    <row r="2087" spans="1:13" x14ac:dyDescent="0.3">
      <c r="A2087" s="27"/>
      <c r="B2087" s="27"/>
      <c r="C2087" s="27"/>
      <c r="D2087" s="28" t="s">
        <v>645</v>
      </c>
      <c r="E2087" s="24">
        <v>1</v>
      </c>
      <c r="F2087" s="29">
        <f>SUM(G2078:G2086)</f>
        <v>19615.54</v>
      </c>
      <c r="G2087" s="29">
        <f t="shared" si="428"/>
        <v>19615.54</v>
      </c>
      <c r="H2087" s="24">
        <v>1</v>
      </c>
      <c r="I2087" s="29">
        <f>SUM(J2078:J2086)</f>
        <v>0</v>
      </c>
      <c r="J2087" s="29">
        <f t="shared" si="429"/>
        <v>0</v>
      </c>
    </row>
    <row r="2088" spans="1:13" ht="1.05" customHeight="1" x14ac:dyDescent="0.3">
      <c r="A2088" s="30"/>
      <c r="B2088" s="30"/>
      <c r="C2088" s="30"/>
      <c r="D2088" s="31"/>
      <c r="E2088" s="30"/>
      <c r="F2088" s="30"/>
      <c r="G2088" s="30"/>
      <c r="H2088" s="30"/>
      <c r="I2088" s="32"/>
      <c r="J2088" s="30"/>
    </row>
    <row r="2089" spans="1:13" x14ac:dyDescent="0.3">
      <c r="A2089" s="15" t="s">
        <v>646</v>
      </c>
      <c r="B2089" s="15" t="s">
        <v>9</v>
      </c>
      <c r="C2089" s="15" t="s">
        <v>10</v>
      </c>
      <c r="D2089" s="16" t="s">
        <v>68</v>
      </c>
      <c r="E2089" s="17">
        <f t="shared" ref="E2089:J2089" si="430">E2106</f>
        <v>1</v>
      </c>
      <c r="F2089" s="17">
        <f t="shared" si="430"/>
        <v>7767.37</v>
      </c>
      <c r="G2089" s="17">
        <f t="shared" si="430"/>
        <v>7767.37</v>
      </c>
      <c r="H2089" s="17">
        <f t="shared" si="430"/>
        <v>1</v>
      </c>
      <c r="I2089" s="17">
        <f t="shared" si="430"/>
        <v>0</v>
      </c>
      <c r="J2089" s="17">
        <f t="shared" si="430"/>
        <v>0</v>
      </c>
      <c r="M2089" s="51">
        <f>G2089</f>
        <v>7767.37</v>
      </c>
    </row>
    <row r="2090" spans="1:13" x14ac:dyDescent="0.3">
      <c r="A2090" s="21" t="s">
        <v>69</v>
      </c>
      <c r="B2090" s="22" t="s">
        <v>17</v>
      </c>
      <c r="C2090" s="22" t="s">
        <v>70</v>
      </c>
      <c r="D2090" s="23" t="s">
        <v>71</v>
      </c>
      <c r="E2090" s="24">
        <v>38.75</v>
      </c>
      <c r="F2090" s="24">
        <v>24.38</v>
      </c>
      <c r="G2090" s="25">
        <f t="shared" ref="G2090:G2106" si="431">ROUND(E2090*F2090,2)</f>
        <v>944.73</v>
      </c>
      <c r="H2090" s="24">
        <v>38.75</v>
      </c>
      <c r="I2090" s="26"/>
      <c r="J2090" s="25">
        <f t="shared" ref="J2090:J2106" si="432">ROUND(H2090*I2090,2)</f>
        <v>0</v>
      </c>
    </row>
    <row r="2091" spans="1:13" ht="20.399999999999999" x14ac:dyDescent="0.3">
      <c r="A2091" s="21" t="s">
        <v>72</v>
      </c>
      <c r="B2091" s="22" t="s">
        <v>17</v>
      </c>
      <c r="C2091" s="22" t="s">
        <v>18</v>
      </c>
      <c r="D2091" s="23" t="s">
        <v>73</v>
      </c>
      <c r="E2091" s="24">
        <v>1</v>
      </c>
      <c r="F2091" s="24">
        <v>80</v>
      </c>
      <c r="G2091" s="25">
        <f t="shared" si="431"/>
        <v>80</v>
      </c>
      <c r="H2091" s="24">
        <v>1</v>
      </c>
      <c r="I2091" s="26"/>
      <c r="J2091" s="25">
        <f t="shared" si="432"/>
        <v>0</v>
      </c>
    </row>
    <row r="2092" spans="1:13" ht="20.399999999999999" x14ac:dyDescent="0.3">
      <c r="A2092" s="21" t="s">
        <v>74</v>
      </c>
      <c r="B2092" s="22" t="s">
        <v>17</v>
      </c>
      <c r="C2092" s="22" t="s">
        <v>18</v>
      </c>
      <c r="D2092" s="23" t="s">
        <v>75</v>
      </c>
      <c r="E2092" s="24">
        <v>1</v>
      </c>
      <c r="F2092" s="24">
        <v>46</v>
      </c>
      <c r="G2092" s="25">
        <f t="shared" si="431"/>
        <v>46</v>
      </c>
      <c r="H2092" s="24">
        <v>1</v>
      </c>
      <c r="I2092" s="26"/>
      <c r="J2092" s="25">
        <f t="shared" si="432"/>
        <v>0</v>
      </c>
    </row>
    <row r="2093" spans="1:13" x14ac:dyDescent="0.3">
      <c r="A2093" s="21" t="s">
        <v>76</v>
      </c>
      <c r="B2093" s="22" t="s">
        <v>17</v>
      </c>
      <c r="C2093" s="22" t="s">
        <v>18</v>
      </c>
      <c r="D2093" s="23" t="s">
        <v>77</v>
      </c>
      <c r="E2093" s="24">
        <v>1</v>
      </c>
      <c r="F2093" s="24">
        <v>21.52</v>
      </c>
      <c r="G2093" s="25">
        <f t="shared" si="431"/>
        <v>21.52</v>
      </c>
      <c r="H2093" s="24">
        <v>1</v>
      </c>
      <c r="I2093" s="26"/>
      <c r="J2093" s="25">
        <f t="shared" si="432"/>
        <v>0</v>
      </c>
    </row>
    <row r="2094" spans="1:13" ht="20.399999999999999" x14ac:dyDescent="0.3">
      <c r="A2094" s="21" t="s">
        <v>78</v>
      </c>
      <c r="B2094" s="22" t="s">
        <v>17</v>
      </c>
      <c r="C2094" s="22" t="s">
        <v>18</v>
      </c>
      <c r="D2094" s="23" t="s">
        <v>79</v>
      </c>
      <c r="E2094" s="24">
        <v>1</v>
      </c>
      <c r="F2094" s="24">
        <v>125.41</v>
      </c>
      <c r="G2094" s="25">
        <f t="shared" si="431"/>
        <v>125.41</v>
      </c>
      <c r="H2094" s="24">
        <v>1</v>
      </c>
      <c r="I2094" s="26"/>
      <c r="J2094" s="25">
        <f t="shared" si="432"/>
        <v>0</v>
      </c>
    </row>
    <row r="2095" spans="1:13" ht="20.399999999999999" x14ac:dyDescent="0.3">
      <c r="A2095" s="21" t="s">
        <v>80</v>
      </c>
      <c r="B2095" s="22" t="s">
        <v>17</v>
      </c>
      <c r="C2095" s="22" t="s">
        <v>70</v>
      </c>
      <c r="D2095" s="23" t="s">
        <v>81</v>
      </c>
      <c r="E2095" s="24">
        <v>8</v>
      </c>
      <c r="F2095" s="24">
        <v>12.03</v>
      </c>
      <c r="G2095" s="25">
        <f t="shared" si="431"/>
        <v>96.24</v>
      </c>
      <c r="H2095" s="24">
        <v>8</v>
      </c>
      <c r="I2095" s="26"/>
      <c r="J2095" s="25">
        <f t="shared" si="432"/>
        <v>0</v>
      </c>
    </row>
    <row r="2096" spans="1:13" x14ac:dyDescent="0.3">
      <c r="A2096" s="21" t="s">
        <v>82</v>
      </c>
      <c r="B2096" s="22" t="s">
        <v>17</v>
      </c>
      <c r="C2096" s="22" t="s">
        <v>83</v>
      </c>
      <c r="D2096" s="23" t="s">
        <v>84</v>
      </c>
      <c r="E2096" s="24">
        <v>4</v>
      </c>
      <c r="F2096" s="24">
        <v>12.91</v>
      </c>
      <c r="G2096" s="25">
        <f t="shared" si="431"/>
        <v>51.64</v>
      </c>
      <c r="H2096" s="24">
        <v>4</v>
      </c>
      <c r="I2096" s="26"/>
      <c r="J2096" s="25">
        <f t="shared" si="432"/>
        <v>0</v>
      </c>
    </row>
    <row r="2097" spans="1:10" ht="20.399999999999999" x14ac:dyDescent="0.3">
      <c r="A2097" s="21" t="s">
        <v>85</v>
      </c>
      <c r="B2097" s="22" t="s">
        <v>17</v>
      </c>
      <c r="C2097" s="22" t="s">
        <v>18</v>
      </c>
      <c r="D2097" s="23" t="s">
        <v>86</v>
      </c>
      <c r="E2097" s="24">
        <v>16</v>
      </c>
      <c r="F2097" s="24">
        <v>43.21</v>
      </c>
      <c r="G2097" s="25">
        <f t="shared" si="431"/>
        <v>691.36</v>
      </c>
      <c r="H2097" s="24">
        <v>16</v>
      </c>
      <c r="I2097" s="26"/>
      <c r="J2097" s="25">
        <f t="shared" si="432"/>
        <v>0</v>
      </c>
    </row>
    <row r="2098" spans="1:10" x14ac:dyDescent="0.3">
      <c r="A2098" s="21" t="s">
        <v>87</v>
      </c>
      <c r="B2098" s="22" t="s">
        <v>17</v>
      </c>
      <c r="C2098" s="22" t="s">
        <v>83</v>
      </c>
      <c r="D2098" s="23" t="s">
        <v>88</v>
      </c>
      <c r="E2098" s="24">
        <v>36</v>
      </c>
      <c r="F2098" s="24">
        <v>26.08</v>
      </c>
      <c r="G2098" s="25">
        <f t="shared" si="431"/>
        <v>938.88</v>
      </c>
      <c r="H2098" s="24">
        <v>36</v>
      </c>
      <c r="I2098" s="26"/>
      <c r="J2098" s="25">
        <f t="shared" si="432"/>
        <v>0</v>
      </c>
    </row>
    <row r="2099" spans="1:10" x14ac:dyDescent="0.3">
      <c r="A2099" s="21" t="s">
        <v>89</v>
      </c>
      <c r="B2099" s="22" t="s">
        <v>17</v>
      </c>
      <c r="C2099" s="22" t="s">
        <v>83</v>
      </c>
      <c r="D2099" s="23" t="s">
        <v>90</v>
      </c>
      <c r="E2099" s="24">
        <v>15.5</v>
      </c>
      <c r="F2099" s="24">
        <v>22.21</v>
      </c>
      <c r="G2099" s="25">
        <f t="shared" si="431"/>
        <v>344.26</v>
      </c>
      <c r="H2099" s="24">
        <v>15.5</v>
      </c>
      <c r="I2099" s="26"/>
      <c r="J2099" s="25">
        <f t="shared" si="432"/>
        <v>0</v>
      </c>
    </row>
    <row r="2100" spans="1:10" ht="20.399999999999999" x14ac:dyDescent="0.3">
      <c r="A2100" s="21" t="s">
        <v>91</v>
      </c>
      <c r="B2100" s="22" t="s">
        <v>17</v>
      </c>
      <c r="C2100" s="22" t="s">
        <v>83</v>
      </c>
      <c r="D2100" s="23" t="s">
        <v>92</v>
      </c>
      <c r="E2100" s="24">
        <v>72</v>
      </c>
      <c r="F2100" s="24">
        <v>14.19</v>
      </c>
      <c r="G2100" s="25">
        <f t="shared" si="431"/>
        <v>1021.68</v>
      </c>
      <c r="H2100" s="24">
        <v>72</v>
      </c>
      <c r="I2100" s="26"/>
      <c r="J2100" s="25">
        <f t="shared" si="432"/>
        <v>0</v>
      </c>
    </row>
    <row r="2101" spans="1:10" ht="20.399999999999999" x14ac:dyDescent="0.3">
      <c r="A2101" s="21" t="s">
        <v>93</v>
      </c>
      <c r="B2101" s="22" t="s">
        <v>17</v>
      </c>
      <c r="C2101" s="22" t="s">
        <v>70</v>
      </c>
      <c r="D2101" s="23" t="s">
        <v>94</v>
      </c>
      <c r="E2101" s="24">
        <v>18</v>
      </c>
      <c r="F2101" s="24">
        <v>32.090000000000003</v>
      </c>
      <c r="G2101" s="25">
        <f t="shared" si="431"/>
        <v>577.62</v>
      </c>
      <c r="H2101" s="24">
        <v>18</v>
      </c>
      <c r="I2101" s="26"/>
      <c r="J2101" s="25">
        <f t="shared" si="432"/>
        <v>0</v>
      </c>
    </row>
    <row r="2102" spans="1:10" ht="20.399999999999999" x14ac:dyDescent="0.3">
      <c r="A2102" s="21" t="s">
        <v>97</v>
      </c>
      <c r="B2102" s="22" t="s">
        <v>17</v>
      </c>
      <c r="C2102" s="22" t="s">
        <v>70</v>
      </c>
      <c r="D2102" s="23" t="s">
        <v>98</v>
      </c>
      <c r="E2102" s="24">
        <v>25</v>
      </c>
      <c r="F2102" s="24">
        <v>47.31</v>
      </c>
      <c r="G2102" s="25">
        <f t="shared" si="431"/>
        <v>1182.75</v>
      </c>
      <c r="H2102" s="24">
        <v>25</v>
      </c>
      <c r="I2102" s="26"/>
      <c r="J2102" s="25">
        <f t="shared" si="432"/>
        <v>0</v>
      </c>
    </row>
    <row r="2103" spans="1:10" ht="20.399999999999999" x14ac:dyDescent="0.3">
      <c r="A2103" s="21" t="s">
        <v>99</v>
      </c>
      <c r="B2103" s="22" t="s">
        <v>17</v>
      </c>
      <c r="C2103" s="22" t="s">
        <v>70</v>
      </c>
      <c r="D2103" s="23" t="s">
        <v>100</v>
      </c>
      <c r="E2103" s="24">
        <v>18</v>
      </c>
      <c r="F2103" s="24">
        <v>46.96</v>
      </c>
      <c r="G2103" s="25">
        <f t="shared" si="431"/>
        <v>845.28</v>
      </c>
      <c r="H2103" s="24">
        <v>18</v>
      </c>
      <c r="I2103" s="26"/>
      <c r="J2103" s="25">
        <f t="shared" si="432"/>
        <v>0</v>
      </c>
    </row>
    <row r="2104" spans="1:10" ht="20.399999999999999" x14ac:dyDescent="0.3">
      <c r="A2104" s="21" t="s">
        <v>101</v>
      </c>
      <c r="B2104" s="22" t="s">
        <v>17</v>
      </c>
      <c r="C2104" s="22" t="s">
        <v>102</v>
      </c>
      <c r="D2104" s="23" t="s">
        <v>103</v>
      </c>
      <c r="E2104" s="24">
        <v>1</v>
      </c>
      <c r="F2104" s="24">
        <v>300</v>
      </c>
      <c r="G2104" s="25">
        <f t="shared" si="431"/>
        <v>300</v>
      </c>
      <c r="H2104" s="24">
        <v>1</v>
      </c>
      <c r="I2104" s="26"/>
      <c r="J2104" s="25">
        <f t="shared" si="432"/>
        <v>0</v>
      </c>
    </row>
    <row r="2105" spans="1:10" x14ac:dyDescent="0.3">
      <c r="A2105" s="21" t="s">
        <v>104</v>
      </c>
      <c r="B2105" s="22" t="s">
        <v>17</v>
      </c>
      <c r="C2105" s="22" t="s">
        <v>102</v>
      </c>
      <c r="D2105" s="23" t="s">
        <v>105</v>
      </c>
      <c r="E2105" s="24">
        <v>1</v>
      </c>
      <c r="F2105" s="24">
        <v>500</v>
      </c>
      <c r="G2105" s="25">
        <f t="shared" si="431"/>
        <v>500</v>
      </c>
      <c r="H2105" s="24">
        <v>1</v>
      </c>
      <c r="I2105" s="26"/>
      <c r="J2105" s="25">
        <f t="shared" si="432"/>
        <v>0</v>
      </c>
    </row>
    <row r="2106" spans="1:10" x14ac:dyDescent="0.3">
      <c r="A2106" s="27"/>
      <c r="B2106" s="27"/>
      <c r="C2106" s="27"/>
      <c r="D2106" s="28" t="s">
        <v>647</v>
      </c>
      <c r="E2106" s="24">
        <v>1</v>
      </c>
      <c r="F2106" s="29">
        <f>SUM(G2090:G2105)</f>
        <v>7767.37</v>
      </c>
      <c r="G2106" s="29">
        <f t="shared" si="431"/>
        <v>7767.37</v>
      </c>
      <c r="H2106" s="24">
        <v>1</v>
      </c>
      <c r="I2106" s="29">
        <f>SUM(J2090:J2105)</f>
        <v>0</v>
      </c>
      <c r="J2106" s="29">
        <f t="shared" si="432"/>
        <v>0</v>
      </c>
    </row>
    <row r="2107" spans="1:10" ht="1.05" customHeight="1" x14ac:dyDescent="0.3">
      <c r="A2107" s="30"/>
      <c r="B2107" s="30"/>
      <c r="C2107" s="30"/>
      <c r="D2107" s="31"/>
      <c r="E2107" s="30"/>
      <c r="F2107" s="30"/>
      <c r="G2107" s="30"/>
      <c r="H2107" s="30"/>
      <c r="I2107" s="32"/>
      <c r="J2107" s="30"/>
    </row>
    <row r="2108" spans="1:10" x14ac:dyDescent="0.3">
      <c r="A2108" s="27"/>
      <c r="B2108" s="27"/>
      <c r="C2108" s="27"/>
      <c r="D2108" s="28" t="s">
        <v>648</v>
      </c>
      <c r="E2108" s="33">
        <v>1</v>
      </c>
      <c r="F2108" s="29">
        <f>G2053+G2077+G2089</f>
        <v>259518.51</v>
      </c>
      <c r="G2108" s="29">
        <f>ROUND(E2108*F2108,2)</f>
        <v>259518.51</v>
      </c>
      <c r="H2108" s="33">
        <v>1</v>
      </c>
      <c r="I2108" s="29">
        <f>J2053+J2077+J2089</f>
        <v>0</v>
      </c>
      <c r="J2108" s="29">
        <f>ROUND(H2108*I2108,2)</f>
        <v>0</v>
      </c>
    </row>
    <row r="2109" spans="1:10" ht="1.05" customHeight="1" x14ac:dyDescent="0.3">
      <c r="A2109" s="30"/>
      <c r="B2109" s="30"/>
      <c r="C2109" s="30"/>
      <c r="D2109" s="31"/>
      <c r="E2109" s="30"/>
      <c r="F2109" s="30"/>
      <c r="G2109" s="30"/>
      <c r="H2109" s="30"/>
      <c r="I2109" s="32"/>
      <c r="J2109" s="30"/>
    </row>
    <row r="2110" spans="1:10" x14ac:dyDescent="0.3">
      <c r="A2110" s="11" t="s">
        <v>649</v>
      </c>
      <c r="B2110" s="11" t="s">
        <v>9</v>
      </c>
      <c r="C2110" s="11" t="s">
        <v>10</v>
      </c>
      <c r="D2110" s="12" t="s">
        <v>650</v>
      </c>
      <c r="E2110" s="13">
        <f t="shared" ref="E2110:J2110" si="433">E2135</f>
        <v>1</v>
      </c>
      <c r="F2110" s="14">
        <f t="shared" si="433"/>
        <v>137988.68</v>
      </c>
      <c r="G2110" s="14">
        <f t="shared" si="433"/>
        <v>137988.68</v>
      </c>
      <c r="H2110" s="13">
        <f t="shared" si="433"/>
        <v>1</v>
      </c>
      <c r="I2110" s="14">
        <f t="shared" si="433"/>
        <v>0</v>
      </c>
      <c r="J2110" s="14">
        <f t="shared" si="433"/>
        <v>0</v>
      </c>
    </row>
    <row r="2111" spans="1:10" x14ac:dyDescent="0.3">
      <c r="A2111" s="15" t="s">
        <v>651</v>
      </c>
      <c r="B2111" s="15" t="s">
        <v>9</v>
      </c>
      <c r="C2111" s="15" t="s">
        <v>10</v>
      </c>
      <c r="D2111" s="16" t="s">
        <v>652</v>
      </c>
      <c r="E2111" s="17">
        <f t="shared" ref="E2111:J2111" si="434">E2121</f>
        <v>1</v>
      </c>
      <c r="F2111" s="17">
        <f t="shared" si="434"/>
        <v>99303.08</v>
      </c>
      <c r="G2111" s="17">
        <f t="shared" si="434"/>
        <v>99303.08</v>
      </c>
      <c r="H2111" s="17">
        <f t="shared" si="434"/>
        <v>1</v>
      </c>
      <c r="I2111" s="17">
        <f t="shared" si="434"/>
        <v>0</v>
      </c>
      <c r="J2111" s="17">
        <f t="shared" si="434"/>
        <v>0</v>
      </c>
    </row>
    <row r="2112" spans="1:10" ht="1.05" customHeight="1" x14ac:dyDescent="0.3">
      <c r="A2112" s="30"/>
      <c r="B2112" s="30"/>
      <c r="C2112" s="30"/>
      <c r="D2112" s="31"/>
      <c r="E2112" s="30"/>
      <c r="F2112" s="30"/>
      <c r="G2112" s="30"/>
      <c r="H2112" s="30"/>
      <c r="I2112" s="32"/>
      <c r="J2112" s="30"/>
    </row>
    <row r="2113" spans="1:12" x14ac:dyDescent="0.3">
      <c r="A2113" s="18" t="s">
        <v>655</v>
      </c>
      <c r="B2113" s="18" t="s">
        <v>9</v>
      </c>
      <c r="C2113" s="18" t="s">
        <v>10</v>
      </c>
      <c r="D2113" s="19" t="s">
        <v>26</v>
      </c>
      <c r="E2113" s="20">
        <f t="shared" ref="E2113:J2113" si="435">E2119</f>
        <v>1</v>
      </c>
      <c r="F2113" s="20">
        <f t="shared" si="435"/>
        <v>99303.08</v>
      </c>
      <c r="G2113" s="20">
        <f t="shared" si="435"/>
        <v>99303.08</v>
      </c>
      <c r="H2113" s="20">
        <f t="shared" si="435"/>
        <v>1</v>
      </c>
      <c r="I2113" s="20">
        <f t="shared" si="435"/>
        <v>0</v>
      </c>
      <c r="J2113" s="20">
        <f t="shared" si="435"/>
        <v>0</v>
      </c>
      <c r="L2113" s="51">
        <f>G2113</f>
        <v>99303.08</v>
      </c>
    </row>
    <row r="2114" spans="1:12" ht="30.6" x14ac:dyDescent="0.3">
      <c r="A2114" s="21" t="s">
        <v>27</v>
      </c>
      <c r="B2114" s="22" t="s">
        <v>17</v>
      </c>
      <c r="C2114" s="22" t="s">
        <v>18</v>
      </c>
      <c r="D2114" s="23" t="s">
        <v>28</v>
      </c>
      <c r="E2114" s="24">
        <v>3</v>
      </c>
      <c r="F2114" s="24">
        <v>22545.99</v>
      </c>
      <c r="G2114" s="25">
        <f t="shared" ref="G2114:G2119" si="436">ROUND(E2114*F2114,2)</f>
        <v>67637.97</v>
      </c>
      <c r="H2114" s="24">
        <v>3</v>
      </c>
      <c r="I2114" s="26"/>
      <c r="J2114" s="25">
        <f t="shared" ref="J2114:J2119" si="437">ROUND(H2114*I2114,2)</f>
        <v>0</v>
      </c>
    </row>
    <row r="2115" spans="1:12" ht="20.399999999999999" x14ac:dyDescent="0.3">
      <c r="A2115" s="21" t="s">
        <v>31</v>
      </c>
      <c r="B2115" s="22" t="s">
        <v>17</v>
      </c>
      <c r="C2115" s="22" t="s">
        <v>18</v>
      </c>
      <c r="D2115" s="23" t="s">
        <v>32</v>
      </c>
      <c r="E2115" s="24">
        <v>3</v>
      </c>
      <c r="F2115" s="24">
        <v>7362.75</v>
      </c>
      <c r="G2115" s="25">
        <f t="shared" si="436"/>
        <v>22088.25</v>
      </c>
      <c r="H2115" s="24">
        <v>3</v>
      </c>
      <c r="I2115" s="26"/>
      <c r="J2115" s="25">
        <f t="shared" si="437"/>
        <v>0</v>
      </c>
    </row>
    <row r="2116" spans="1:12" ht="20.399999999999999" x14ac:dyDescent="0.3">
      <c r="A2116" s="21" t="s">
        <v>33</v>
      </c>
      <c r="B2116" s="22" t="s">
        <v>17</v>
      </c>
      <c r="C2116" s="22" t="s">
        <v>18</v>
      </c>
      <c r="D2116" s="23" t="s">
        <v>34</v>
      </c>
      <c r="E2116" s="24">
        <v>1</v>
      </c>
      <c r="F2116" s="24">
        <v>5541.86</v>
      </c>
      <c r="G2116" s="25">
        <f t="shared" si="436"/>
        <v>5541.86</v>
      </c>
      <c r="H2116" s="24">
        <v>1</v>
      </c>
      <c r="I2116" s="26"/>
      <c r="J2116" s="25">
        <f t="shared" si="437"/>
        <v>0</v>
      </c>
    </row>
    <row r="2117" spans="1:12" ht="20.399999999999999" x14ac:dyDescent="0.3">
      <c r="A2117" s="21" t="s">
        <v>37</v>
      </c>
      <c r="B2117" s="22" t="s">
        <v>17</v>
      </c>
      <c r="C2117" s="22" t="s">
        <v>18</v>
      </c>
      <c r="D2117" s="23" t="s">
        <v>38</v>
      </c>
      <c r="E2117" s="24">
        <v>6</v>
      </c>
      <c r="F2117" s="24">
        <v>200</v>
      </c>
      <c r="G2117" s="25">
        <f t="shared" si="436"/>
        <v>1200</v>
      </c>
      <c r="H2117" s="24">
        <v>6</v>
      </c>
      <c r="I2117" s="26"/>
      <c r="J2117" s="25">
        <f t="shared" si="437"/>
        <v>0</v>
      </c>
    </row>
    <row r="2118" spans="1:12" ht="20.399999999999999" x14ac:dyDescent="0.3">
      <c r="A2118" s="21" t="s">
        <v>47</v>
      </c>
      <c r="B2118" s="22" t="s">
        <v>17</v>
      </c>
      <c r="C2118" s="22" t="s">
        <v>18</v>
      </c>
      <c r="D2118" s="23" t="s">
        <v>48</v>
      </c>
      <c r="E2118" s="24">
        <v>1</v>
      </c>
      <c r="F2118" s="24">
        <v>2835</v>
      </c>
      <c r="G2118" s="25">
        <f t="shared" si="436"/>
        <v>2835</v>
      </c>
      <c r="H2118" s="24">
        <v>1</v>
      </c>
      <c r="I2118" s="26"/>
      <c r="J2118" s="25">
        <f t="shared" si="437"/>
        <v>0</v>
      </c>
    </row>
    <row r="2119" spans="1:12" x14ac:dyDescent="0.3">
      <c r="A2119" s="27"/>
      <c r="B2119" s="27"/>
      <c r="C2119" s="27"/>
      <c r="D2119" s="28" t="s">
        <v>656</v>
      </c>
      <c r="E2119" s="24">
        <v>1</v>
      </c>
      <c r="F2119" s="29">
        <f>SUM(G2114:G2118)</f>
        <v>99303.08</v>
      </c>
      <c r="G2119" s="29">
        <f t="shared" si="436"/>
        <v>99303.08</v>
      </c>
      <c r="H2119" s="24">
        <v>1</v>
      </c>
      <c r="I2119" s="29">
        <f>SUM(J2114:J2118)</f>
        <v>0</v>
      </c>
      <c r="J2119" s="29">
        <f t="shared" si="437"/>
        <v>0</v>
      </c>
    </row>
    <row r="2120" spans="1:12" ht="1.05" customHeight="1" x14ac:dyDescent="0.3">
      <c r="A2120" s="30"/>
      <c r="B2120" s="30"/>
      <c r="C2120" s="30"/>
      <c r="D2120" s="31"/>
      <c r="E2120" s="30"/>
      <c r="F2120" s="30"/>
      <c r="G2120" s="30"/>
      <c r="H2120" s="30"/>
      <c r="I2120" s="32"/>
      <c r="J2120" s="30"/>
    </row>
    <row r="2121" spans="1:12" x14ac:dyDescent="0.3">
      <c r="A2121" s="27"/>
      <c r="B2121" s="27"/>
      <c r="C2121" s="27"/>
      <c r="D2121" s="28" t="s">
        <v>657</v>
      </c>
      <c r="E2121" s="24">
        <v>1</v>
      </c>
      <c r="F2121" s="29">
        <f>G2113</f>
        <v>99303.08</v>
      </c>
      <c r="G2121" s="29">
        <f>ROUND(E2121*F2121,2)</f>
        <v>99303.08</v>
      </c>
      <c r="H2121" s="24">
        <v>1</v>
      </c>
      <c r="I2121" s="29">
        <f>J2113</f>
        <v>0</v>
      </c>
      <c r="J2121" s="29">
        <f>ROUND(H2121*I2121,2)</f>
        <v>0</v>
      </c>
    </row>
    <row r="2122" spans="1:12" ht="1.05" customHeight="1" x14ac:dyDescent="0.3">
      <c r="A2122" s="30"/>
      <c r="B2122" s="30"/>
      <c r="C2122" s="30"/>
      <c r="D2122" s="31"/>
      <c r="E2122" s="30"/>
      <c r="F2122" s="30"/>
      <c r="G2122" s="30"/>
      <c r="H2122" s="30"/>
      <c r="I2122" s="32"/>
      <c r="J2122" s="30"/>
    </row>
    <row r="2123" spans="1:12" x14ac:dyDescent="0.3">
      <c r="A2123" s="15" t="s">
        <v>658</v>
      </c>
      <c r="B2123" s="15" t="s">
        <v>9</v>
      </c>
      <c r="C2123" s="15" t="s">
        <v>10</v>
      </c>
      <c r="D2123" s="16" t="s">
        <v>691</v>
      </c>
      <c r="E2123" s="17">
        <f t="shared" ref="E2123:J2123" si="438">E2133</f>
        <v>1</v>
      </c>
      <c r="F2123" s="17">
        <f t="shared" si="438"/>
        <v>38685.599999999999</v>
      </c>
      <c r="G2123" s="17">
        <f t="shared" si="438"/>
        <v>38685.599999999999</v>
      </c>
      <c r="H2123" s="17">
        <f t="shared" si="438"/>
        <v>1</v>
      </c>
      <c r="I2123" s="17">
        <f t="shared" si="438"/>
        <v>0</v>
      </c>
      <c r="J2123" s="17">
        <f t="shared" si="438"/>
        <v>0</v>
      </c>
    </row>
    <row r="2124" spans="1:12" ht="1.05" customHeight="1" x14ac:dyDescent="0.3">
      <c r="A2124" s="30"/>
      <c r="B2124" s="30"/>
      <c r="C2124" s="30"/>
      <c r="D2124" s="31"/>
      <c r="E2124" s="30"/>
      <c r="F2124" s="30"/>
      <c r="G2124" s="30"/>
      <c r="H2124" s="30"/>
      <c r="I2124" s="32"/>
      <c r="J2124" s="30"/>
    </row>
    <row r="2125" spans="1:12" x14ac:dyDescent="0.3">
      <c r="A2125" s="18" t="s">
        <v>662</v>
      </c>
      <c r="B2125" s="18" t="s">
        <v>9</v>
      </c>
      <c r="C2125" s="18" t="s">
        <v>10</v>
      </c>
      <c r="D2125" s="19" t="s">
        <v>26</v>
      </c>
      <c r="E2125" s="20">
        <f t="shared" ref="E2125:J2125" si="439">E2131</f>
        <v>1</v>
      </c>
      <c r="F2125" s="20">
        <f t="shared" si="439"/>
        <v>38685.599999999999</v>
      </c>
      <c r="G2125" s="20">
        <f t="shared" si="439"/>
        <v>38685.599999999999</v>
      </c>
      <c r="H2125" s="20">
        <f t="shared" si="439"/>
        <v>1</v>
      </c>
      <c r="I2125" s="20">
        <f t="shared" si="439"/>
        <v>0</v>
      </c>
      <c r="J2125" s="20">
        <f t="shared" si="439"/>
        <v>0</v>
      </c>
      <c r="L2125" s="51">
        <f>G2125</f>
        <v>38685.599999999999</v>
      </c>
    </row>
    <row r="2126" spans="1:12" ht="30.6" x14ac:dyDescent="0.3">
      <c r="A2126" s="21" t="s">
        <v>27</v>
      </c>
      <c r="B2126" s="22" t="s">
        <v>17</v>
      </c>
      <c r="C2126" s="22" t="s">
        <v>18</v>
      </c>
      <c r="D2126" s="23" t="s">
        <v>28</v>
      </c>
      <c r="E2126" s="24">
        <v>1</v>
      </c>
      <c r="F2126" s="24">
        <v>22545.99</v>
      </c>
      <c r="G2126" s="25">
        <f t="shared" ref="G2126:G2131" si="440">ROUND(E2126*F2126,2)</f>
        <v>22545.99</v>
      </c>
      <c r="H2126" s="24">
        <v>1</v>
      </c>
      <c r="I2126" s="26"/>
      <c r="J2126" s="25">
        <f t="shared" ref="J2126:J2131" si="441">ROUND(H2126*I2126,2)</f>
        <v>0</v>
      </c>
    </row>
    <row r="2127" spans="1:12" ht="20.399999999999999" x14ac:dyDescent="0.3">
      <c r="A2127" s="21" t="s">
        <v>31</v>
      </c>
      <c r="B2127" s="22" t="s">
        <v>17</v>
      </c>
      <c r="C2127" s="22" t="s">
        <v>18</v>
      </c>
      <c r="D2127" s="23" t="s">
        <v>32</v>
      </c>
      <c r="E2127" s="24">
        <v>1</v>
      </c>
      <c r="F2127" s="24">
        <v>7362.75</v>
      </c>
      <c r="G2127" s="25">
        <f t="shared" si="440"/>
        <v>7362.75</v>
      </c>
      <c r="H2127" s="24">
        <v>1</v>
      </c>
      <c r="I2127" s="26"/>
      <c r="J2127" s="25">
        <f t="shared" si="441"/>
        <v>0</v>
      </c>
    </row>
    <row r="2128" spans="1:12" ht="20.399999999999999" x14ac:dyDescent="0.3">
      <c r="A2128" s="21" t="s">
        <v>33</v>
      </c>
      <c r="B2128" s="22" t="s">
        <v>17</v>
      </c>
      <c r="C2128" s="22" t="s">
        <v>18</v>
      </c>
      <c r="D2128" s="23" t="s">
        <v>34</v>
      </c>
      <c r="E2128" s="24">
        <v>1</v>
      </c>
      <c r="F2128" s="24">
        <v>5541.86</v>
      </c>
      <c r="G2128" s="25">
        <f t="shared" si="440"/>
        <v>5541.86</v>
      </c>
      <c r="H2128" s="24">
        <v>1</v>
      </c>
      <c r="I2128" s="26"/>
      <c r="J2128" s="25">
        <f t="shared" si="441"/>
        <v>0</v>
      </c>
    </row>
    <row r="2129" spans="1:12" ht="20.399999999999999" x14ac:dyDescent="0.3">
      <c r="A2129" s="21" t="s">
        <v>37</v>
      </c>
      <c r="B2129" s="22" t="s">
        <v>17</v>
      </c>
      <c r="C2129" s="22" t="s">
        <v>18</v>
      </c>
      <c r="D2129" s="23" t="s">
        <v>38</v>
      </c>
      <c r="E2129" s="24">
        <v>2</v>
      </c>
      <c r="F2129" s="24">
        <v>200</v>
      </c>
      <c r="G2129" s="25">
        <f t="shared" si="440"/>
        <v>400</v>
      </c>
      <c r="H2129" s="24">
        <v>2</v>
      </c>
      <c r="I2129" s="26"/>
      <c r="J2129" s="25">
        <f t="shared" si="441"/>
        <v>0</v>
      </c>
    </row>
    <row r="2130" spans="1:12" ht="20.399999999999999" x14ac:dyDescent="0.3">
      <c r="A2130" s="21" t="s">
        <v>47</v>
      </c>
      <c r="B2130" s="22" t="s">
        <v>17</v>
      </c>
      <c r="C2130" s="22" t="s">
        <v>18</v>
      </c>
      <c r="D2130" s="23" t="s">
        <v>48</v>
      </c>
      <c r="E2130" s="24">
        <v>1</v>
      </c>
      <c r="F2130" s="24">
        <v>2835</v>
      </c>
      <c r="G2130" s="25">
        <f t="shared" si="440"/>
        <v>2835</v>
      </c>
      <c r="H2130" s="24">
        <v>1</v>
      </c>
      <c r="I2130" s="26"/>
      <c r="J2130" s="25">
        <f t="shared" si="441"/>
        <v>0</v>
      </c>
    </row>
    <row r="2131" spans="1:12" x14ac:dyDescent="0.3">
      <c r="A2131" s="27"/>
      <c r="B2131" s="27"/>
      <c r="C2131" s="27"/>
      <c r="D2131" s="28" t="s">
        <v>663</v>
      </c>
      <c r="E2131" s="24">
        <v>1</v>
      </c>
      <c r="F2131" s="29">
        <f>SUM(G2126:G2130)</f>
        <v>38685.599999999999</v>
      </c>
      <c r="G2131" s="29">
        <f t="shared" si="440"/>
        <v>38685.599999999999</v>
      </c>
      <c r="H2131" s="24">
        <v>1</v>
      </c>
      <c r="I2131" s="29">
        <f>SUM(J2126:J2130)</f>
        <v>0</v>
      </c>
      <c r="J2131" s="29">
        <f t="shared" si="441"/>
        <v>0</v>
      </c>
    </row>
    <row r="2132" spans="1:12" ht="1.05" customHeight="1" x14ac:dyDescent="0.3">
      <c r="A2132" s="30"/>
      <c r="B2132" s="30"/>
      <c r="C2132" s="30"/>
      <c r="D2132" s="31"/>
      <c r="E2132" s="30"/>
      <c r="F2132" s="30"/>
      <c r="G2132" s="30"/>
      <c r="H2132" s="30"/>
      <c r="I2132" s="32"/>
      <c r="J2132" s="30"/>
    </row>
    <row r="2133" spans="1:12" x14ac:dyDescent="0.3">
      <c r="A2133" s="27"/>
      <c r="B2133" s="27"/>
      <c r="C2133" s="27"/>
      <c r="D2133" s="28" t="s">
        <v>664</v>
      </c>
      <c r="E2133" s="24">
        <v>1</v>
      </c>
      <c r="F2133" s="29">
        <f>G2125</f>
        <v>38685.599999999999</v>
      </c>
      <c r="G2133" s="29">
        <f>ROUND(E2133*F2133,2)</f>
        <v>38685.599999999999</v>
      </c>
      <c r="H2133" s="24">
        <v>1</v>
      </c>
      <c r="I2133" s="29">
        <f>J2125</f>
        <v>0</v>
      </c>
      <c r="J2133" s="29">
        <f>ROUND(H2133*I2133,2)</f>
        <v>0</v>
      </c>
    </row>
    <row r="2134" spans="1:12" ht="1.05" customHeight="1" x14ac:dyDescent="0.3">
      <c r="A2134" s="30"/>
      <c r="B2134" s="30"/>
      <c r="C2134" s="30"/>
      <c r="D2134" s="31"/>
      <c r="E2134" s="30"/>
      <c r="F2134" s="30"/>
      <c r="G2134" s="30"/>
      <c r="H2134" s="30"/>
      <c r="I2134" s="32"/>
      <c r="J2134" s="30"/>
    </row>
    <row r="2135" spans="1:12" x14ac:dyDescent="0.3">
      <c r="A2135" s="27"/>
      <c r="B2135" s="27"/>
      <c r="C2135" s="27"/>
      <c r="D2135" s="28" t="s">
        <v>665</v>
      </c>
      <c r="E2135" s="33">
        <v>1</v>
      </c>
      <c r="F2135" s="29">
        <f>G2111+G2123</f>
        <v>137988.68</v>
      </c>
      <c r="G2135" s="29">
        <f>ROUND(E2135*F2135,2)</f>
        <v>137988.68</v>
      </c>
      <c r="H2135" s="33">
        <v>1</v>
      </c>
      <c r="I2135" s="29">
        <f>J2111+J2123</f>
        <v>0</v>
      </c>
      <c r="J2135" s="29">
        <f>ROUND(H2135*I2135,2)</f>
        <v>0</v>
      </c>
    </row>
    <row r="2136" spans="1:12" ht="1.05" customHeight="1" x14ac:dyDescent="0.3">
      <c r="A2136" s="30"/>
      <c r="B2136" s="30"/>
      <c r="C2136" s="30"/>
      <c r="D2136" s="31"/>
      <c r="E2136" s="30"/>
      <c r="F2136" s="30"/>
      <c r="G2136" s="30"/>
      <c r="H2136" s="30"/>
      <c r="I2136" s="32"/>
      <c r="J2136" s="30"/>
    </row>
    <row r="2137" spans="1:12" x14ac:dyDescent="0.3">
      <c r="A2137" s="11" t="s">
        <v>666</v>
      </c>
      <c r="B2137" s="11" t="s">
        <v>9</v>
      </c>
      <c r="C2137" s="11" t="s">
        <v>10</v>
      </c>
      <c r="D2137" s="12" t="s">
        <v>667</v>
      </c>
      <c r="E2137" s="13">
        <f t="shared" ref="E2137:J2137" si="442">E2139</f>
        <v>1</v>
      </c>
      <c r="F2137" s="14">
        <f t="shared" si="442"/>
        <v>20000</v>
      </c>
      <c r="G2137" s="14">
        <f t="shared" si="442"/>
        <v>20000</v>
      </c>
      <c r="H2137" s="13">
        <f t="shared" si="442"/>
        <v>1</v>
      </c>
      <c r="I2137" s="14">
        <f t="shared" si="442"/>
        <v>0</v>
      </c>
      <c r="J2137" s="14">
        <f t="shared" si="442"/>
        <v>0</v>
      </c>
      <c r="L2137" s="51">
        <f>G2137</f>
        <v>20000</v>
      </c>
    </row>
    <row r="2138" spans="1:12" x14ac:dyDescent="0.3">
      <c r="A2138" s="21" t="s">
        <v>668</v>
      </c>
      <c r="B2138" s="22" t="s">
        <v>17</v>
      </c>
      <c r="C2138" s="22" t="s">
        <v>10</v>
      </c>
      <c r="D2138" s="23" t="s">
        <v>669</v>
      </c>
      <c r="E2138" s="24">
        <v>1</v>
      </c>
      <c r="F2138" s="24">
        <v>20000</v>
      </c>
      <c r="G2138" s="25">
        <f>ROUND(E2138*F2138,2)</f>
        <v>20000</v>
      </c>
      <c r="H2138" s="24">
        <v>1</v>
      </c>
      <c r="I2138" s="26"/>
      <c r="J2138" s="25">
        <f>ROUND(H2138*I2138,2)</f>
        <v>0</v>
      </c>
    </row>
    <row r="2139" spans="1:12" x14ac:dyDescent="0.3">
      <c r="A2139" s="27"/>
      <c r="B2139" s="27"/>
      <c r="C2139" s="27"/>
      <c r="D2139" s="28" t="s">
        <v>670</v>
      </c>
      <c r="E2139" s="33">
        <v>1</v>
      </c>
      <c r="F2139" s="29">
        <f>G2138</f>
        <v>20000</v>
      </c>
      <c r="G2139" s="29">
        <f>ROUND(E2139*F2139,2)</f>
        <v>20000</v>
      </c>
      <c r="H2139" s="33">
        <v>1</v>
      </c>
      <c r="I2139" s="29">
        <f>J2138</f>
        <v>0</v>
      </c>
      <c r="J2139" s="29">
        <f>ROUND(H2139*I2139,2)</f>
        <v>0</v>
      </c>
    </row>
    <row r="2140" spans="1:12" ht="1.05" customHeight="1" x14ac:dyDescent="0.3">
      <c r="A2140" s="30"/>
      <c r="B2140" s="30"/>
      <c r="C2140" s="30"/>
      <c r="D2140" s="31"/>
      <c r="E2140" s="30"/>
      <c r="F2140" s="30"/>
      <c r="G2140" s="30"/>
      <c r="H2140" s="30"/>
      <c r="I2140" s="32"/>
      <c r="J2140" s="30"/>
    </row>
    <row r="2141" spans="1:12" ht="20.399999999999999" x14ac:dyDescent="0.3">
      <c r="A2141" s="11" t="s">
        <v>671</v>
      </c>
      <c r="B2141" s="11" t="s">
        <v>9</v>
      </c>
      <c r="C2141" s="11" t="s">
        <v>10</v>
      </c>
      <c r="D2141" s="12" t="s">
        <v>672</v>
      </c>
      <c r="E2141" s="13">
        <f t="shared" ref="E2141:J2141" si="443">E2143</f>
        <v>1</v>
      </c>
      <c r="F2141" s="14">
        <f t="shared" si="443"/>
        <v>40000</v>
      </c>
      <c r="G2141" s="14">
        <f t="shared" si="443"/>
        <v>40000</v>
      </c>
      <c r="H2141" s="13">
        <f t="shared" si="443"/>
        <v>1</v>
      </c>
      <c r="I2141" s="14">
        <f t="shared" si="443"/>
        <v>0</v>
      </c>
      <c r="J2141" s="14">
        <f t="shared" si="443"/>
        <v>0</v>
      </c>
      <c r="L2141" s="51">
        <f>G2141</f>
        <v>40000</v>
      </c>
    </row>
    <row r="2142" spans="1:12" ht="20.399999999999999" x14ac:dyDescent="0.3">
      <c r="A2142" s="21" t="s">
        <v>673</v>
      </c>
      <c r="B2142" s="22" t="s">
        <v>17</v>
      </c>
      <c r="C2142" s="22" t="s">
        <v>18</v>
      </c>
      <c r="D2142" s="23" t="s">
        <v>674</v>
      </c>
      <c r="E2142" s="24">
        <v>1</v>
      </c>
      <c r="F2142" s="24">
        <v>40000</v>
      </c>
      <c r="G2142" s="25">
        <f>ROUND(E2142*F2142,2)</f>
        <v>40000</v>
      </c>
      <c r="H2142" s="24">
        <v>1</v>
      </c>
      <c r="I2142" s="26"/>
      <c r="J2142" s="25">
        <f>ROUND(H2142*I2142,2)</f>
        <v>0</v>
      </c>
    </row>
    <row r="2143" spans="1:12" x14ac:dyDescent="0.3">
      <c r="A2143" s="27"/>
      <c r="B2143" s="27"/>
      <c r="C2143" s="27"/>
      <c r="D2143" s="28" t="s">
        <v>675</v>
      </c>
      <c r="E2143" s="33">
        <v>1</v>
      </c>
      <c r="F2143" s="29">
        <f>G2142</f>
        <v>40000</v>
      </c>
      <c r="G2143" s="29">
        <f>ROUND(E2143*F2143,2)</f>
        <v>40000</v>
      </c>
      <c r="H2143" s="33">
        <v>1</v>
      </c>
      <c r="I2143" s="29">
        <f>J2142</f>
        <v>0</v>
      </c>
      <c r="J2143" s="29">
        <f>ROUND(H2143*I2143,2)</f>
        <v>0</v>
      </c>
    </row>
    <row r="2144" spans="1:12" ht="1.05" customHeight="1" x14ac:dyDescent="0.3">
      <c r="A2144" s="30"/>
      <c r="B2144" s="30"/>
      <c r="C2144" s="30"/>
      <c r="D2144" s="31"/>
      <c r="E2144" s="30"/>
      <c r="F2144" s="30"/>
      <c r="G2144" s="30"/>
      <c r="H2144" s="30"/>
      <c r="I2144" s="32"/>
      <c r="J2144" s="30"/>
    </row>
    <row r="2145" spans="1:14" x14ac:dyDescent="0.3">
      <c r="A2145" s="27"/>
      <c r="B2145" s="27"/>
      <c r="C2145" s="27"/>
      <c r="D2145" s="28" t="s">
        <v>676</v>
      </c>
      <c r="E2145" s="33">
        <v>1</v>
      </c>
      <c r="F2145" s="29">
        <f>G4+G90+G176+G222+G308+G378+G447+G539+G588+G674+G743+G800+G869+G949+G1029+G1098+G1143+G1189+G1247+G1330+G1388+G1446+G1505+G1563+G1621+G1679+G1738+G1796+G1878+G1936+G1994+G2052+G2110+G2137+G2141</f>
        <v>12224428.26</v>
      </c>
      <c r="G2145" s="29">
        <f>ROUND(E2145*F2145,2)</f>
        <v>12224428.26</v>
      </c>
      <c r="H2145" s="33">
        <v>1</v>
      </c>
      <c r="I2145" s="29">
        <f>J4+J90+J176+J222+J308+J378+J447+J539+J588+J674+J743+J800+J869+J949+J1029+J1098+J1143+J1189+J1247+J1330+J1388+J1446+J1505+J1563+J1621+J1679+J1738+J1796+J1878+J1936+J1994+J2052+J2110+J2137+J2141</f>
        <v>0</v>
      </c>
      <c r="J2145" s="29">
        <f>ROUND(H2145*I2145,2)</f>
        <v>0</v>
      </c>
      <c r="L2145" s="52">
        <f>SUM(L4:L2143)</f>
        <v>11825242.77</v>
      </c>
      <c r="M2145" s="52">
        <f>SUM(M4:M2143)</f>
        <v>399185.49</v>
      </c>
      <c r="N2145" s="51"/>
    </row>
    <row r="2146" spans="1:14" ht="1.05" customHeight="1" x14ac:dyDescent="0.3">
      <c r="A2146" s="30"/>
      <c r="B2146" s="30"/>
      <c r="C2146" s="30"/>
      <c r="D2146" s="31"/>
      <c r="E2146" s="30"/>
      <c r="F2146" s="30"/>
      <c r="G2146" s="30"/>
      <c r="H2146" s="30"/>
      <c r="I2146" s="32"/>
      <c r="J2146" s="30"/>
      <c r="L2146" s="53"/>
      <c r="M2146" s="53"/>
      <c r="N2146" s="51"/>
    </row>
    <row r="2147" spans="1:14" x14ac:dyDescent="0.3">
      <c r="L2147" s="52">
        <f>ROUND(100*L2145/M2148,2)</f>
        <v>96.73</v>
      </c>
      <c r="M2147" s="52">
        <f>ROUND(100*M2145/M2148,2)</f>
        <v>3.27</v>
      </c>
      <c r="N2147" s="51">
        <f>SUM(L2147+M2147)</f>
        <v>100</v>
      </c>
    </row>
    <row r="2148" spans="1:14" ht="15" thickBot="1" x14ac:dyDescent="0.35">
      <c r="D2148" s="34" t="s">
        <v>677</v>
      </c>
      <c r="E2148" s="27"/>
      <c r="F2148" s="34"/>
      <c r="G2148" s="35">
        <f>G2145</f>
        <v>12224428.26</v>
      </c>
      <c r="H2148" s="27"/>
      <c r="I2148" s="34"/>
      <c r="J2148" s="35">
        <f>J2145</f>
        <v>0</v>
      </c>
      <c r="L2148" s="51"/>
      <c r="M2148" s="51">
        <f>SUM(L2145,M2145)</f>
        <v>12224428.26</v>
      </c>
      <c r="N2148" s="51"/>
    </row>
    <row r="2149" spans="1:14" x14ac:dyDescent="0.3">
      <c r="D2149" s="36" t="s">
        <v>678</v>
      </c>
      <c r="E2149" s="27"/>
      <c r="F2149" s="37" t="s">
        <v>682</v>
      </c>
      <c r="G2149" s="38">
        <f>ROUND(G2148*F2149,2)</f>
        <v>1100198.54</v>
      </c>
      <c r="H2149" s="27"/>
      <c r="I2149" s="39">
        <v>0.09</v>
      </c>
      <c r="J2149" s="38">
        <f>ROUND(J2148*I2149,2)</f>
        <v>0</v>
      </c>
      <c r="L2149" s="51"/>
      <c r="M2149" s="51">
        <f>G2148-M2148</f>
        <v>0</v>
      </c>
      <c r="N2149" s="51"/>
    </row>
    <row r="2150" spans="1:14" x14ac:dyDescent="0.3">
      <c r="D2150" s="36" t="s">
        <v>679</v>
      </c>
      <c r="E2150" s="27"/>
      <c r="F2150" s="40" t="s">
        <v>683</v>
      </c>
      <c r="G2150" s="41">
        <f>ROUND(G2148*F2150,2)</f>
        <v>733465.7</v>
      </c>
      <c r="H2150" s="27"/>
      <c r="I2150" s="42">
        <v>0.06</v>
      </c>
      <c r="J2150" s="41">
        <f>ROUND(J2148*I2150,2)</f>
        <v>0</v>
      </c>
    </row>
    <row r="2151" spans="1:14" x14ac:dyDescent="0.3">
      <c r="D2151" s="36" t="s">
        <v>685</v>
      </c>
      <c r="E2151" s="27"/>
      <c r="F2151" s="43"/>
      <c r="G2151" s="38">
        <f>SUM(G2148:G2150)</f>
        <v>14058092.5</v>
      </c>
      <c r="H2151" s="27"/>
      <c r="I2151" s="43"/>
      <c r="J2151" s="38">
        <f>SUM(J2148:J2150)</f>
        <v>0</v>
      </c>
    </row>
    <row r="2152" spans="1:14" x14ac:dyDescent="0.3">
      <c r="D2152" s="44" t="s">
        <v>680</v>
      </c>
      <c r="E2152" s="27"/>
      <c r="F2152" s="37" t="s">
        <v>684</v>
      </c>
      <c r="G2152" s="38">
        <f>ROUND(G2151*F2152,2)</f>
        <v>2952199.43</v>
      </c>
      <c r="H2152" s="27"/>
      <c r="I2152" s="37" t="s">
        <v>684</v>
      </c>
      <c r="J2152" s="38">
        <f>ROUND(J2151*I2152,2)</f>
        <v>0</v>
      </c>
    </row>
    <row r="2153" spans="1:14" x14ac:dyDescent="0.3">
      <c r="D2153" s="45" t="s">
        <v>681</v>
      </c>
      <c r="E2153" s="27"/>
      <c r="F2153" s="46"/>
      <c r="G2153" s="47">
        <f>SUM(G2151:G2152)</f>
        <v>17010291.93</v>
      </c>
      <c r="H2153" s="27"/>
      <c r="I2153" s="48"/>
      <c r="J2153" s="47">
        <f>SUM(J2151:J2152)</f>
        <v>0</v>
      </c>
    </row>
  </sheetData>
  <sheetProtection algorithmName="SHA-512" hashValue="NZspycgYnGrRjrVjr9qbTc0YXMyOeTMj7Gy/y75BXHj6TSH5otWLiEatl1ygI2nyMQp4TIv2xQfmlgE3NTBnDA==" saltValue="ts3sjagCIYqKSJY+xrdguw==" spinCount="100000" sheet="1" objects="1" scenarios="1"/>
  <dataValidations disablePrompts="1" count="1">
    <dataValidation type="list" allowBlank="1" showInputMessage="1" showErrorMessage="1" sqref="B4:B2146" xr:uid="{77A1C38B-7D81-4C9E-83C1-B465FF87741D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6114A-327A-404E-82C7-C9767D5AEA74}">
  <sheetPr filterMode="1"/>
  <dimension ref="A1:G2235"/>
  <sheetViews>
    <sheetView zoomScale="70" zoomScaleNormal="70" workbookViewId="0">
      <selection activeCell="H2000" sqref="H2000"/>
    </sheetView>
  </sheetViews>
  <sheetFormatPr baseColWidth="10" defaultRowHeight="14.4" x14ac:dyDescent="0.3"/>
  <cols>
    <col min="1" max="1" width="11.5546875" style="4"/>
    <col min="2" max="2" width="11.5546875" style="3"/>
    <col min="3" max="3" width="11.5546875" style="3" customWidth="1"/>
    <col min="4" max="4" width="46.109375" style="4" customWidth="1"/>
    <col min="5" max="5" width="11.5546875" style="3"/>
    <col min="6" max="7" width="11.5546875" style="5"/>
  </cols>
  <sheetData>
    <row r="1" spans="1:7" x14ac:dyDescent="0.3">
      <c r="A1" s="4" t="s">
        <v>1</v>
      </c>
      <c r="B1" s="3" t="s">
        <v>2</v>
      </c>
      <c r="C1" s="3" t="s">
        <v>3</v>
      </c>
      <c r="D1" s="4" t="s">
        <v>4</v>
      </c>
      <c r="E1" s="3" t="s">
        <v>5</v>
      </c>
      <c r="F1" s="5" t="s">
        <v>6</v>
      </c>
      <c r="G1" s="5" t="s">
        <v>7</v>
      </c>
    </row>
    <row r="2" spans="1:7" hidden="1" x14ac:dyDescent="0.3">
      <c r="A2" s="4" t="s">
        <v>8</v>
      </c>
      <c r="B2" s="3" t="s">
        <v>9</v>
      </c>
      <c r="C2" s="3" t="s">
        <v>10</v>
      </c>
      <c r="D2" s="4" t="s">
        <v>11</v>
      </c>
      <c r="E2" s="3">
        <v>1</v>
      </c>
      <c r="F2" s="5">
        <v>505666.53</v>
      </c>
      <c r="G2" s="5">
        <v>505666.53</v>
      </c>
    </row>
    <row r="3" spans="1:7" hidden="1" x14ac:dyDescent="0.3">
      <c r="A3" s="4" t="s">
        <v>12</v>
      </c>
      <c r="B3" s="3" t="s">
        <v>9</v>
      </c>
      <c r="C3" s="3" t="s">
        <v>10</v>
      </c>
      <c r="D3" s="4" t="s">
        <v>13</v>
      </c>
      <c r="E3" s="3">
        <v>1</v>
      </c>
      <c r="F3" s="5">
        <v>154177.57</v>
      </c>
      <c r="G3" s="5">
        <v>154177.57</v>
      </c>
    </row>
    <row r="4" spans="1:7" x14ac:dyDescent="0.3">
      <c r="A4" s="4" t="s">
        <v>14</v>
      </c>
      <c r="B4" s="3" t="s">
        <v>9</v>
      </c>
      <c r="C4" s="3" t="s">
        <v>10</v>
      </c>
      <c r="D4" s="4" t="s">
        <v>15</v>
      </c>
      <c r="E4" s="3">
        <v>1</v>
      </c>
      <c r="F4" s="5">
        <v>6313.53</v>
      </c>
      <c r="G4" s="5">
        <v>6313.53</v>
      </c>
    </row>
    <row r="5" spans="1:7" hidden="1" x14ac:dyDescent="0.3">
      <c r="A5" s="4" t="s">
        <v>16</v>
      </c>
      <c r="B5" s="3" t="s">
        <v>17</v>
      </c>
      <c r="C5" s="3" t="s">
        <v>18</v>
      </c>
      <c r="D5" s="4" t="s">
        <v>19</v>
      </c>
      <c r="E5" s="3">
        <v>6</v>
      </c>
      <c r="F5" s="5">
        <v>192.38</v>
      </c>
      <c r="G5" s="5">
        <v>1154.28</v>
      </c>
    </row>
    <row r="6" spans="1:7" hidden="1" x14ac:dyDescent="0.3">
      <c r="A6" s="4" t="s">
        <v>20</v>
      </c>
      <c r="B6" s="3" t="s">
        <v>17</v>
      </c>
      <c r="C6" s="3" t="s">
        <v>18</v>
      </c>
      <c r="D6" s="4" t="s">
        <v>21</v>
      </c>
      <c r="E6" s="3">
        <v>1</v>
      </c>
      <c r="F6" s="5">
        <v>2961.9</v>
      </c>
      <c r="G6" s="5">
        <v>2961.9</v>
      </c>
    </row>
    <row r="7" spans="1:7" hidden="1" x14ac:dyDescent="0.3">
      <c r="A7" s="4" t="s">
        <v>22</v>
      </c>
      <c r="B7" s="3" t="s">
        <v>17</v>
      </c>
      <c r="C7" s="3" t="s">
        <v>18</v>
      </c>
      <c r="D7" s="4" t="s">
        <v>23</v>
      </c>
      <c r="E7" s="3">
        <v>1</v>
      </c>
      <c r="F7" s="5">
        <v>2197.35</v>
      </c>
      <c r="G7" s="5">
        <v>2197.35</v>
      </c>
    </row>
    <row r="8" spans="1:7" hidden="1" x14ac:dyDescent="0.3">
      <c r="D8" s="4" t="s">
        <v>24</v>
      </c>
      <c r="E8" s="3">
        <v>1</v>
      </c>
      <c r="F8" s="5">
        <v>6313.53</v>
      </c>
      <c r="G8" s="5">
        <v>6313.53</v>
      </c>
    </row>
    <row r="9" spans="1:7" hidden="1" x14ac:dyDescent="0.3"/>
    <row r="10" spans="1:7" x14ac:dyDescent="0.3">
      <c r="A10" s="4" t="s">
        <v>25</v>
      </c>
      <c r="B10" s="3" t="s">
        <v>9</v>
      </c>
      <c r="C10" s="3" t="s">
        <v>10</v>
      </c>
      <c r="D10" s="4" t="s">
        <v>26</v>
      </c>
      <c r="E10" s="3">
        <v>1</v>
      </c>
      <c r="F10" s="5">
        <v>147864.04</v>
      </c>
      <c r="G10" s="5">
        <v>147864.04</v>
      </c>
    </row>
    <row r="11" spans="1:7" hidden="1" x14ac:dyDescent="0.3">
      <c r="A11" s="4" t="s">
        <v>27</v>
      </c>
      <c r="B11" s="3" t="s">
        <v>17</v>
      </c>
      <c r="C11" s="3" t="s">
        <v>18</v>
      </c>
      <c r="D11" s="4" t="s">
        <v>28</v>
      </c>
      <c r="E11" s="3">
        <v>2</v>
      </c>
      <c r="F11" s="5">
        <v>22545.99</v>
      </c>
      <c r="G11" s="5">
        <v>45091.98</v>
      </c>
    </row>
    <row r="12" spans="1:7" hidden="1" x14ac:dyDescent="0.3">
      <c r="A12" s="4" t="s">
        <v>29</v>
      </c>
      <c r="B12" s="3" t="s">
        <v>17</v>
      </c>
      <c r="C12" s="3" t="s">
        <v>18</v>
      </c>
      <c r="D12" s="4" t="s">
        <v>30</v>
      </c>
      <c r="E12" s="3">
        <v>3</v>
      </c>
      <c r="F12" s="5">
        <v>22133.25</v>
      </c>
      <c r="G12" s="5">
        <v>66399.75</v>
      </c>
    </row>
    <row r="13" spans="1:7" hidden="1" x14ac:dyDescent="0.3">
      <c r="A13" s="4" t="s">
        <v>31</v>
      </c>
      <c r="B13" s="3" t="s">
        <v>17</v>
      </c>
      <c r="C13" s="3" t="s">
        <v>18</v>
      </c>
      <c r="D13" s="4" t="s">
        <v>32</v>
      </c>
      <c r="E13" s="3">
        <v>1</v>
      </c>
      <c r="F13" s="5">
        <v>7362.75</v>
      </c>
      <c r="G13" s="5">
        <v>7362.75</v>
      </c>
    </row>
    <row r="14" spans="1:7" hidden="1" x14ac:dyDescent="0.3">
      <c r="A14" s="4" t="s">
        <v>33</v>
      </c>
      <c r="B14" s="3" t="s">
        <v>17</v>
      </c>
      <c r="C14" s="3" t="s">
        <v>18</v>
      </c>
      <c r="D14" s="4" t="s">
        <v>34</v>
      </c>
      <c r="E14" s="3">
        <v>1</v>
      </c>
      <c r="F14" s="5">
        <v>5541.86</v>
      </c>
      <c r="G14" s="5">
        <v>5541.86</v>
      </c>
    </row>
    <row r="15" spans="1:7" hidden="1" x14ac:dyDescent="0.3">
      <c r="A15" s="4" t="s">
        <v>35</v>
      </c>
      <c r="B15" s="3" t="s">
        <v>17</v>
      </c>
      <c r="C15" s="3" t="s">
        <v>18</v>
      </c>
      <c r="D15" s="4" t="s">
        <v>36</v>
      </c>
      <c r="E15" s="3">
        <v>6</v>
      </c>
      <c r="F15" s="5">
        <v>817.84</v>
      </c>
      <c r="G15" s="5">
        <v>4907.04</v>
      </c>
    </row>
    <row r="16" spans="1:7" hidden="1" x14ac:dyDescent="0.3">
      <c r="A16" s="4" t="s">
        <v>37</v>
      </c>
      <c r="B16" s="3" t="s">
        <v>17</v>
      </c>
      <c r="C16" s="3" t="s">
        <v>18</v>
      </c>
      <c r="D16" s="4" t="s">
        <v>38</v>
      </c>
      <c r="E16" s="3">
        <v>6</v>
      </c>
      <c r="F16" s="5">
        <v>200</v>
      </c>
      <c r="G16" s="5">
        <v>1200</v>
      </c>
    </row>
    <row r="17" spans="1:7" hidden="1" x14ac:dyDescent="0.3">
      <c r="A17" s="4" t="s">
        <v>39</v>
      </c>
      <c r="B17" s="3" t="s">
        <v>17</v>
      </c>
      <c r="C17" s="3" t="s">
        <v>18</v>
      </c>
      <c r="D17" s="4" t="s">
        <v>40</v>
      </c>
      <c r="E17" s="3">
        <v>1</v>
      </c>
      <c r="F17" s="5">
        <v>7060</v>
      </c>
      <c r="G17" s="5">
        <v>7060</v>
      </c>
    </row>
    <row r="18" spans="1:7" hidden="1" x14ac:dyDescent="0.3">
      <c r="A18" s="4" t="s">
        <v>41</v>
      </c>
      <c r="B18" s="3" t="s">
        <v>17</v>
      </c>
      <c r="C18" s="3" t="s">
        <v>18</v>
      </c>
      <c r="D18" s="4" t="s">
        <v>42</v>
      </c>
      <c r="E18" s="3">
        <v>2</v>
      </c>
      <c r="F18" s="5">
        <v>761.9</v>
      </c>
      <c r="G18" s="5">
        <v>1523.8</v>
      </c>
    </row>
    <row r="19" spans="1:7" hidden="1" x14ac:dyDescent="0.3">
      <c r="A19" s="4" t="s">
        <v>43</v>
      </c>
      <c r="B19" s="3" t="s">
        <v>17</v>
      </c>
      <c r="C19" s="3" t="s">
        <v>18</v>
      </c>
      <c r="D19" s="4" t="s">
        <v>44</v>
      </c>
      <c r="E19" s="3">
        <v>1</v>
      </c>
      <c r="F19" s="5">
        <v>400</v>
      </c>
      <c r="G19" s="5">
        <v>400</v>
      </c>
    </row>
    <row r="20" spans="1:7" hidden="1" x14ac:dyDescent="0.3">
      <c r="A20" s="4" t="s">
        <v>45</v>
      </c>
      <c r="B20" s="3" t="s">
        <v>17</v>
      </c>
      <c r="C20" s="3" t="s">
        <v>18</v>
      </c>
      <c r="D20" s="4" t="s">
        <v>46</v>
      </c>
      <c r="E20" s="3">
        <v>1</v>
      </c>
      <c r="F20" s="5">
        <v>5541.86</v>
      </c>
      <c r="G20" s="5">
        <v>5541.86</v>
      </c>
    </row>
    <row r="21" spans="1:7" hidden="1" x14ac:dyDescent="0.3">
      <c r="A21" s="4" t="s">
        <v>47</v>
      </c>
      <c r="B21" s="3" t="s">
        <v>17</v>
      </c>
      <c r="C21" s="3" t="s">
        <v>18</v>
      </c>
      <c r="D21" s="4" t="s">
        <v>48</v>
      </c>
      <c r="E21" s="3">
        <v>1</v>
      </c>
      <c r="F21" s="5">
        <v>2835</v>
      </c>
      <c r="G21" s="5">
        <v>2835</v>
      </c>
    </row>
    <row r="22" spans="1:7" hidden="1" x14ac:dyDescent="0.3">
      <c r="A22" s="4" t="s">
        <v>49</v>
      </c>
      <c r="B22" s="3" t="s">
        <v>17</v>
      </c>
      <c r="C22" s="3" t="s">
        <v>18</v>
      </c>
      <c r="D22" s="4" t="s">
        <v>50</v>
      </c>
      <c r="E22" s="3">
        <v>0</v>
      </c>
      <c r="F22" s="5">
        <v>1100</v>
      </c>
      <c r="G22" s="5">
        <v>0</v>
      </c>
    </row>
    <row r="23" spans="1:7" hidden="1" x14ac:dyDescent="0.3">
      <c r="D23" s="4" t="s">
        <v>51</v>
      </c>
      <c r="E23" s="3">
        <v>1</v>
      </c>
      <c r="F23" s="5">
        <v>147864.04</v>
      </c>
      <c r="G23" s="5">
        <v>147864.04</v>
      </c>
    </row>
    <row r="24" spans="1:7" hidden="1" x14ac:dyDescent="0.3"/>
    <row r="25" spans="1:7" hidden="1" x14ac:dyDescent="0.3">
      <c r="D25" s="4" t="s">
        <v>52</v>
      </c>
      <c r="E25" s="3">
        <v>1</v>
      </c>
      <c r="F25" s="5">
        <v>154177.57</v>
      </c>
      <c r="G25" s="5">
        <v>154177.57</v>
      </c>
    </row>
    <row r="26" spans="1:7" hidden="1" x14ac:dyDescent="0.3"/>
    <row r="27" spans="1:7" hidden="1" x14ac:dyDescent="0.3">
      <c r="A27" s="4" t="s">
        <v>53</v>
      </c>
      <c r="B27" s="3" t="s">
        <v>9</v>
      </c>
      <c r="C27" s="3" t="s">
        <v>10</v>
      </c>
      <c r="D27" s="4" t="s">
        <v>54</v>
      </c>
      <c r="E27" s="3">
        <v>1</v>
      </c>
      <c r="F27" s="5">
        <v>178852.46</v>
      </c>
      <c r="G27" s="5">
        <v>178852.46</v>
      </c>
    </row>
    <row r="28" spans="1:7" x14ac:dyDescent="0.3">
      <c r="A28" s="4" t="s">
        <v>55</v>
      </c>
      <c r="B28" s="3" t="s">
        <v>9</v>
      </c>
      <c r="C28" s="3" t="s">
        <v>10</v>
      </c>
      <c r="D28" s="4" t="s">
        <v>15</v>
      </c>
      <c r="E28" s="3">
        <v>1</v>
      </c>
      <c r="F28" s="5">
        <v>6313.53</v>
      </c>
      <c r="G28" s="5">
        <v>6313.53</v>
      </c>
    </row>
    <row r="29" spans="1:7" hidden="1" x14ac:dyDescent="0.3">
      <c r="A29" s="4" t="s">
        <v>16</v>
      </c>
      <c r="B29" s="3" t="s">
        <v>17</v>
      </c>
      <c r="C29" s="3" t="s">
        <v>18</v>
      </c>
      <c r="D29" s="4" t="s">
        <v>19</v>
      </c>
      <c r="E29" s="3">
        <v>6</v>
      </c>
      <c r="F29" s="5">
        <v>192.38</v>
      </c>
      <c r="G29" s="5">
        <v>1154.28</v>
      </c>
    </row>
    <row r="30" spans="1:7" hidden="1" x14ac:dyDescent="0.3">
      <c r="A30" s="4" t="s">
        <v>20</v>
      </c>
      <c r="B30" s="3" t="s">
        <v>17</v>
      </c>
      <c r="C30" s="3" t="s">
        <v>18</v>
      </c>
      <c r="D30" s="4" t="s">
        <v>21</v>
      </c>
      <c r="E30" s="3">
        <v>1</v>
      </c>
      <c r="F30" s="5">
        <v>2961.9</v>
      </c>
      <c r="G30" s="5">
        <v>2961.9</v>
      </c>
    </row>
    <row r="31" spans="1:7" hidden="1" x14ac:dyDescent="0.3">
      <c r="A31" s="4" t="s">
        <v>22</v>
      </c>
      <c r="B31" s="3" t="s">
        <v>17</v>
      </c>
      <c r="C31" s="3" t="s">
        <v>18</v>
      </c>
      <c r="D31" s="4" t="s">
        <v>23</v>
      </c>
      <c r="E31" s="3">
        <v>1</v>
      </c>
      <c r="F31" s="5">
        <v>2197.35</v>
      </c>
      <c r="G31" s="5">
        <v>2197.35</v>
      </c>
    </row>
    <row r="32" spans="1:7" hidden="1" x14ac:dyDescent="0.3">
      <c r="D32" s="4" t="s">
        <v>56</v>
      </c>
      <c r="E32" s="3">
        <v>1</v>
      </c>
      <c r="F32" s="5">
        <v>6313.53</v>
      </c>
      <c r="G32" s="5">
        <v>6313.53</v>
      </c>
    </row>
    <row r="33" spans="1:7" hidden="1" x14ac:dyDescent="0.3"/>
    <row r="34" spans="1:7" x14ac:dyDescent="0.3">
      <c r="A34" s="4" t="s">
        <v>57</v>
      </c>
      <c r="B34" s="3" t="s">
        <v>9</v>
      </c>
      <c r="C34" s="3" t="s">
        <v>10</v>
      </c>
      <c r="D34" s="4" t="s">
        <v>26</v>
      </c>
      <c r="E34" s="3">
        <v>1</v>
      </c>
      <c r="F34" s="5">
        <v>172538.93</v>
      </c>
      <c r="G34" s="5">
        <v>172538.93</v>
      </c>
    </row>
    <row r="35" spans="1:7" hidden="1" x14ac:dyDescent="0.3">
      <c r="A35" s="4" t="s">
        <v>27</v>
      </c>
      <c r="B35" s="3" t="s">
        <v>17</v>
      </c>
      <c r="C35" s="3" t="s">
        <v>18</v>
      </c>
      <c r="D35" s="4" t="s">
        <v>28</v>
      </c>
      <c r="E35" s="3">
        <v>2</v>
      </c>
      <c r="F35" s="5">
        <v>22545.99</v>
      </c>
      <c r="G35" s="5">
        <v>45091.98</v>
      </c>
    </row>
    <row r="36" spans="1:7" hidden="1" x14ac:dyDescent="0.3">
      <c r="A36" s="4" t="s">
        <v>29</v>
      </c>
      <c r="B36" s="3" t="s">
        <v>17</v>
      </c>
      <c r="C36" s="3" t="s">
        <v>18</v>
      </c>
      <c r="D36" s="4" t="s">
        <v>30</v>
      </c>
      <c r="E36" s="3">
        <v>4</v>
      </c>
      <c r="F36" s="5">
        <v>22133.25</v>
      </c>
      <c r="G36" s="5">
        <v>88533</v>
      </c>
    </row>
    <row r="37" spans="1:7" hidden="1" x14ac:dyDescent="0.3">
      <c r="A37" s="4" t="s">
        <v>31</v>
      </c>
      <c r="B37" s="3" t="s">
        <v>17</v>
      </c>
      <c r="C37" s="3" t="s">
        <v>18</v>
      </c>
      <c r="D37" s="4" t="s">
        <v>32</v>
      </c>
      <c r="E37" s="3">
        <v>1</v>
      </c>
      <c r="F37" s="5">
        <v>7362.75</v>
      </c>
      <c r="G37" s="5">
        <v>7362.75</v>
      </c>
    </row>
    <row r="38" spans="1:7" hidden="1" x14ac:dyDescent="0.3">
      <c r="A38" s="4" t="s">
        <v>33</v>
      </c>
      <c r="B38" s="3" t="s">
        <v>17</v>
      </c>
      <c r="C38" s="3" t="s">
        <v>18</v>
      </c>
      <c r="D38" s="4" t="s">
        <v>34</v>
      </c>
      <c r="E38" s="3">
        <v>1</v>
      </c>
      <c r="F38" s="5">
        <v>5541.86</v>
      </c>
      <c r="G38" s="5">
        <v>5541.86</v>
      </c>
    </row>
    <row r="39" spans="1:7" hidden="1" x14ac:dyDescent="0.3">
      <c r="A39" s="4" t="s">
        <v>35</v>
      </c>
      <c r="B39" s="3" t="s">
        <v>17</v>
      </c>
      <c r="C39" s="3" t="s">
        <v>18</v>
      </c>
      <c r="D39" s="4" t="s">
        <v>36</v>
      </c>
      <c r="E39" s="3">
        <v>7</v>
      </c>
      <c r="F39" s="5">
        <v>817.84</v>
      </c>
      <c r="G39" s="5">
        <v>5724.88</v>
      </c>
    </row>
    <row r="40" spans="1:7" hidden="1" x14ac:dyDescent="0.3">
      <c r="A40" s="4" t="s">
        <v>37</v>
      </c>
      <c r="B40" s="3" t="s">
        <v>17</v>
      </c>
      <c r="C40" s="3" t="s">
        <v>18</v>
      </c>
      <c r="D40" s="4" t="s">
        <v>38</v>
      </c>
      <c r="E40" s="3">
        <v>7</v>
      </c>
      <c r="F40" s="5">
        <v>200</v>
      </c>
      <c r="G40" s="5">
        <v>1400</v>
      </c>
    </row>
    <row r="41" spans="1:7" hidden="1" x14ac:dyDescent="0.3">
      <c r="A41" s="4" t="s">
        <v>39</v>
      </c>
      <c r="B41" s="3" t="s">
        <v>17</v>
      </c>
      <c r="C41" s="3" t="s">
        <v>18</v>
      </c>
      <c r="D41" s="4" t="s">
        <v>40</v>
      </c>
      <c r="E41" s="3">
        <v>1</v>
      </c>
      <c r="F41" s="5">
        <v>7060</v>
      </c>
      <c r="G41" s="5">
        <v>7060</v>
      </c>
    </row>
    <row r="42" spans="1:7" hidden="1" x14ac:dyDescent="0.3">
      <c r="A42" s="4" t="s">
        <v>41</v>
      </c>
      <c r="B42" s="3" t="s">
        <v>17</v>
      </c>
      <c r="C42" s="3" t="s">
        <v>18</v>
      </c>
      <c r="D42" s="4" t="s">
        <v>42</v>
      </c>
      <c r="E42" s="3">
        <v>4</v>
      </c>
      <c r="F42" s="5">
        <v>761.9</v>
      </c>
      <c r="G42" s="5">
        <v>3047.6</v>
      </c>
    </row>
    <row r="43" spans="1:7" hidden="1" x14ac:dyDescent="0.3">
      <c r="A43" s="4" t="s">
        <v>43</v>
      </c>
      <c r="B43" s="3" t="s">
        <v>17</v>
      </c>
      <c r="C43" s="3" t="s">
        <v>18</v>
      </c>
      <c r="D43" s="4" t="s">
        <v>44</v>
      </c>
      <c r="E43" s="3">
        <v>1</v>
      </c>
      <c r="F43" s="5">
        <v>400</v>
      </c>
      <c r="G43" s="5">
        <v>400</v>
      </c>
    </row>
    <row r="44" spans="1:7" hidden="1" x14ac:dyDescent="0.3">
      <c r="A44" s="4" t="s">
        <v>45</v>
      </c>
      <c r="B44" s="3" t="s">
        <v>17</v>
      </c>
      <c r="C44" s="3" t="s">
        <v>18</v>
      </c>
      <c r="D44" s="4" t="s">
        <v>46</v>
      </c>
      <c r="E44" s="3">
        <v>1</v>
      </c>
      <c r="F44" s="5">
        <v>5541.86</v>
      </c>
      <c r="G44" s="5">
        <v>5541.86</v>
      </c>
    </row>
    <row r="45" spans="1:7" hidden="1" x14ac:dyDescent="0.3">
      <c r="A45" s="4" t="s">
        <v>47</v>
      </c>
      <c r="B45" s="3" t="s">
        <v>17</v>
      </c>
      <c r="C45" s="3" t="s">
        <v>18</v>
      </c>
      <c r="D45" s="4" t="s">
        <v>48</v>
      </c>
      <c r="E45" s="3">
        <v>1</v>
      </c>
      <c r="F45" s="5">
        <v>2835</v>
      </c>
      <c r="G45" s="5">
        <v>2835</v>
      </c>
    </row>
    <row r="46" spans="1:7" hidden="1" x14ac:dyDescent="0.3">
      <c r="A46" s="4" t="s">
        <v>49</v>
      </c>
      <c r="B46" s="3" t="s">
        <v>17</v>
      </c>
      <c r="C46" s="3" t="s">
        <v>18</v>
      </c>
      <c r="D46" s="4" t="s">
        <v>50</v>
      </c>
      <c r="E46" s="3">
        <v>0</v>
      </c>
      <c r="F46" s="5">
        <v>1100</v>
      </c>
      <c r="G46" s="5">
        <v>0</v>
      </c>
    </row>
    <row r="47" spans="1:7" hidden="1" x14ac:dyDescent="0.3">
      <c r="D47" s="4" t="s">
        <v>58</v>
      </c>
      <c r="E47" s="3">
        <v>1</v>
      </c>
      <c r="F47" s="5">
        <v>172538.93</v>
      </c>
      <c r="G47" s="5">
        <v>172538.93</v>
      </c>
    </row>
    <row r="48" spans="1:7" hidden="1" x14ac:dyDescent="0.3"/>
    <row r="49" spans="1:7" hidden="1" x14ac:dyDescent="0.3">
      <c r="D49" s="4" t="s">
        <v>59</v>
      </c>
      <c r="E49" s="3">
        <v>1</v>
      </c>
      <c r="F49" s="5">
        <v>178852.46</v>
      </c>
      <c r="G49" s="5">
        <v>178852.46</v>
      </c>
    </row>
    <row r="50" spans="1:7" hidden="1" x14ac:dyDescent="0.3"/>
    <row r="51" spans="1:7" hidden="1" x14ac:dyDescent="0.3">
      <c r="A51" s="4" t="s">
        <v>60</v>
      </c>
      <c r="B51" s="3" t="s">
        <v>9</v>
      </c>
      <c r="C51" s="3" t="s">
        <v>10</v>
      </c>
      <c r="D51" s="4" t="s">
        <v>61</v>
      </c>
      <c r="E51" s="3">
        <v>1</v>
      </c>
      <c r="F51" s="5">
        <v>147464.04</v>
      </c>
      <c r="G51" s="5">
        <v>147464.04</v>
      </c>
    </row>
    <row r="52" spans="1:7" x14ac:dyDescent="0.3">
      <c r="A52" s="4" t="s">
        <v>62</v>
      </c>
      <c r="B52" s="3" t="s">
        <v>9</v>
      </c>
      <c r="C52" s="3" t="s">
        <v>10</v>
      </c>
      <c r="D52" s="4" t="s">
        <v>15</v>
      </c>
      <c r="E52" s="3">
        <v>1</v>
      </c>
      <c r="F52" s="5">
        <v>0</v>
      </c>
      <c r="G52" s="5">
        <v>0</v>
      </c>
    </row>
    <row r="53" spans="1:7" hidden="1" x14ac:dyDescent="0.3">
      <c r="A53" s="4" t="s">
        <v>16</v>
      </c>
      <c r="B53" s="3" t="s">
        <v>17</v>
      </c>
      <c r="C53" s="3" t="s">
        <v>18</v>
      </c>
      <c r="D53" s="4" t="s">
        <v>19</v>
      </c>
      <c r="E53" s="3">
        <v>0</v>
      </c>
      <c r="F53" s="5">
        <v>192.38</v>
      </c>
      <c r="G53" s="5">
        <v>0</v>
      </c>
    </row>
    <row r="54" spans="1:7" hidden="1" x14ac:dyDescent="0.3">
      <c r="A54" s="4" t="s">
        <v>20</v>
      </c>
      <c r="B54" s="3" t="s">
        <v>17</v>
      </c>
      <c r="C54" s="3" t="s">
        <v>18</v>
      </c>
      <c r="D54" s="4" t="s">
        <v>21</v>
      </c>
      <c r="E54" s="3">
        <v>0</v>
      </c>
      <c r="F54" s="5">
        <v>2961.9</v>
      </c>
      <c r="G54" s="5">
        <v>0</v>
      </c>
    </row>
    <row r="55" spans="1:7" hidden="1" x14ac:dyDescent="0.3">
      <c r="A55" s="4" t="s">
        <v>22</v>
      </c>
      <c r="B55" s="3" t="s">
        <v>17</v>
      </c>
      <c r="C55" s="3" t="s">
        <v>18</v>
      </c>
      <c r="D55" s="4" t="s">
        <v>23</v>
      </c>
      <c r="E55" s="3">
        <v>0</v>
      </c>
      <c r="F55" s="5">
        <v>2197.35</v>
      </c>
      <c r="G55" s="5">
        <v>0</v>
      </c>
    </row>
    <row r="56" spans="1:7" hidden="1" x14ac:dyDescent="0.3">
      <c r="D56" s="4" t="s">
        <v>63</v>
      </c>
      <c r="E56" s="3">
        <v>1</v>
      </c>
      <c r="F56" s="5">
        <v>0</v>
      </c>
      <c r="G56" s="5">
        <v>0</v>
      </c>
    </row>
    <row r="57" spans="1:7" hidden="1" x14ac:dyDescent="0.3"/>
    <row r="58" spans="1:7" x14ac:dyDescent="0.3">
      <c r="A58" s="4" t="s">
        <v>64</v>
      </c>
      <c r="B58" s="3" t="s">
        <v>9</v>
      </c>
      <c r="C58" s="3" t="s">
        <v>10</v>
      </c>
      <c r="D58" s="4" t="s">
        <v>26</v>
      </c>
      <c r="E58" s="3">
        <v>1</v>
      </c>
      <c r="F58" s="5">
        <v>147464.04</v>
      </c>
      <c r="G58" s="5">
        <v>147464.04</v>
      </c>
    </row>
    <row r="59" spans="1:7" hidden="1" x14ac:dyDescent="0.3">
      <c r="A59" s="4" t="s">
        <v>27</v>
      </c>
      <c r="B59" s="3" t="s">
        <v>17</v>
      </c>
      <c r="C59" s="3" t="s">
        <v>18</v>
      </c>
      <c r="D59" s="4" t="s">
        <v>28</v>
      </c>
      <c r="E59" s="3">
        <v>2</v>
      </c>
      <c r="F59" s="5">
        <v>22545.99</v>
      </c>
      <c r="G59" s="5">
        <v>45091.98</v>
      </c>
    </row>
    <row r="60" spans="1:7" hidden="1" x14ac:dyDescent="0.3">
      <c r="A60" s="4" t="s">
        <v>29</v>
      </c>
      <c r="B60" s="3" t="s">
        <v>17</v>
      </c>
      <c r="C60" s="3" t="s">
        <v>18</v>
      </c>
      <c r="D60" s="4" t="s">
        <v>30</v>
      </c>
      <c r="E60" s="3">
        <v>3</v>
      </c>
      <c r="F60" s="5">
        <v>22133.25</v>
      </c>
      <c r="G60" s="5">
        <v>66399.75</v>
      </c>
    </row>
    <row r="61" spans="1:7" hidden="1" x14ac:dyDescent="0.3">
      <c r="A61" s="4" t="s">
        <v>31</v>
      </c>
      <c r="B61" s="3" t="s">
        <v>17</v>
      </c>
      <c r="C61" s="3" t="s">
        <v>18</v>
      </c>
      <c r="D61" s="4" t="s">
        <v>32</v>
      </c>
      <c r="E61" s="3">
        <v>1</v>
      </c>
      <c r="F61" s="5">
        <v>7362.75</v>
      </c>
      <c r="G61" s="5">
        <v>7362.75</v>
      </c>
    </row>
    <row r="62" spans="1:7" hidden="1" x14ac:dyDescent="0.3">
      <c r="A62" s="4" t="s">
        <v>33</v>
      </c>
      <c r="B62" s="3" t="s">
        <v>17</v>
      </c>
      <c r="C62" s="3" t="s">
        <v>18</v>
      </c>
      <c r="D62" s="4" t="s">
        <v>34</v>
      </c>
      <c r="E62" s="3">
        <v>1</v>
      </c>
      <c r="F62" s="5">
        <v>5541.86</v>
      </c>
      <c r="G62" s="5">
        <v>5541.86</v>
      </c>
    </row>
    <row r="63" spans="1:7" hidden="1" x14ac:dyDescent="0.3">
      <c r="A63" s="4" t="s">
        <v>35</v>
      </c>
      <c r="B63" s="3" t="s">
        <v>17</v>
      </c>
      <c r="C63" s="3" t="s">
        <v>18</v>
      </c>
      <c r="D63" s="4" t="s">
        <v>36</v>
      </c>
      <c r="E63" s="3">
        <v>6</v>
      </c>
      <c r="F63" s="5">
        <v>817.84</v>
      </c>
      <c r="G63" s="5">
        <v>4907.04</v>
      </c>
    </row>
    <row r="64" spans="1:7" hidden="1" x14ac:dyDescent="0.3">
      <c r="A64" s="4" t="s">
        <v>37</v>
      </c>
      <c r="B64" s="3" t="s">
        <v>17</v>
      </c>
      <c r="C64" s="3" t="s">
        <v>18</v>
      </c>
      <c r="D64" s="4" t="s">
        <v>38</v>
      </c>
      <c r="E64" s="3">
        <v>6</v>
      </c>
      <c r="F64" s="5">
        <v>200</v>
      </c>
      <c r="G64" s="5">
        <v>1200</v>
      </c>
    </row>
    <row r="65" spans="1:7" hidden="1" x14ac:dyDescent="0.3">
      <c r="A65" s="4" t="s">
        <v>39</v>
      </c>
      <c r="B65" s="3" t="s">
        <v>17</v>
      </c>
      <c r="C65" s="3" t="s">
        <v>18</v>
      </c>
      <c r="D65" s="4" t="s">
        <v>40</v>
      </c>
      <c r="E65" s="3">
        <v>1</v>
      </c>
      <c r="F65" s="5">
        <v>7060</v>
      </c>
      <c r="G65" s="5">
        <v>7060</v>
      </c>
    </row>
    <row r="66" spans="1:7" hidden="1" x14ac:dyDescent="0.3">
      <c r="A66" s="4" t="s">
        <v>41</v>
      </c>
      <c r="B66" s="3" t="s">
        <v>17</v>
      </c>
      <c r="C66" s="3" t="s">
        <v>18</v>
      </c>
      <c r="D66" s="4" t="s">
        <v>42</v>
      </c>
      <c r="E66" s="3">
        <v>2</v>
      </c>
      <c r="F66" s="5">
        <v>761.9</v>
      </c>
      <c r="G66" s="5">
        <v>1523.8</v>
      </c>
    </row>
    <row r="67" spans="1:7" hidden="1" x14ac:dyDescent="0.3">
      <c r="A67" s="4" t="s">
        <v>43</v>
      </c>
      <c r="B67" s="3" t="s">
        <v>17</v>
      </c>
      <c r="C67" s="3" t="s">
        <v>18</v>
      </c>
      <c r="D67" s="4" t="s">
        <v>44</v>
      </c>
      <c r="E67" s="3">
        <v>0</v>
      </c>
      <c r="F67" s="5">
        <v>400</v>
      </c>
      <c r="G67" s="5">
        <v>0</v>
      </c>
    </row>
    <row r="68" spans="1:7" hidden="1" x14ac:dyDescent="0.3">
      <c r="A68" s="4" t="s">
        <v>45</v>
      </c>
      <c r="B68" s="3" t="s">
        <v>17</v>
      </c>
      <c r="C68" s="3" t="s">
        <v>18</v>
      </c>
      <c r="D68" s="4" t="s">
        <v>46</v>
      </c>
      <c r="E68" s="3">
        <v>1</v>
      </c>
      <c r="F68" s="5">
        <v>5541.86</v>
      </c>
      <c r="G68" s="5">
        <v>5541.86</v>
      </c>
    </row>
    <row r="69" spans="1:7" hidden="1" x14ac:dyDescent="0.3">
      <c r="A69" s="4" t="s">
        <v>47</v>
      </c>
      <c r="B69" s="3" t="s">
        <v>17</v>
      </c>
      <c r="C69" s="3" t="s">
        <v>18</v>
      </c>
      <c r="D69" s="4" t="s">
        <v>48</v>
      </c>
      <c r="E69" s="3">
        <v>1</v>
      </c>
      <c r="F69" s="5">
        <v>2835</v>
      </c>
      <c r="G69" s="5">
        <v>2835</v>
      </c>
    </row>
    <row r="70" spans="1:7" hidden="1" x14ac:dyDescent="0.3">
      <c r="A70" s="4" t="s">
        <v>49</v>
      </c>
      <c r="B70" s="3" t="s">
        <v>17</v>
      </c>
      <c r="C70" s="3" t="s">
        <v>18</v>
      </c>
      <c r="D70" s="4" t="s">
        <v>50</v>
      </c>
      <c r="E70" s="3">
        <v>0</v>
      </c>
      <c r="F70" s="5">
        <v>1100</v>
      </c>
      <c r="G70" s="5">
        <v>0</v>
      </c>
    </row>
    <row r="71" spans="1:7" hidden="1" x14ac:dyDescent="0.3">
      <c r="D71" s="4" t="s">
        <v>65</v>
      </c>
      <c r="E71" s="3">
        <v>1</v>
      </c>
      <c r="F71" s="5">
        <v>147464.04</v>
      </c>
      <c r="G71" s="5">
        <v>147464.04</v>
      </c>
    </row>
    <row r="72" spans="1:7" hidden="1" x14ac:dyDescent="0.3"/>
    <row r="73" spans="1:7" hidden="1" x14ac:dyDescent="0.3">
      <c r="D73" s="4" t="s">
        <v>66</v>
      </c>
      <c r="E73" s="3">
        <v>1</v>
      </c>
      <c r="F73" s="5">
        <v>147464.04</v>
      </c>
      <c r="G73" s="5">
        <v>147464.04</v>
      </c>
    </row>
    <row r="74" spans="1:7" hidden="1" x14ac:dyDescent="0.3"/>
    <row r="75" spans="1:7" hidden="1" x14ac:dyDescent="0.3">
      <c r="A75" s="4" t="s">
        <v>67</v>
      </c>
      <c r="B75" s="3" t="s">
        <v>9</v>
      </c>
      <c r="C75" s="3" t="s">
        <v>10</v>
      </c>
      <c r="D75" s="4" t="s">
        <v>68</v>
      </c>
      <c r="E75" s="3">
        <v>1</v>
      </c>
      <c r="F75" s="5">
        <v>25172.46</v>
      </c>
      <c r="G75" s="5">
        <v>25172.46</v>
      </c>
    </row>
    <row r="76" spans="1:7" hidden="1" x14ac:dyDescent="0.3">
      <c r="A76" s="4" t="s">
        <v>69</v>
      </c>
      <c r="B76" s="3" t="s">
        <v>17</v>
      </c>
      <c r="C76" s="3" t="s">
        <v>70</v>
      </c>
      <c r="D76" s="4" t="s">
        <v>71</v>
      </c>
      <c r="E76" s="3">
        <v>76.25</v>
      </c>
      <c r="F76" s="5">
        <v>24.38</v>
      </c>
      <c r="G76" s="5">
        <v>1858.98</v>
      </c>
    </row>
    <row r="77" spans="1:7" hidden="1" x14ac:dyDescent="0.3">
      <c r="A77" s="4" t="s">
        <v>72</v>
      </c>
      <c r="B77" s="3" t="s">
        <v>17</v>
      </c>
      <c r="C77" s="3" t="s">
        <v>18</v>
      </c>
      <c r="D77" s="4" t="s">
        <v>73</v>
      </c>
      <c r="E77" s="3">
        <v>4</v>
      </c>
      <c r="F77" s="5">
        <v>80</v>
      </c>
      <c r="G77" s="5">
        <v>320</v>
      </c>
    </row>
    <row r="78" spans="1:7" hidden="1" x14ac:dyDescent="0.3">
      <c r="A78" s="4" t="s">
        <v>74</v>
      </c>
      <c r="B78" s="3" t="s">
        <v>17</v>
      </c>
      <c r="C78" s="3" t="s">
        <v>18</v>
      </c>
      <c r="D78" s="4" t="s">
        <v>75</v>
      </c>
      <c r="E78" s="3">
        <v>4</v>
      </c>
      <c r="F78" s="5">
        <v>46</v>
      </c>
      <c r="G78" s="5">
        <v>184</v>
      </c>
    </row>
    <row r="79" spans="1:7" hidden="1" x14ac:dyDescent="0.3">
      <c r="A79" s="4" t="s">
        <v>76</v>
      </c>
      <c r="B79" s="3" t="s">
        <v>17</v>
      </c>
      <c r="C79" s="3" t="s">
        <v>18</v>
      </c>
      <c r="D79" s="4" t="s">
        <v>77</v>
      </c>
      <c r="E79" s="3">
        <v>4</v>
      </c>
      <c r="F79" s="5">
        <v>21.52</v>
      </c>
      <c r="G79" s="5">
        <v>86.08</v>
      </c>
    </row>
    <row r="80" spans="1:7" hidden="1" x14ac:dyDescent="0.3">
      <c r="A80" s="4" t="s">
        <v>78</v>
      </c>
      <c r="B80" s="3" t="s">
        <v>17</v>
      </c>
      <c r="C80" s="3" t="s">
        <v>18</v>
      </c>
      <c r="D80" s="4" t="s">
        <v>79</v>
      </c>
      <c r="E80" s="3">
        <v>4</v>
      </c>
      <c r="F80" s="5">
        <v>125.41</v>
      </c>
      <c r="G80" s="5">
        <v>501.64</v>
      </c>
    </row>
    <row r="81" spans="1:7" hidden="1" x14ac:dyDescent="0.3">
      <c r="A81" s="4" t="s">
        <v>80</v>
      </c>
      <c r="B81" s="3" t="s">
        <v>17</v>
      </c>
      <c r="C81" s="3" t="s">
        <v>70</v>
      </c>
      <c r="D81" s="4" t="s">
        <v>81</v>
      </c>
      <c r="E81" s="3">
        <v>32</v>
      </c>
      <c r="F81" s="5">
        <v>12.03</v>
      </c>
      <c r="G81" s="5">
        <v>384.96</v>
      </c>
    </row>
    <row r="82" spans="1:7" hidden="1" x14ac:dyDescent="0.3">
      <c r="A82" s="4" t="s">
        <v>82</v>
      </c>
      <c r="B82" s="3" t="s">
        <v>17</v>
      </c>
      <c r="C82" s="3" t="s">
        <v>83</v>
      </c>
      <c r="D82" s="4" t="s">
        <v>84</v>
      </c>
      <c r="E82" s="3">
        <v>16</v>
      </c>
      <c r="F82" s="5">
        <v>12.91</v>
      </c>
      <c r="G82" s="5">
        <v>206.56</v>
      </c>
    </row>
    <row r="83" spans="1:7" hidden="1" x14ac:dyDescent="0.3">
      <c r="A83" s="4" t="s">
        <v>85</v>
      </c>
      <c r="B83" s="3" t="s">
        <v>17</v>
      </c>
      <c r="C83" s="3" t="s">
        <v>18</v>
      </c>
      <c r="D83" s="4" t="s">
        <v>86</v>
      </c>
      <c r="E83" s="3">
        <v>46</v>
      </c>
      <c r="F83" s="5">
        <v>43.21</v>
      </c>
      <c r="G83" s="5">
        <v>1987.66</v>
      </c>
    </row>
    <row r="84" spans="1:7" hidden="1" x14ac:dyDescent="0.3">
      <c r="A84" s="4" t="s">
        <v>87</v>
      </c>
      <c r="B84" s="3" t="s">
        <v>17</v>
      </c>
      <c r="C84" s="3" t="s">
        <v>83</v>
      </c>
      <c r="D84" s="4" t="s">
        <v>88</v>
      </c>
      <c r="E84" s="3">
        <v>81</v>
      </c>
      <c r="F84" s="5">
        <v>26.08</v>
      </c>
      <c r="G84" s="5">
        <v>2112.48</v>
      </c>
    </row>
    <row r="85" spans="1:7" hidden="1" x14ac:dyDescent="0.3">
      <c r="A85" s="4" t="s">
        <v>89</v>
      </c>
      <c r="B85" s="3" t="s">
        <v>17</v>
      </c>
      <c r="C85" s="3" t="s">
        <v>83</v>
      </c>
      <c r="D85" s="4" t="s">
        <v>90</v>
      </c>
      <c r="E85" s="3">
        <v>30.5</v>
      </c>
      <c r="F85" s="5">
        <v>22.21</v>
      </c>
      <c r="G85" s="5">
        <v>677.41</v>
      </c>
    </row>
    <row r="86" spans="1:7" hidden="1" x14ac:dyDescent="0.3">
      <c r="A86" s="4" t="s">
        <v>91</v>
      </c>
      <c r="B86" s="3" t="s">
        <v>17</v>
      </c>
      <c r="C86" s="3" t="s">
        <v>83</v>
      </c>
      <c r="D86" s="4" t="s">
        <v>92</v>
      </c>
      <c r="E86" s="3">
        <v>286.8</v>
      </c>
      <c r="F86" s="5">
        <v>14.19</v>
      </c>
      <c r="G86" s="5">
        <v>4069.69</v>
      </c>
    </row>
    <row r="87" spans="1:7" hidden="1" x14ac:dyDescent="0.3">
      <c r="A87" s="4" t="s">
        <v>93</v>
      </c>
      <c r="B87" s="3" t="s">
        <v>17</v>
      </c>
      <c r="C87" s="3" t="s">
        <v>70</v>
      </c>
      <c r="D87" s="4" t="s">
        <v>94</v>
      </c>
      <c r="E87" s="3">
        <v>75.7</v>
      </c>
      <c r="F87" s="5">
        <v>32.090000000000003</v>
      </c>
      <c r="G87" s="5">
        <v>2429.21</v>
      </c>
    </row>
    <row r="88" spans="1:7" hidden="1" x14ac:dyDescent="0.3">
      <c r="A88" s="4" t="s">
        <v>95</v>
      </c>
      <c r="B88" s="3" t="s">
        <v>17</v>
      </c>
      <c r="C88" s="3" t="s">
        <v>70</v>
      </c>
      <c r="D88" s="4" t="s">
        <v>96</v>
      </c>
      <c r="E88" s="3">
        <v>35.200000000000003</v>
      </c>
      <c r="F88" s="5">
        <v>68.56</v>
      </c>
      <c r="G88" s="5">
        <v>2413.31</v>
      </c>
    </row>
    <row r="89" spans="1:7" hidden="1" x14ac:dyDescent="0.3">
      <c r="A89" s="4" t="s">
        <v>97</v>
      </c>
      <c r="B89" s="3" t="s">
        <v>17</v>
      </c>
      <c r="C89" s="3" t="s">
        <v>70</v>
      </c>
      <c r="D89" s="4" t="s">
        <v>98</v>
      </c>
      <c r="E89" s="3">
        <v>60</v>
      </c>
      <c r="F89" s="5">
        <v>47.31</v>
      </c>
      <c r="G89" s="5">
        <v>2838.6</v>
      </c>
    </row>
    <row r="90" spans="1:7" hidden="1" x14ac:dyDescent="0.3">
      <c r="A90" s="4" t="s">
        <v>99</v>
      </c>
      <c r="B90" s="3" t="s">
        <v>17</v>
      </c>
      <c r="C90" s="3" t="s">
        <v>70</v>
      </c>
      <c r="D90" s="4" t="s">
        <v>100</v>
      </c>
      <c r="E90" s="3">
        <v>40.5</v>
      </c>
      <c r="F90" s="5">
        <v>46.96</v>
      </c>
      <c r="G90" s="5">
        <v>1901.88</v>
      </c>
    </row>
    <row r="91" spans="1:7" hidden="1" x14ac:dyDescent="0.3">
      <c r="A91" s="4" t="s">
        <v>101</v>
      </c>
      <c r="B91" s="3" t="s">
        <v>17</v>
      </c>
      <c r="C91" s="3" t="s">
        <v>102</v>
      </c>
      <c r="D91" s="4" t="s">
        <v>103</v>
      </c>
      <c r="E91" s="3">
        <v>4</v>
      </c>
      <c r="F91" s="5">
        <v>300</v>
      </c>
      <c r="G91" s="5">
        <v>1200</v>
      </c>
    </row>
    <row r="92" spans="1:7" hidden="1" x14ac:dyDescent="0.3">
      <c r="A92" s="4" t="s">
        <v>104</v>
      </c>
      <c r="B92" s="3" t="s">
        <v>17</v>
      </c>
      <c r="C92" s="3" t="s">
        <v>102</v>
      </c>
      <c r="D92" s="4" t="s">
        <v>105</v>
      </c>
      <c r="E92" s="3">
        <v>4</v>
      </c>
      <c r="F92" s="5">
        <v>500</v>
      </c>
      <c r="G92" s="5">
        <v>2000</v>
      </c>
    </row>
    <row r="93" spans="1:7" hidden="1" x14ac:dyDescent="0.3">
      <c r="D93" s="4" t="s">
        <v>106</v>
      </c>
      <c r="E93" s="3">
        <v>1</v>
      </c>
      <c r="F93" s="5">
        <v>25172.46</v>
      </c>
      <c r="G93" s="5">
        <v>25172.46</v>
      </c>
    </row>
    <row r="94" spans="1:7" hidden="1" x14ac:dyDescent="0.3"/>
    <row r="95" spans="1:7" hidden="1" x14ac:dyDescent="0.3">
      <c r="D95" s="4" t="s">
        <v>107</v>
      </c>
      <c r="E95" s="3">
        <v>1</v>
      </c>
      <c r="F95" s="5">
        <v>505666.53</v>
      </c>
      <c r="G95" s="5">
        <v>505666.53</v>
      </c>
    </row>
    <row r="96" spans="1:7" hidden="1" x14ac:dyDescent="0.3"/>
    <row r="97" spans="1:7" hidden="1" x14ac:dyDescent="0.3">
      <c r="A97" s="4" t="s">
        <v>108</v>
      </c>
      <c r="B97" s="3" t="s">
        <v>9</v>
      </c>
      <c r="C97" s="3" t="s">
        <v>10</v>
      </c>
      <c r="D97" s="4" t="s">
        <v>109</v>
      </c>
      <c r="E97" s="3">
        <v>1</v>
      </c>
      <c r="F97" s="5">
        <v>426858.21</v>
      </c>
      <c r="G97" s="5">
        <v>426858.21</v>
      </c>
    </row>
    <row r="98" spans="1:7" hidden="1" x14ac:dyDescent="0.3">
      <c r="A98" s="4" t="s">
        <v>110</v>
      </c>
      <c r="B98" s="3" t="s">
        <v>9</v>
      </c>
      <c r="C98" s="3" t="s">
        <v>10</v>
      </c>
      <c r="D98" s="4" t="s">
        <v>111</v>
      </c>
      <c r="E98" s="3">
        <v>1</v>
      </c>
      <c r="F98" s="5">
        <v>154562.32999999999</v>
      </c>
      <c r="G98" s="5">
        <v>154562.32999999999</v>
      </c>
    </row>
    <row r="99" spans="1:7" x14ac:dyDescent="0.3">
      <c r="A99" s="4" t="s">
        <v>112</v>
      </c>
      <c r="B99" s="3" t="s">
        <v>9</v>
      </c>
      <c r="C99" s="3" t="s">
        <v>10</v>
      </c>
      <c r="D99" s="4" t="s">
        <v>15</v>
      </c>
      <c r="E99" s="3">
        <v>1</v>
      </c>
      <c r="F99" s="5">
        <v>6698.29</v>
      </c>
      <c r="G99" s="5">
        <v>6698.29</v>
      </c>
    </row>
    <row r="100" spans="1:7" hidden="1" x14ac:dyDescent="0.3">
      <c r="A100" s="4" t="s">
        <v>16</v>
      </c>
      <c r="B100" s="3" t="s">
        <v>17</v>
      </c>
      <c r="C100" s="3" t="s">
        <v>18</v>
      </c>
      <c r="D100" s="4" t="s">
        <v>19</v>
      </c>
      <c r="E100" s="3">
        <v>8</v>
      </c>
      <c r="F100" s="5">
        <v>192.38</v>
      </c>
      <c r="G100" s="5">
        <v>1539.04</v>
      </c>
    </row>
    <row r="101" spans="1:7" hidden="1" x14ac:dyDescent="0.3">
      <c r="A101" s="4" t="s">
        <v>20</v>
      </c>
      <c r="B101" s="3" t="s">
        <v>17</v>
      </c>
      <c r="C101" s="3" t="s">
        <v>18</v>
      </c>
      <c r="D101" s="4" t="s">
        <v>21</v>
      </c>
      <c r="E101" s="3">
        <v>1</v>
      </c>
      <c r="F101" s="5">
        <v>2961.9</v>
      </c>
      <c r="G101" s="5">
        <v>2961.9</v>
      </c>
    </row>
    <row r="102" spans="1:7" hidden="1" x14ac:dyDescent="0.3">
      <c r="A102" s="4" t="s">
        <v>22</v>
      </c>
      <c r="B102" s="3" t="s">
        <v>17</v>
      </c>
      <c r="C102" s="3" t="s">
        <v>18</v>
      </c>
      <c r="D102" s="4" t="s">
        <v>23</v>
      </c>
      <c r="E102" s="3">
        <v>1</v>
      </c>
      <c r="F102" s="5">
        <v>2197.35</v>
      </c>
      <c r="G102" s="5">
        <v>2197.35</v>
      </c>
    </row>
    <row r="103" spans="1:7" hidden="1" x14ac:dyDescent="0.3">
      <c r="D103" s="4" t="s">
        <v>113</v>
      </c>
      <c r="E103" s="3">
        <v>1</v>
      </c>
      <c r="F103" s="5">
        <v>6698.29</v>
      </c>
      <c r="G103" s="5">
        <v>6698.29</v>
      </c>
    </row>
    <row r="104" spans="1:7" hidden="1" x14ac:dyDescent="0.3"/>
    <row r="105" spans="1:7" x14ac:dyDescent="0.3">
      <c r="A105" s="4" t="s">
        <v>114</v>
      </c>
      <c r="B105" s="3" t="s">
        <v>9</v>
      </c>
      <c r="C105" s="3" t="s">
        <v>10</v>
      </c>
      <c r="D105" s="4" t="s">
        <v>26</v>
      </c>
      <c r="E105" s="3">
        <v>1</v>
      </c>
      <c r="F105" s="5">
        <v>147864.04</v>
      </c>
      <c r="G105" s="5">
        <v>147864.04</v>
      </c>
    </row>
    <row r="106" spans="1:7" hidden="1" x14ac:dyDescent="0.3">
      <c r="A106" s="4" t="s">
        <v>27</v>
      </c>
      <c r="B106" s="3" t="s">
        <v>17</v>
      </c>
      <c r="C106" s="3" t="s">
        <v>18</v>
      </c>
      <c r="D106" s="4" t="s">
        <v>28</v>
      </c>
      <c r="E106" s="3">
        <v>2</v>
      </c>
      <c r="F106" s="5">
        <v>22545.99</v>
      </c>
      <c r="G106" s="5">
        <v>45091.98</v>
      </c>
    </row>
    <row r="107" spans="1:7" hidden="1" x14ac:dyDescent="0.3">
      <c r="A107" s="4" t="s">
        <v>29</v>
      </c>
      <c r="B107" s="3" t="s">
        <v>17</v>
      </c>
      <c r="C107" s="3" t="s">
        <v>18</v>
      </c>
      <c r="D107" s="4" t="s">
        <v>30</v>
      </c>
      <c r="E107" s="3">
        <v>3</v>
      </c>
      <c r="F107" s="5">
        <v>22133.25</v>
      </c>
      <c r="G107" s="5">
        <v>66399.75</v>
      </c>
    </row>
    <row r="108" spans="1:7" hidden="1" x14ac:dyDescent="0.3">
      <c r="A108" s="4" t="s">
        <v>31</v>
      </c>
      <c r="B108" s="3" t="s">
        <v>17</v>
      </c>
      <c r="C108" s="3" t="s">
        <v>18</v>
      </c>
      <c r="D108" s="4" t="s">
        <v>32</v>
      </c>
      <c r="E108" s="3">
        <v>1</v>
      </c>
      <c r="F108" s="5">
        <v>7362.75</v>
      </c>
      <c r="G108" s="5">
        <v>7362.75</v>
      </c>
    </row>
    <row r="109" spans="1:7" hidden="1" x14ac:dyDescent="0.3">
      <c r="A109" s="4" t="s">
        <v>33</v>
      </c>
      <c r="B109" s="3" t="s">
        <v>17</v>
      </c>
      <c r="C109" s="3" t="s">
        <v>18</v>
      </c>
      <c r="D109" s="4" t="s">
        <v>34</v>
      </c>
      <c r="E109" s="3">
        <v>1</v>
      </c>
      <c r="F109" s="5">
        <v>5541.86</v>
      </c>
      <c r="G109" s="5">
        <v>5541.86</v>
      </c>
    </row>
    <row r="110" spans="1:7" hidden="1" x14ac:dyDescent="0.3">
      <c r="A110" s="4" t="s">
        <v>35</v>
      </c>
      <c r="B110" s="3" t="s">
        <v>17</v>
      </c>
      <c r="C110" s="3" t="s">
        <v>18</v>
      </c>
      <c r="D110" s="4" t="s">
        <v>36</v>
      </c>
      <c r="E110" s="3">
        <v>6</v>
      </c>
      <c r="F110" s="5">
        <v>817.84</v>
      </c>
      <c r="G110" s="5">
        <v>4907.04</v>
      </c>
    </row>
    <row r="111" spans="1:7" hidden="1" x14ac:dyDescent="0.3">
      <c r="A111" s="4" t="s">
        <v>37</v>
      </c>
      <c r="B111" s="3" t="s">
        <v>17</v>
      </c>
      <c r="C111" s="3" t="s">
        <v>18</v>
      </c>
      <c r="D111" s="4" t="s">
        <v>38</v>
      </c>
      <c r="E111" s="3">
        <v>6</v>
      </c>
      <c r="F111" s="5">
        <v>200</v>
      </c>
      <c r="G111" s="5">
        <v>1200</v>
      </c>
    </row>
    <row r="112" spans="1:7" hidden="1" x14ac:dyDescent="0.3">
      <c r="A112" s="4" t="s">
        <v>39</v>
      </c>
      <c r="B112" s="3" t="s">
        <v>17</v>
      </c>
      <c r="C112" s="3" t="s">
        <v>18</v>
      </c>
      <c r="D112" s="4" t="s">
        <v>40</v>
      </c>
      <c r="E112" s="3">
        <v>1</v>
      </c>
      <c r="F112" s="5">
        <v>7060</v>
      </c>
      <c r="G112" s="5">
        <v>7060</v>
      </c>
    </row>
    <row r="113" spans="1:7" hidden="1" x14ac:dyDescent="0.3">
      <c r="A113" s="4" t="s">
        <v>41</v>
      </c>
      <c r="B113" s="3" t="s">
        <v>17</v>
      </c>
      <c r="C113" s="3" t="s">
        <v>18</v>
      </c>
      <c r="D113" s="4" t="s">
        <v>42</v>
      </c>
      <c r="E113" s="3">
        <v>2</v>
      </c>
      <c r="F113" s="5">
        <v>761.9</v>
      </c>
      <c r="G113" s="5">
        <v>1523.8</v>
      </c>
    </row>
    <row r="114" spans="1:7" hidden="1" x14ac:dyDescent="0.3">
      <c r="A114" s="4" t="s">
        <v>43</v>
      </c>
      <c r="B114" s="3" t="s">
        <v>17</v>
      </c>
      <c r="C114" s="3" t="s">
        <v>18</v>
      </c>
      <c r="D114" s="4" t="s">
        <v>44</v>
      </c>
      <c r="E114" s="3">
        <v>1</v>
      </c>
      <c r="F114" s="5">
        <v>400</v>
      </c>
      <c r="G114" s="5">
        <v>400</v>
      </c>
    </row>
    <row r="115" spans="1:7" hidden="1" x14ac:dyDescent="0.3">
      <c r="A115" s="4" t="s">
        <v>45</v>
      </c>
      <c r="B115" s="3" t="s">
        <v>17</v>
      </c>
      <c r="C115" s="3" t="s">
        <v>18</v>
      </c>
      <c r="D115" s="4" t="s">
        <v>46</v>
      </c>
      <c r="E115" s="3">
        <v>1</v>
      </c>
      <c r="F115" s="5">
        <v>5541.86</v>
      </c>
      <c r="G115" s="5">
        <v>5541.86</v>
      </c>
    </row>
    <row r="116" spans="1:7" hidden="1" x14ac:dyDescent="0.3">
      <c r="A116" s="4" t="s">
        <v>47</v>
      </c>
      <c r="B116" s="3" t="s">
        <v>17</v>
      </c>
      <c r="C116" s="3" t="s">
        <v>18</v>
      </c>
      <c r="D116" s="4" t="s">
        <v>48</v>
      </c>
      <c r="E116" s="3">
        <v>1</v>
      </c>
      <c r="F116" s="5">
        <v>2835</v>
      </c>
      <c r="G116" s="5">
        <v>2835</v>
      </c>
    </row>
    <row r="117" spans="1:7" hidden="1" x14ac:dyDescent="0.3">
      <c r="A117" s="4" t="s">
        <v>49</v>
      </c>
      <c r="B117" s="3" t="s">
        <v>17</v>
      </c>
      <c r="C117" s="3" t="s">
        <v>18</v>
      </c>
      <c r="D117" s="4" t="s">
        <v>50</v>
      </c>
      <c r="E117" s="3">
        <v>0</v>
      </c>
      <c r="F117" s="5">
        <v>1100</v>
      </c>
      <c r="G117" s="5">
        <v>0</v>
      </c>
    </row>
    <row r="118" spans="1:7" hidden="1" x14ac:dyDescent="0.3">
      <c r="D118" s="4" t="s">
        <v>115</v>
      </c>
      <c r="E118" s="3">
        <v>1</v>
      </c>
      <c r="F118" s="5">
        <v>147864.04</v>
      </c>
      <c r="G118" s="5">
        <v>147864.04</v>
      </c>
    </row>
    <row r="119" spans="1:7" hidden="1" x14ac:dyDescent="0.3"/>
    <row r="120" spans="1:7" hidden="1" x14ac:dyDescent="0.3">
      <c r="D120" s="4" t="s">
        <v>116</v>
      </c>
      <c r="E120" s="3">
        <v>1</v>
      </c>
      <c r="F120" s="5">
        <v>154562.32999999999</v>
      </c>
      <c r="G120" s="5">
        <v>154562.32999999999</v>
      </c>
    </row>
    <row r="121" spans="1:7" hidden="1" x14ac:dyDescent="0.3"/>
    <row r="122" spans="1:7" hidden="1" x14ac:dyDescent="0.3">
      <c r="A122" s="4" t="s">
        <v>117</v>
      </c>
      <c r="B122" s="3" t="s">
        <v>9</v>
      </c>
      <c r="C122" s="3" t="s">
        <v>10</v>
      </c>
      <c r="D122" s="4" t="s">
        <v>118</v>
      </c>
      <c r="E122" s="3">
        <v>1</v>
      </c>
      <c r="F122" s="5">
        <v>107875.39</v>
      </c>
      <c r="G122" s="5">
        <v>107875.39</v>
      </c>
    </row>
    <row r="123" spans="1:7" x14ac:dyDescent="0.3">
      <c r="A123" s="4" t="s">
        <v>119</v>
      </c>
      <c r="B123" s="3" t="s">
        <v>9</v>
      </c>
      <c r="C123" s="3" t="s">
        <v>10</v>
      </c>
      <c r="D123" s="4" t="s">
        <v>15</v>
      </c>
      <c r="E123" s="3">
        <v>1</v>
      </c>
      <c r="F123" s="5">
        <v>6313.53</v>
      </c>
      <c r="G123" s="5">
        <v>6313.53</v>
      </c>
    </row>
    <row r="124" spans="1:7" hidden="1" x14ac:dyDescent="0.3">
      <c r="A124" s="4" t="s">
        <v>16</v>
      </c>
      <c r="B124" s="3" t="s">
        <v>17</v>
      </c>
      <c r="C124" s="3" t="s">
        <v>18</v>
      </c>
      <c r="D124" s="4" t="s">
        <v>19</v>
      </c>
      <c r="E124" s="3">
        <v>6</v>
      </c>
      <c r="F124" s="5">
        <v>192.38</v>
      </c>
      <c r="G124" s="5">
        <v>1154.28</v>
      </c>
    </row>
    <row r="125" spans="1:7" hidden="1" x14ac:dyDescent="0.3">
      <c r="A125" s="4" t="s">
        <v>20</v>
      </c>
      <c r="B125" s="3" t="s">
        <v>17</v>
      </c>
      <c r="C125" s="3" t="s">
        <v>18</v>
      </c>
      <c r="D125" s="4" t="s">
        <v>21</v>
      </c>
      <c r="E125" s="3">
        <v>1</v>
      </c>
      <c r="F125" s="5">
        <v>2961.9</v>
      </c>
      <c r="G125" s="5">
        <v>2961.9</v>
      </c>
    </row>
    <row r="126" spans="1:7" hidden="1" x14ac:dyDescent="0.3">
      <c r="A126" s="4" t="s">
        <v>22</v>
      </c>
      <c r="B126" s="3" t="s">
        <v>17</v>
      </c>
      <c r="C126" s="3" t="s">
        <v>18</v>
      </c>
      <c r="D126" s="4" t="s">
        <v>23</v>
      </c>
      <c r="E126" s="3">
        <v>1</v>
      </c>
      <c r="F126" s="5">
        <v>2197.35</v>
      </c>
      <c r="G126" s="5">
        <v>2197.35</v>
      </c>
    </row>
    <row r="127" spans="1:7" hidden="1" x14ac:dyDescent="0.3">
      <c r="D127" s="4" t="s">
        <v>120</v>
      </c>
      <c r="E127" s="3">
        <v>1</v>
      </c>
      <c r="F127" s="5">
        <v>6313.53</v>
      </c>
      <c r="G127" s="5">
        <v>6313.53</v>
      </c>
    </row>
    <row r="128" spans="1:7" hidden="1" x14ac:dyDescent="0.3"/>
    <row r="129" spans="1:7" x14ac:dyDescent="0.3">
      <c r="A129" s="4" t="s">
        <v>121</v>
      </c>
      <c r="B129" s="3" t="s">
        <v>9</v>
      </c>
      <c r="C129" s="3" t="s">
        <v>10</v>
      </c>
      <c r="D129" s="4" t="s">
        <v>26</v>
      </c>
      <c r="E129" s="3">
        <v>1</v>
      </c>
      <c r="F129" s="5">
        <v>101561.86</v>
      </c>
      <c r="G129" s="5">
        <v>101561.86</v>
      </c>
    </row>
    <row r="130" spans="1:7" hidden="1" x14ac:dyDescent="0.3">
      <c r="A130" s="4" t="s">
        <v>27</v>
      </c>
      <c r="B130" s="3" t="s">
        <v>17</v>
      </c>
      <c r="C130" s="3" t="s">
        <v>18</v>
      </c>
      <c r="D130" s="4" t="s">
        <v>28</v>
      </c>
      <c r="E130" s="3">
        <v>2</v>
      </c>
      <c r="F130" s="5">
        <v>22545.99</v>
      </c>
      <c r="G130" s="5">
        <v>45091.98</v>
      </c>
    </row>
    <row r="131" spans="1:7" hidden="1" x14ac:dyDescent="0.3">
      <c r="A131" s="4" t="s">
        <v>29</v>
      </c>
      <c r="B131" s="3" t="s">
        <v>17</v>
      </c>
      <c r="C131" s="3" t="s">
        <v>18</v>
      </c>
      <c r="D131" s="4" t="s">
        <v>30</v>
      </c>
      <c r="E131" s="3">
        <v>1</v>
      </c>
      <c r="F131" s="5">
        <v>22133.25</v>
      </c>
      <c r="G131" s="5">
        <v>22133.25</v>
      </c>
    </row>
    <row r="132" spans="1:7" hidden="1" x14ac:dyDescent="0.3">
      <c r="A132" s="4" t="s">
        <v>31</v>
      </c>
      <c r="B132" s="3" t="s">
        <v>17</v>
      </c>
      <c r="C132" s="3" t="s">
        <v>18</v>
      </c>
      <c r="D132" s="4" t="s">
        <v>32</v>
      </c>
      <c r="E132" s="3">
        <v>1</v>
      </c>
      <c r="F132" s="5">
        <v>7362.75</v>
      </c>
      <c r="G132" s="5">
        <v>7362.75</v>
      </c>
    </row>
    <row r="133" spans="1:7" hidden="1" x14ac:dyDescent="0.3">
      <c r="A133" s="4" t="s">
        <v>33</v>
      </c>
      <c r="B133" s="3" t="s">
        <v>17</v>
      </c>
      <c r="C133" s="3" t="s">
        <v>18</v>
      </c>
      <c r="D133" s="4" t="s">
        <v>34</v>
      </c>
      <c r="E133" s="3">
        <v>1</v>
      </c>
      <c r="F133" s="5">
        <v>5541.86</v>
      </c>
      <c r="G133" s="5">
        <v>5541.86</v>
      </c>
    </row>
    <row r="134" spans="1:7" hidden="1" x14ac:dyDescent="0.3">
      <c r="A134" s="4" t="s">
        <v>35</v>
      </c>
      <c r="B134" s="3" t="s">
        <v>17</v>
      </c>
      <c r="C134" s="3" t="s">
        <v>18</v>
      </c>
      <c r="D134" s="4" t="s">
        <v>36</v>
      </c>
      <c r="E134" s="3">
        <v>4</v>
      </c>
      <c r="F134" s="5">
        <v>817.84</v>
      </c>
      <c r="G134" s="5">
        <v>3271.36</v>
      </c>
    </row>
    <row r="135" spans="1:7" hidden="1" x14ac:dyDescent="0.3">
      <c r="A135" s="4" t="s">
        <v>37</v>
      </c>
      <c r="B135" s="3" t="s">
        <v>17</v>
      </c>
      <c r="C135" s="3" t="s">
        <v>18</v>
      </c>
      <c r="D135" s="4" t="s">
        <v>38</v>
      </c>
      <c r="E135" s="3">
        <v>4</v>
      </c>
      <c r="F135" s="5">
        <v>200</v>
      </c>
      <c r="G135" s="5">
        <v>800</v>
      </c>
    </row>
    <row r="136" spans="1:7" hidden="1" x14ac:dyDescent="0.3">
      <c r="A136" s="4" t="s">
        <v>39</v>
      </c>
      <c r="B136" s="3" t="s">
        <v>17</v>
      </c>
      <c r="C136" s="3" t="s">
        <v>18</v>
      </c>
      <c r="D136" s="4" t="s">
        <v>40</v>
      </c>
      <c r="E136" s="3">
        <v>1</v>
      </c>
      <c r="F136" s="5">
        <v>7060</v>
      </c>
      <c r="G136" s="5">
        <v>7060</v>
      </c>
    </row>
    <row r="137" spans="1:7" hidden="1" x14ac:dyDescent="0.3">
      <c r="A137" s="4" t="s">
        <v>41</v>
      </c>
      <c r="B137" s="3" t="s">
        <v>17</v>
      </c>
      <c r="C137" s="3" t="s">
        <v>18</v>
      </c>
      <c r="D137" s="4" t="s">
        <v>42</v>
      </c>
      <c r="E137" s="3">
        <v>2</v>
      </c>
      <c r="F137" s="5">
        <v>761.9</v>
      </c>
      <c r="G137" s="5">
        <v>1523.8</v>
      </c>
    </row>
    <row r="138" spans="1:7" hidden="1" x14ac:dyDescent="0.3">
      <c r="A138" s="4" t="s">
        <v>43</v>
      </c>
      <c r="B138" s="3" t="s">
        <v>17</v>
      </c>
      <c r="C138" s="3" t="s">
        <v>18</v>
      </c>
      <c r="D138" s="4" t="s">
        <v>44</v>
      </c>
      <c r="E138" s="3">
        <v>1</v>
      </c>
      <c r="F138" s="5">
        <v>400</v>
      </c>
      <c r="G138" s="5">
        <v>400</v>
      </c>
    </row>
    <row r="139" spans="1:7" hidden="1" x14ac:dyDescent="0.3">
      <c r="A139" s="4" t="s">
        <v>45</v>
      </c>
      <c r="B139" s="3" t="s">
        <v>17</v>
      </c>
      <c r="C139" s="3" t="s">
        <v>18</v>
      </c>
      <c r="D139" s="4" t="s">
        <v>46</v>
      </c>
      <c r="E139" s="3">
        <v>1</v>
      </c>
      <c r="F139" s="5">
        <v>5541.86</v>
      </c>
      <c r="G139" s="5">
        <v>5541.86</v>
      </c>
    </row>
    <row r="140" spans="1:7" hidden="1" x14ac:dyDescent="0.3">
      <c r="A140" s="4" t="s">
        <v>47</v>
      </c>
      <c r="B140" s="3" t="s">
        <v>17</v>
      </c>
      <c r="C140" s="3" t="s">
        <v>18</v>
      </c>
      <c r="D140" s="4" t="s">
        <v>48</v>
      </c>
      <c r="E140" s="3">
        <v>1</v>
      </c>
      <c r="F140" s="5">
        <v>2835</v>
      </c>
      <c r="G140" s="5">
        <v>2835</v>
      </c>
    </row>
    <row r="141" spans="1:7" hidden="1" x14ac:dyDescent="0.3">
      <c r="A141" s="4" t="s">
        <v>49</v>
      </c>
      <c r="B141" s="3" t="s">
        <v>17</v>
      </c>
      <c r="C141" s="3" t="s">
        <v>18</v>
      </c>
      <c r="D141" s="4" t="s">
        <v>50</v>
      </c>
      <c r="E141" s="3">
        <v>0</v>
      </c>
      <c r="F141" s="5">
        <v>1100</v>
      </c>
      <c r="G141" s="5">
        <v>0</v>
      </c>
    </row>
    <row r="142" spans="1:7" hidden="1" x14ac:dyDescent="0.3">
      <c r="D142" s="4" t="s">
        <v>122</v>
      </c>
      <c r="E142" s="3">
        <v>1</v>
      </c>
      <c r="F142" s="5">
        <v>101561.86</v>
      </c>
      <c r="G142" s="5">
        <v>101561.86</v>
      </c>
    </row>
    <row r="143" spans="1:7" hidden="1" x14ac:dyDescent="0.3"/>
    <row r="144" spans="1:7" hidden="1" x14ac:dyDescent="0.3">
      <c r="D144" s="4" t="s">
        <v>123</v>
      </c>
      <c r="E144" s="3">
        <v>1</v>
      </c>
      <c r="F144" s="5">
        <v>107875.39</v>
      </c>
      <c r="G144" s="5">
        <v>107875.39</v>
      </c>
    </row>
    <row r="145" spans="1:7" hidden="1" x14ac:dyDescent="0.3"/>
    <row r="146" spans="1:7" hidden="1" x14ac:dyDescent="0.3">
      <c r="A146" s="4" t="s">
        <v>124</v>
      </c>
      <c r="B146" s="3" t="s">
        <v>9</v>
      </c>
      <c r="C146" s="3" t="s">
        <v>10</v>
      </c>
      <c r="D146" s="4" t="s">
        <v>61</v>
      </c>
      <c r="E146" s="3">
        <v>1</v>
      </c>
      <c r="F146" s="5">
        <v>147464.04</v>
      </c>
      <c r="G146" s="5">
        <v>147464.04</v>
      </c>
    </row>
    <row r="147" spans="1:7" x14ac:dyDescent="0.3">
      <c r="A147" s="4" t="s">
        <v>125</v>
      </c>
      <c r="B147" s="3" t="s">
        <v>9</v>
      </c>
      <c r="C147" s="3" t="s">
        <v>10</v>
      </c>
      <c r="D147" s="4" t="s">
        <v>15</v>
      </c>
      <c r="E147" s="3">
        <v>1</v>
      </c>
      <c r="F147" s="5">
        <v>0</v>
      </c>
      <c r="G147" s="5">
        <v>0</v>
      </c>
    </row>
    <row r="148" spans="1:7" hidden="1" x14ac:dyDescent="0.3">
      <c r="A148" s="4" t="s">
        <v>16</v>
      </c>
      <c r="B148" s="3" t="s">
        <v>17</v>
      </c>
      <c r="C148" s="3" t="s">
        <v>18</v>
      </c>
      <c r="D148" s="4" t="s">
        <v>19</v>
      </c>
      <c r="E148" s="3">
        <v>0</v>
      </c>
      <c r="F148" s="5">
        <v>192.38</v>
      </c>
      <c r="G148" s="5">
        <v>0</v>
      </c>
    </row>
    <row r="149" spans="1:7" hidden="1" x14ac:dyDescent="0.3">
      <c r="A149" s="4" t="s">
        <v>20</v>
      </c>
      <c r="B149" s="3" t="s">
        <v>17</v>
      </c>
      <c r="C149" s="3" t="s">
        <v>18</v>
      </c>
      <c r="D149" s="4" t="s">
        <v>21</v>
      </c>
      <c r="E149" s="3">
        <v>0</v>
      </c>
      <c r="F149" s="5">
        <v>2961.9</v>
      </c>
      <c r="G149" s="5">
        <v>0</v>
      </c>
    </row>
    <row r="150" spans="1:7" hidden="1" x14ac:dyDescent="0.3">
      <c r="A150" s="4" t="s">
        <v>22</v>
      </c>
      <c r="B150" s="3" t="s">
        <v>17</v>
      </c>
      <c r="C150" s="3" t="s">
        <v>18</v>
      </c>
      <c r="D150" s="4" t="s">
        <v>23</v>
      </c>
      <c r="E150" s="3">
        <v>0</v>
      </c>
      <c r="F150" s="5">
        <v>2197.35</v>
      </c>
      <c r="G150" s="5">
        <v>0</v>
      </c>
    </row>
    <row r="151" spans="1:7" hidden="1" x14ac:dyDescent="0.3">
      <c r="D151" s="4" t="s">
        <v>126</v>
      </c>
      <c r="E151" s="3">
        <v>1</v>
      </c>
      <c r="F151" s="5">
        <v>0</v>
      </c>
      <c r="G151" s="5">
        <v>0</v>
      </c>
    </row>
    <row r="152" spans="1:7" hidden="1" x14ac:dyDescent="0.3"/>
    <row r="153" spans="1:7" x14ac:dyDescent="0.3">
      <c r="A153" s="4" t="s">
        <v>127</v>
      </c>
      <c r="B153" s="3" t="s">
        <v>9</v>
      </c>
      <c r="C153" s="3" t="s">
        <v>10</v>
      </c>
      <c r="D153" s="4" t="s">
        <v>26</v>
      </c>
      <c r="E153" s="3">
        <v>1</v>
      </c>
      <c r="F153" s="5">
        <v>147464.04</v>
      </c>
      <c r="G153" s="5">
        <v>147464.04</v>
      </c>
    </row>
    <row r="154" spans="1:7" hidden="1" x14ac:dyDescent="0.3">
      <c r="A154" s="4" t="s">
        <v>27</v>
      </c>
      <c r="B154" s="3" t="s">
        <v>17</v>
      </c>
      <c r="C154" s="3" t="s">
        <v>18</v>
      </c>
      <c r="D154" s="4" t="s">
        <v>28</v>
      </c>
      <c r="E154" s="3">
        <v>2</v>
      </c>
      <c r="F154" s="5">
        <v>22545.99</v>
      </c>
      <c r="G154" s="5">
        <v>45091.98</v>
      </c>
    </row>
    <row r="155" spans="1:7" hidden="1" x14ac:dyDescent="0.3">
      <c r="A155" s="4" t="s">
        <v>29</v>
      </c>
      <c r="B155" s="3" t="s">
        <v>17</v>
      </c>
      <c r="C155" s="3" t="s">
        <v>18</v>
      </c>
      <c r="D155" s="4" t="s">
        <v>30</v>
      </c>
      <c r="E155" s="3">
        <v>3</v>
      </c>
      <c r="F155" s="5">
        <v>22133.25</v>
      </c>
      <c r="G155" s="5">
        <v>66399.75</v>
      </c>
    </row>
    <row r="156" spans="1:7" hidden="1" x14ac:dyDescent="0.3">
      <c r="A156" s="4" t="s">
        <v>31</v>
      </c>
      <c r="B156" s="3" t="s">
        <v>17</v>
      </c>
      <c r="C156" s="3" t="s">
        <v>18</v>
      </c>
      <c r="D156" s="4" t="s">
        <v>32</v>
      </c>
      <c r="E156" s="3">
        <v>1</v>
      </c>
      <c r="F156" s="5">
        <v>7362.75</v>
      </c>
      <c r="G156" s="5">
        <v>7362.75</v>
      </c>
    </row>
    <row r="157" spans="1:7" hidden="1" x14ac:dyDescent="0.3">
      <c r="A157" s="4" t="s">
        <v>33</v>
      </c>
      <c r="B157" s="3" t="s">
        <v>17</v>
      </c>
      <c r="C157" s="3" t="s">
        <v>18</v>
      </c>
      <c r="D157" s="4" t="s">
        <v>34</v>
      </c>
      <c r="E157" s="3">
        <v>1</v>
      </c>
      <c r="F157" s="5">
        <v>5541.86</v>
      </c>
      <c r="G157" s="5">
        <v>5541.86</v>
      </c>
    </row>
    <row r="158" spans="1:7" hidden="1" x14ac:dyDescent="0.3">
      <c r="A158" s="4" t="s">
        <v>35</v>
      </c>
      <c r="B158" s="3" t="s">
        <v>17</v>
      </c>
      <c r="C158" s="3" t="s">
        <v>18</v>
      </c>
      <c r="D158" s="4" t="s">
        <v>36</v>
      </c>
      <c r="E158" s="3">
        <v>6</v>
      </c>
      <c r="F158" s="5">
        <v>817.84</v>
      </c>
      <c r="G158" s="5">
        <v>4907.04</v>
      </c>
    </row>
    <row r="159" spans="1:7" hidden="1" x14ac:dyDescent="0.3">
      <c r="A159" s="4" t="s">
        <v>37</v>
      </c>
      <c r="B159" s="3" t="s">
        <v>17</v>
      </c>
      <c r="C159" s="3" t="s">
        <v>18</v>
      </c>
      <c r="D159" s="4" t="s">
        <v>38</v>
      </c>
      <c r="E159" s="3">
        <v>6</v>
      </c>
      <c r="F159" s="5">
        <v>200</v>
      </c>
      <c r="G159" s="5">
        <v>1200</v>
      </c>
    </row>
    <row r="160" spans="1:7" hidden="1" x14ac:dyDescent="0.3">
      <c r="A160" s="4" t="s">
        <v>39</v>
      </c>
      <c r="B160" s="3" t="s">
        <v>17</v>
      </c>
      <c r="C160" s="3" t="s">
        <v>18</v>
      </c>
      <c r="D160" s="4" t="s">
        <v>40</v>
      </c>
      <c r="E160" s="3">
        <v>1</v>
      </c>
      <c r="F160" s="5">
        <v>7060</v>
      </c>
      <c r="G160" s="5">
        <v>7060</v>
      </c>
    </row>
    <row r="161" spans="1:7" hidden="1" x14ac:dyDescent="0.3">
      <c r="A161" s="4" t="s">
        <v>41</v>
      </c>
      <c r="B161" s="3" t="s">
        <v>17</v>
      </c>
      <c r="C161" s="3" t="s">
        <v>18</v>
      </c>
      <c r="D161" s="4" t="s">
        <v>42</v>
      </c>
      <c r="E161" s="3">
        <v>2</v>
      </c>
      <c r="F161" s="5">
        <v>761.9</v>
      </c>
      <c r="G161" s="5">
        <v>1523.8</v>
      </c>
    </row>
    <row r="162" spans="1:7" hidden="1" x14ac:dyDescent="0.3">
      <c r="A162" s="4" t="s">
        <v>43</v>
      </c>
      <c r="B162" s="3" t="s">
        <v>17</v>
      </c>
      <c r="C162" s="3" t="s">
        <v>18</v>
      </c>
      <c r="D162" s="4" t="s">
        <v>44</v>
      </c>
      <c r="E162" s="3">
        <v>0</v>
      </c>
      <c r="F162" s="5">
        <v>400</v>
      </c>
      <c r="G162" s="5">
        <v>0</v>
      </c>
    </row>
    <row r="163" spans="1:7" hidden="1" x14ac:dyDescent="0.3">
      <c r="A163" s="4" t="s">
        <v>45</v>
      </c>
      <c r="B163" s="3" t="s">
        <v>17</v>
      </c>
      <c r="C163" s="3" t="s">
        <v>18</v>
      </c>
      <c r="D163" s="4" t="s">
        <v>46</v>
      </c>
      <c r="E163" s="3">
        <v>1</v>
      </c>
      <c r="F163" s="5">
        <v>5541.86</v>
      </c>
      <c r="G163" s="5">
        <v>5541.86</v>
      </c>
    </row>
    <row r="164" spans="1:7" hidden="1" x14ac:dyDescent="0.3">
      <c r="A164" s="4" t="s">
        <v>47</v>
      </c>
      <c r="B164" s="3" t="s">
        <v>17</v>
      </c>
      <c r="C164" s="3" t="s">
        <v>18</v>
      </c>
      <c r="D164" s="4" t="s">
        <v>48</v>
      </c>
      <c r="E164" s="3">
        <v>1</v>
      </c>
      <c r="F164" s="5">
        <v>2835</v>
      </c>
      <c r="G164" s="5">
        <v>2835</v>
      </c>
    </row>
    <row r="165" spans="1:7" hidden="1" x14ac:dyDescent="0.3">
      <c r="A165" s="4" t="s">
        <v>49</v>
      </c>
      <c r="B165" s="3" t="s">
        <v>17</v>
      </c>
      <c r="C165" s="3" t="s">
        <v>18</v>
      </c>
      <c r="D165" s="4" t="s">
        <v>50</v>
      </c>
      <c r="E165" s="3">
        <v>0</v>
      </c>
      <c r="F165" s="5">
        <v>1100</v>
      </c>
      <c r="G165" s="5">
        <v>0</v>
      </c>
    </row>
    <row r="166" spans="1:7" hidden="1" x14ac:dyDescent="0.3">
      <c r="D166" s="4" t="s">
        <v>128</v>
      </c>
      <c r="E166" s="3">
        <v>1</v>
      </c>
      <c r="F166" s="5">
        <v>147464.04</v>
      </c>
      <c r="G166" s="5">
        <v>147464.04</v>
      </c>
    </row>
    <row r="167" spans="1:7" hidden="1" x14ac:dyDescent="0.3"/>
    <row r="168" spans="1:7" hidden="1" x14ac:dyDescent="0.3">
      <c r="D168" s="4" t="s">
        <v>129</v>
      </c>
      <c r="E168" s="3">
        <v>1</v>
      </c>
      <c r="F168" s="5">
        <v>147464.04</v>
      </c>
      <c r="G168" s="5">
        <v>147464.04</v>
      </c>
    </row>
    <row r="169" spans="1:7" hidden="1" x14ac:dyDescent="0.3"/>
    <row r="170" spans="1:7" hidden="1" x14ac:dyDescent="0.3">
      <c r="A170" s="4" t="s">
        <v>130</v>
      </c>
      <c r="B170" s="3" t="s">
        <v>9</v>
      </c>
      <c r="C170" s="3" t="s">
        <v>10</v>
      </c>
      <c r="D170" s="4" t="s">
        <v>68</v>
      </c>
      <c r="E170" s="3">
        <v>1</v>
      </c>
      <c r="F170" s="5">
        <v>16956.45</v>
      </c>
      <c r="G170" s="5">
        <v>16956.45</v>
      </c>
    </row>
    <row r="171" spans="1:7" hidden="1" x14ac:dyDescent="0.3">
      <c r="A171" s="4" t="s">
        <v>69</v>
      </c>
      <c r="B171" s="3" t="s">
        <v>17</v>
      </c>
      <c r="C171" s="3" t="s">
        <v>70</v>
      </c>
      <c r="D171" s="4" t="s">
        <v>71</v>
      </c>
      <c r="E171" s="3">
        <v>41.25</v>
      </c>
      <c r="F171" s="5">
        <v>24.38</v>
      </c>
      <c r="G171" s="5">
        <v>1005.68</v>
      </c>
    </row>
    <row r="172" spans="1:7" hidden="1" x14ac:dyDescent="0.3">
      <c r="A172" s="4" t="s">
        <v>72</v>
      </c>
      <c r="B172" s="3" t="s">
        <v>17</v>
      </c>
      <c r="C172" s="3" t="s">
        <v>18</v>
      </c>
      <c r="D172" s="4" t="s">
        <v>73</v>
      </c>
      <c r="E172" s="3">
        <v>3</v>
      </c>
      <c r="F172" s="5">
        <v>80</v>
      </c>
      <c r="G172" s="5">
        <v>240</v>
      </c>
    </row>
    <row r="173" spans="1:7" hidden="1" x14ac:dyDescent="0.3">
      <c r="A173" s="4" t="s">
        <v>74</v>
      </c>
      <c r="B173" s="3" t="s">
        <v>17</v>
      </c>
      <c r="C173" s="3" t="s">
        <v>18</v>
      </c>
      <c r="D173" s="4" t="s">
        <v>75</v>
      </c>
      <c r="E173" s="3">
        <v>3</v>
      </c>
      <c r="F173" s="5">
        <v>46</v>
      </c>
      <c r="G173" s="5">
        <v>138</v>
      </c>
    </row>
    <row r="174" spans="1:7" hidden="1" x14ac:dyDescent="0.3">
      <c r="A174" s="4" t="s">
        <v>76</v>
      </c>
      <c r="B174" s="3" t="s">
        <v>17</v>
      </c>
      <c r="C174" s="3" t="s">
        <v>18</v>
      </c>
      <c r="D174" s="4" t="s">
        <v>77</v>
      </c>
      <c r="E174" s="3">
        <v>3</v>
      </c>
      <c r="F174" s="5">
        <v>21.52</v>
      </c>
      <c r="G174" s="5">
        <v>64.56</v>
      </c>
    </row>
    <row r="175" spans="1:7" hidden="1" x14ac:dyDescent="0.3">
      <c r="A175" s="4" t="s">
        <v>78</v>
      </c>
      <c r="B175" s="3" t="s">
        <v>17</v>
      </c>
      <c r="C175" s="3" t="s">
        <v>18</v>
      </c>
      <c r="D175" s="4" t="s">
        <v>79</v>
      </c>
      <c r="E175" s="3">
        <v>3</v>
      </c>
      <c r="F175" s="5">
        <v>125.41</v>
      </c>
      <c r="G175" s="5">
        <v>376.23</v>
      </c>
    </row>
    <row r="176" spans="1:7" hidden="1" x14ac:dyDescent="0.3">
      <c r="A176" s="4" t="s">
        <v>80</v>
      </c>
      <c r="B176" s="3" t="s">
        <v>17</v>
      </c>
      <c r="C176" s="3" t="s">
        <v>70</v>
      </c>
      <c r="D176" s="4" t="s">
        <v>81</v>
      </c>
      <c r="E176" s="3">
        <v>24</v>
      </c>
      <c r="F176" s="5">
        <v>12.03</v>
      </c>
      <c r="G176" s="5">
        <v>288.72000000000003</v>
      </c>
    </row>
    <row r="177" spans="1:7" hidden="1" x14ac:dyDescent="0.3">
      <c r="A177" s="4" t="s">
        <v>82</v>
      </c>
      <c r="B177" s="3" t="s">
        <v>17</v>
      </c>
      <c r="C177" s="3" t="s">
        <v>83</v>
      </c>
      <c r="D177" s="4" t="s">
        <v>84</v>
      </c>
      <c r="E177" s="3">
        <v>12</v>
      </c>
      <c r="F177" s="5">
        <v>12.91</v>
      </c>
      <c r="G177" s="5">
        <v>154.91999999999999</v>
      </c>
    </row>
    <row r="178" spans="1:7" hidden="1" x14ac:dyDescent="0.3">
      <c r="A178" s="4" t="s">
        <v>85</v>
      </c>
      <c r="B178" s="3" t="s">
        <v>17</v>
      </c>
      <c r="C178" s="3" t="s">
        <v>18</v>
      </c>
      <c r="D178" s="4" t="s">
        <v>86</v>
      </c>
      <c r="E178" s="3">
        <v>30</v>
      </c>
      <c r="F178" s="5">
        <v>43.21</v>
      </c>
      <c r="G178" s="5">
        <v>1296.3</v>
      </c>
    </row>
    <row r="179" spans="1:7" hidden="1" x14ac:dyDescent="0.3">
      <c r="A179" s="4" t="s">
        <v>87</v>
      </c>
      <c r="B179" s="3" t="s">
        <v>17</v>
      </c>
      <c r="C179" s="3" t="s">
        <v>83</v>
      </c>
      <c r="D179" s="4" t="s">
        <v>88</v>
      </c>
      <c r="E179" s="3">
        <v>48</v>
      </c>
      <c r="F179" s="5">
        <v>26.08</v>
      </c>
      <c r="G179" s="5">
        <v>1251.8399999999999</v>
      </c>
    </row>
    <row r="180" spans="1:7" hidden="1" x14ac:dyDescent="0.3">
      <c r="A180" s="4" t="s">
        <v>89</v>
      </c>
      <c r="B180" s="3" t="s">
        <v>17</v>
      </c>
      <c r="C180" s="3" t="s">
        <v>83</v>
      </c>
      <c r="D180" s="4" t="s">
        <v>90</v>
      </c>
      <c r="E180" s="3">
        <v>16.5</v>
      </c>
      <c r="F180" s="5">
        <v>22.21</v>
      </c>
      <c r="G180" s="5">
        <v>366.47</v>
      </c>
    </row>
    <row r="181" spans="1:7" hidden="1" x14ac:dyDescent="0.3">
      <c r="A181" s="4" t="s">
        <v>91</v>
      </c>
      <c r="B181" s="3" t="s">
        <v>17</v>
      </c>
      <c r="C181" s="3" t="s">
        <v>83</v>
      </c>
      <c r="D181" s="4" t="s">
        <v>92</v>
      </c>
      <c r="E181" s="3">
        <v>189.6</v>
      </c>
      <c r="F181" s="5">
        <v>14.19</v>
      </c>
      <c r="G181" s="5">
        <v>2690.42</v>
      </c>
    </row>
    <row r="182" spans="1:7" hidden="1" x14ac:dyDescent="0.3">
      <c r="A182" s="4" t="s">
        <v>93</v>
      </c>
      <c r="B182" s="3" t="s">
        <v>17</v>
      </c>
      <c r="C182" s="3" t="s">
        <v>70</v>
      </c>
      <c r="D182" s="4" t="s">
        <v>94</v>
      </c>
      <c r="E182" s="3">
        <v>50.4</v>
      </c>
      <c r="F182" s="5">
        <v>32.090000000000003</v>
      </c>
      <c r="G182" s="5">
        <v>1617.34</v>
      </c>
    </row>
    <row r="183" spans="1:7" hidden="1" x14ac:dyDescent="0.3">
      <c r="A183" s="4" t="s">
        <v>95</v>
      </c>
      <c r="B183" s="3" t="s">
        <v>17</v>
      </c>
      <c r="C183" s="3" t="s">
        <v>70</v>
      </c>
      <c r="D183" s="4" t="s">
        <v>96</v>
      </c>
      <c r="E183" s="3">
        <v>26.4</v>
      </c>
      <c r="F183" s="5">
        <v>68.56</v>
      </c>
      <c r="G183" s="5">
        <v>1809.98</v>
      </c>
    </row>
    <row r="184" spans="1:7" hidden="1" x14ac:dyDescent="0.3">
      <c r="A184" s="4" t="s">
        <v>97</v>
      </c>
      <c r="B184" s="3" t="s">
        <v>17</v>
      </c>
      <c r="C184" s="3" t="s">
        <v>70</v>
      </c>
      <c r="D184" s="4" t="s">
        <v>98</v>
      </c>
      <c r="E184" s="3">
        <v>45</v>
      </c>
      <c r="F184" s="5">
        <v>47.31</v>
      </c>
      <c r="G184" s="5">
        <v>2128.9499999999998</v>
      </c>
    </row>
    <row r="185" spans="1:7" hidden="1" x14ac:dyDescent="0.3">
      <c r="A185" s="4" t="s">
        <v>99</v>
      </c>
      <c r="B185" s="3" t="s">
        <v>17</v>
      </c>
      <c r="C185" s="3" t="s">
        <v>70</v>
      </c>
      <c r="D185" s="4" t="s">
        <v>100</v>
      </c>
      <c r="E185" s="3">
        <v>24</v>
      </c>
      <c r="F185" s="5">
        <v>46.96</v>
      </c>
      <c r="G185" s="5">
        <v>1127.04</v>
      </c>
    </row>
    <row r="186" spans="1:7" hidden="1" x14ac:dyDescent="0.3">
      <c r="A186" s="4" t="s">
        <v>101</v>
      </c>
      <c r="B186" s="3" t="s">
        <v>17</v>
      </c>
      <c r="C186" s="3" t="s">
        <v>102</v>
      </c>
      <c r="D186" s="4" t="s">
        <v>103</v>
      </c>
      <c r="E186" s="3">
        <v>3</v>
      </c>
      <c r="F186" s="5">
        <v>300</v>
      </c>
      <c r="G186" s="5">
        <v>900</v>
      </c>
    </row>
    <row r="187" spans="1:7" hidden="1" x14ac:dyDescent="0.3">
      <c r="A187" s="4" t="s">
        <v>104</v>
      </c>
      <c r="B187" s="3" t="s">
        <v>17</v>
      </c>
      <c r="C187" s="3" t="s">
        <v>102</v>
      </c>
      <c r="D187" s="4" t="s">
        <v>105</v>
      </c>
      <c r="E187" s="3">
        <v>3</v>
      </c>
      <c r="F187" s="5">
        <v>500</v>
      </c>
      <c r="G187" s="5">
        <v>1500</v>
      </c>
    </row>
    <row r="188" spans="1:7" hidden="1" x14ac:dyDescent="0.3">
      <c r="D188" s="4" t="s">
        <v>131</v>
      </c>
      <c r="E188" s="3">
        <v>1</v>
      </c>
      <c r="F188" s="5">
        <v>16956.45</v>
      </c>
      <c r="G188" s="5">
        <v>16956.45</v>
      </c>
    </row>
    <row r="189" spans="1:7" hidden="1" x14ac:dyDescent="0.3"/>
    <row r="190" spans="1:7" hidden="1" x14ac:dyDescent="0.3">
      <c r="D190" s="4" t="s">
        <v>132</v>
      </c>
      <c r="E190" s="3">
        <v>1</v>
      </c>
      <c r="F190" s="5">
        <v>426858.21</v>
      </c>
      <c r="G190" s="5">
        <v>426858.21</v>
      </c>
    </row>
    <row r="191" spans="1:7" hidden="1" x14ac:dyDescent="0.3"/>
    <row r="192" spans="1:7" hidden="1" x14ac:dyDescent="0.3">
      <c r="A192" s="4" t="s">
        <v>133</v>
      </c>
      <c r="B192" s="3" t="s">
        <v>9</v>
      </c>
      <c r="C192" s="3" t="s">
        <v>10</v>
      </c>
      <c r="D192" s="4" t="s">
        <v>134</v>
      </c>
      <c r="E192" s="3">
        <v>1</v>
      </c>
      <c r="F192" s="5">
        <v>668232.01</v>
      </c>
      <c r="G192" s="5">
        <v>668232.01</v>
      </c>
    </row>
    <row r="193" spans="1:7" hidden="1" x14ac:dyDescent="0.3">
      <c r="A193" s="4" t="s">
        <v>135</v>
      </c>
      <c r="B193" s="3" t="s">
        <v>9</v>
      </c>
      <c r="C193" s="3" t="s">
        <v>10</v>
      </c>
      <c r="D193" s="4" t="s">
        <v>136</v>
      </c>
      <c r="E193" s="3">
        <v>1</v>
      </c>
      <c r="F193" s="5">
        <v>647905.44999999995</v>
      </c>
      <c r="G193" s="5">
        <v>647905.44999999995</v>
      </c>
    </row>
    <row r="194" spans="1:7" x14ac:dyDescent="0.3">
      <c r="A194" s="4" t="s">
        <v>137</v>
      </c>
      <c r="B194" s="3" t="s">
        <v>9</v>
      </c>
      <c r="C194" s="3" t="s">
        <v>10</v>
      </c>
      <c r="D194" s="4" t="s">
        <v>15</v>
      </c>
      <c r="E194" s="3">
        <v>1</v>
      </c>
      <c r="F194" s="5">
        <v>9776.3700000000008</v>
      </c>
      <c r="G194" s="5">
        <v>9776.3700000000008</v>
      </c>
    </row>
    <row r="195" spans="1:7" hidden="1" x14ac:dyDescent="0.3">
      <c r="A195" s="4" t="s">
        <v>16</v>
      </c>
      <c r="B195" s="3" t="s">
        <v>17</v>
      </c>
      <c r="C195" s="3" t="s">
        <v>18</v>
      </c>
      <c r="D195" s="4" t="s">
        <v>19</v>
      </c>
      <c r="E195" s="3">
        <v>24</v>
      </c>
      <c r="F195" s="5">
        <v>192.38</v>
      </c>
      <c r="G195" s="5">
        <v>4617.12</v>
      </c>
    </row>
    <row r="196" spans="1:7" hidden="1" x14ac:dyDescent="0.3">
      <c r="A196" s="4" t="s">
        <v>20</v>
      </c>
      <c r="B196" s="3" t="s">
        <v>17</v>
      </c>
      <c r="C196" s="3" t="s">
        <v>18</v>
      </c>
      <c r="D196" s="4" t="s">
        <v>21</v>
      </c>
      <c r="E196" s="3">
        <v>1</v>
      </c>
      <c r="F196" s="5">
        <v>2961.9</v>
      </c>
      <c r="G196" s="5">
        <v>2961.9</v>
      </c>
    </row>
    <row r="197" spans="1:7" hidden="1" x14ac:dyDescent="0.3">
      <c r="A197" s="4" t="s">
        <v>22</v>
      </c>
      <c r="B197" s="3" t="s">
        <v>17</v>
      </c>
      <c r="C197" s="3" t="s">
        <v>18</v>
      </c>
      <c r="D197" s="4" t="s">
        <v>23</v>
      </c>
      <c r="E197" s="3">
        <v>1</v>
      </c>
      <c r="F197" s="5">
        <v>2197.35</v>
      </c>
      <c r="G197" s="5">
        <v>2197.35</v>
      </c>
    </row>
    <row r="198" spans="1:7" hidden="1" x14ac:dyDescent="0.3">
      <c r="D198" s="4" t="s">
        <v>138</v>
      </c>
      <c r="E198" s="3">
        <v>1</v>
      </c>
      <c r="F198" s="5">
        <v>9776.3700000000008</v>
      </c>
      <c r="G198" s="5">
        <v>9776.3700000000008</v>
      </c>
    </row>
    <row r="199" spans="1:7" hidden="1" x14ac:dyDescent="0.3"/>
    <row r="200" spans="1:7" x14ac:dyDescent="0.3">
      <c r="A200" s="4" t="s">
        <v>139</v>
      </c>
      <c r="B200" s="3" t="s">
        <v>9</v>
      </c>
      <c r="C200" s="3" t="s">
        <v>10</v>
      </c>
      <c r="D200" s="4" t="s">
        <v>26</v>
      </c>
      <c r="E200" s="3">
        <v>1</v>
      </c>
      <c r="F200" s="5">
        <v>638129.07999999996</v>
      </c>
      <c r="G200" s="5">
        <v>638129.07999999996</v>
      </c>
    </row>
    <row r="201" spans="1:7" hidden="1" x14ac:dyDescent="0.3">
      <c r="A201" s="4" t="s">
        <v>27</v>
      </c>
      <c r="B201" s="3" t="s">
        <v>17</v>
      </c>
      <c r="C201" s="3" t="s">
        <v>18</v>
      </c>
      <c r="D201" s="4" t="s">
        <v>28</v>
      </c>
      <c r="E201" s="3">
        <v>4</v>
      </c>
      <c r="F201" s="5">
        <v>22545.99</v>
      </c>
      <c r="G201" s="5">
        <v>90183.96</v>
      </c>
    </row>
    <row r="202" spans="1:7" hidden="1" x14ac:dyDescent="0.3">
      <c r="A202" s="4" t="s">
        <v>29</v>
      </c>
      <c r="B202" s="3" t="s">
        <v>17</v>
      </c>
      <c r="C202" s="3" t="s">
        <v>18</v>
      </c>
      <c r="D202" s="4" t="s">
        <v>30</v>
      </c>
      <c r="E202" s="3">
        <v>20</v>
      </c>
      <c r="F202" s="5">
        <v>22133.25</v>
      </c>
      <c r="G202" s="5">
        <v>442665</v>
      </c>
    </row>
    <row r="203" spans="1:7" hidden="1" x14ac:dyDescent="0.3">
      <c r="A203" s="4" t="s">
        <v>31</v>
      </c>
      <c r="B203" s="3" t="s">
        <v>17</v>
      </c>
      <c r="C203" s="3" t="s">
        <v>18</v>
      </c>
      <c r="D203" s="4" t="s">
        <v>32</v>
      </c>
      <c r="E203" s="3">
        <v>2</v>
      </c>
      <c r="F203" s="5">
        <v>7362.75</v>
      </c>
      <c r="G203" s="5">
        <v>14725.5</v>
      </c>
    </row>
    <row r="204" spans="1:7" hidden="1" x14ac:dyDescent="0.3">
      <c r="A204" s="4" t="s">
        <v>33</v>
      </c>
      <c r="B204" s="3" t="s">
        <v>17</v>
      </c>
      <c r="C204" s="3" t="s">
        <v>18</v>
      </c>
      <c r="D204" s="4" t="s">
        <v>34</v>
      </c>
      <c r="E204" s="3">
        <v>2</v>
      </c>
      <c r="F204" s="5">
        <v>5541.86</v>
      </c>
      <c r="G204" s="5">
        <v>11083.72</v>
      </c>
    </row>
    <row r="205" spans="1:7" hidden="1" x14ac:dyDescent="0.3">
      <c r="A205" s="4" t="s">
        <v>35</v>
      </c>
      <c r="B205" s="3" t="s">
        <v>17</v>
      </c>
      <c r="C205" s="3" t="s">
        <v>18</v>
      </c>
      <c r="D205" s="4" t="s">
        <v>36</v>
      </c>
      <c r="E205" s="3">
        <v>26</v>
      </c>
      <c r="F205" s="5">
        <v>817.84</v>
      </c>
      <c r="G205" s="5">
        <v>21263.84</v>
      </c>
    </row>
    <row r="206" spans="1:7" hidden="1" x14ac:dyDescent="0.3">
      <c r="A206" s="4" t="s">
        <v>37</v>
      </c>
      <c r="B206" s="3" t="s">
        <v>17</v>
      </c>
      <c r="C206" s="3" t="s">
        <v>18</v>
      </c>
      <c r="D206" s="4" t="s">
        <v>38</v>
      </c>
      <c r="E206" s="3">
        <v>26</v>
      </c>
      <c r="F206" s="5">
        <v>200</v>
      </c>
      <c r="G206" s="5">
        <v>5200</v>
      </c>
    </row>
    <row r="207" spans="1:7" hidden="1" x14ac:dyDescent="0.3">
      <c r="A207" s="4" t="s">
        <v>39</v>
      </c>
      <c r="B207" s="3" t="s">
        <v>17</v>
      </c>
      <c r="C207" s="3" t="s">
        <v>18</v>
      </c>
      <c r="D207" s="4" t="s">
        <v>40</v>
      </c>
      <c r="E207" s="3">
        <v>5</v>
      </c>
      <c r="F207" s="5">
        <v>7060</v>
      </c>
      <c r="G207" s="5">
        <v>35300</v>
      </c>
    </row>
    <row r="208" spans="1:7" hidden="1" x14ac:dyDescent="0.3">
      <c r="A208" s="4" t="s">
        <v>41</v>
      </c>
      <c r="B208" s="3" t="s">
        <v>17</v>
      </c>
      <c r="C208" s="3" t="s">
        <v>18</v>
      </c>
      <c r="D208" s="4" t="s">
        <v>42</v>
      </c>
      <c r="E208" s="3">
        <v>8</v>
      </c>
      <c r="F208" s="5">
        <v>761.9</v>
      </c>
      <c r="G208" s="5">
        <v>6095.2</v>
      </c>
    </row>
    <row r="209" spans="1:7" hidden="1" x14ac:dyDescent="0.3">
      <c r="A209" s="4" t="s">
        <v>43</v>
      </c>
      <c r="B209" s="3" t="s">
        <v>17</v>
      </c>
      <c r="C209" s="3" t="s">
        <v>18</v>
      </c>
      <c r="D209" s="4" t="s">
        <v>44</v>
      </c>
      <c r="E209" s="3">
        <v>1</v>
      </c>
      <c r="F209" s="5">
        <v>400</v>
      </c>
      <c r="G209" s="5">
        <v>400</v>
      </c>
    </row>
    <row r="210" spans="1:7" hidden="1" x14ac:dyDescent="0.3">
      <c r="A210" s="4" t="s">
        <v>45</v>
      </c>
      <c r="B210" s="3" t="s">
        <v>17</v>
      </c>
      <c r="C210" s="3" t="s">
        <v>18</v>
      </c>
      <c r="D210" s="4" t="s">
        <v>46</v>
      </c>
      <c r="E210" s="3">
        <v>1</v>
      </c>
      <c r="F210" s="5">
        <v>5541.86</v>
      </c>
      <c r="G210" s="5">
        <v>5541.86</v>
      </c>
    </row>
    <row r="211" spans="1:7" hidden="1" x14ac:dyDescent="0.3">
      <c r="A211" s="4" t="s">
        <v>47</v>
      </c>
      <c r="B211" s="3" t="s">
        <v>17</v>
      </c>
      <c r="C211" s="3" t="s">
        <v>18</v>
      </c>
      <c r="D211" s="4" t="s">
        <v>48</v>
      </c>
      <c r="E211" s="3">
        <v>2</v>
      </c>
      <c r="F211" s="5">
        <v>2835</v>
      </c>
      <c r="G211" s="5">
        <v>5670</v>
      </c>
    </row>
    <row r="212" spans="1:7" hidden="1" x14ac:dyDescent="0.3">
      <c r="A212" s="4" t="s">
        <v>49</v>
      </c>
      <c r="B212" s="3" t="s">
        <v>17</v>
      </c>
      <c r="C212" s="3" t="s">
        <v>18</v>
      </c>
      <c r="D212" s="4" t="s">
        <v>50</v>
      </c>
      <c r="E212" s="3">
        <v>0</v>
      </c>
      <c r="F212" s="5">
        <v>1100</v>
      </c>
      <c r="G212" s="5">
        <v>0</v>
      </c>
    </row>
    <row r="213" spans="1:7" hidden="1" x14ac:dyDescent="0.3">
      <c r="D213" s="4" t="s">
        <v>140</v>
      </c>
      <c r="E213" s="3">
        <v>1</v>
      </c>
      <c r="F213" s="5">
        <v>638129.07999999996</v>
      </c>
      <c r="G213" s="5">
        <v>638129.07999999996</v>
      </c>
    </row>
    <row r="214" spans="1:7" hidden="1" x14ac:dyDescent="0.3"/>
    <row r="215" spans="1:7" hidden="1" x14ac:dyDescent="0.3">
      <c r="D215" s="4" t="s">
        <v>141</v>
      </c>
      <c r="E215" s="3">
        <v>1</v>
      </c>
      <c r="F215" s="5">
        <v>647905.44999999995</v>
      </c>
      <c r="G215" s="5">
        <v>647905.44999999995</v>
      </c>
    </row>
    <row r="216" spans="1:7" hidden="1" x14ac:dyDescent="0.3"/>
    <row r="217" spans="1:7" hidden="1" x14ac:dyDescent="0.3">
      <c r="A217" s="4" t="s">
        <v>142</v>
      </c>
      <c r="B217" s="3" t="s">
        <v>9</v>
      </c>
      <c r="C217" s="3" t="s">
        <v>10</v>
      </c>
      <c r="D217" s="4" t="s">
        <v>68</v>
      </c>
      <c r="E217" s="3">
        <v>1</v>
      </c>
      <c r="F217" s="5">
        <v>20326.560000000001</v>
      </c>
      <c r="G217" s="5">
        <v>20326.560000000001</v>
      </c>
    </row>
    <row r="218" spans="1:7" hidden="1" x14ac:dyDescent="0.3">
      <c r="A218" s="4" t="s">
        <v>69</v>
      </c>
      <c r="B218" s="3" t="s">
        <v>17</v>
      </c>
      <c r="C218" s="3" t="s">
        <v>70</v>
      </c>
      <c r="D218" s="4" t="s">
        <v>71</v>
      </c>
      <c r="E218" s="3">
        <v>98.75</v>
      </c>
      <c r="F218" s="5">
        <v>24.38</v>
      </c>
      <c r="G218" s="5">
        <v>2407.5300000000002</v>
      </c>
    </row>
    <row r="219" spans="1:7" hidden="1" x14ac:dyDescent="0.3">
      <c r="A219" s="4" t="s">
        <v>72</v>
      </c>
      <c r="B219" s="3" t="s">
        <v>17</v>
      </c>
      <c r="C219" s="3" t="s">
        <v>18</v>
      </c>
      <c r="D219" s="4" t="s">
        <v>73</v>
      </c>
      <c r="E219" s="3">
        <v>1</v>
      </c>
      <c r="F219" s="5">
        <v>80</v>
      </c>
      <c r="G219" s="5">
        <v>80</v>
      </c>
    </row>
    <row r="220" spans="1:7" hidden="1" x14ac:dyDescent="0.3">
      <c r="A220" s="4" t="s">
        <v>74</v>
      </c>
      <c r="B220" s="3" t="s">
        <v>17</v>
      </c>
      <c r="C220" s="3" t="s">
        <v>18</v>
      </c>
      <c r="D220" s="4" t="s">
        <v>75</v>
      </c>
      <c r="E220" s="3">
        <v>1</v>
      </c>
      <c r="F220" s="5">
        <v>46</v>
      </c>
      <c r="G220" s="5">
        <v>46</v>
      </c>
    </row>
    <row r="221" spans="1:7" hidden="1" x14ac:dyDescent="0.3">
      <c r="A221" s="4" t="s">
        <v>76</v>
      </c>
      <c r="B221" s="3" t="s">
        <v>17</v>
      </c>
      <c r="C221" s="3" t="s">
        <v>18</v>
      </c>
      <c r="D221" s="4" t="s">
        <v>77</v>
      </c>
      <c r="E221" s="3">
        <v>1</v>
      </c>
      <c r="F221" s="5">
        <v>21.52</v>
      </c>
      <c r="G221" s="5">
        <v>21.52</v>
      </c>
    </row>
    <row r="222" spans="1:7" hidden="1" x14ac:dyDescent="0.3">
      <c r="A222" s="4" t="s">
        <v>78</v>
      </c>
      <c r="B222" s="3" t="s">
        <v>17</v>
      </c>
      <c r="C222" s="3" t="s">
        <v>18</v>
      </c>
      <c r="D222" s="4" t="s">
        <v>79</v>
      </c>
      <c r="E222" s="3">
        <v>1</v>
      </c>
      <c r="F222" s="5">
        <v>125.41</v>
      </c>
      <c r="G222" s="5">
        <v>125.41</v>
      </c>
    </row>
    <row r="223" spans="1:7" hidden="1" x14ac:dyDescent="0.3">
      <c r="A223" s="4" t="s">
        <v>80</v>
      </c>
      <c r="B223" s="3" t="s">
        <v>17</v>
      </c>
      <c r="C223" s="3" t="s">
        <v>70</v>
      </c>
      <c r="D223" s="4" t="s">
        <v>81</v>
      </c>
      <c r="E223" s="3">
        <v>8</v>
      </c>
      <c r="F223" s="5">
        <v>12.03</v>
      </c>
      <c r="G223" s="5">
        <v>96.24</v>
      </c>
    </row>
    <row r="224" spans="1:7" hidden="1" x14ac:dyDescent="0.3">
      <c r="A224" s="4" t="s">
        <v>82</v>
      </c>
      <c r="B224" s="3" t="s">
        <v>17</v>
      </c>
      <c r="C224" s="3" t="s">
        <v>83</v>
      </c>
      <c r="D224" s="4" t="s">
        <v>84</v>
      </c>
      <c r="E224" s="3">
        <v>4</v>
      </c>
      <c r="F224" s="5">
        <v>12.91</v>
      </c>
      <c r="G224" s="5">
        <v>51.64</v>
      </c>
    </row>
    <row r="225" spans="1:7" hidden="1" x14ac:dyDescent="0.3">
      <c r="A225" s="4" t="s">
        <v>85</v>
      </c>
      <c r="B225" s="3" t="s">
        <v>17</v>
      </c>
      <c r="C225" s="3" t="s">
        <v>18</v>
      </c>
      <c r="D225" s="4" t="s">
        <v>86</v>
      </c>
      <c r="E225" s="3">
        <v>36</v>
      </c>
      <c r="F225" s="5">
        <v>43.21</v>
      </c>
      <c r="G225" s="5">
        <v>1555.56</v>
      </c>
    </row>
    <row r="226" spans="1:7" hidden="1" x14ac:dyDescent="0.3">
      <c r="A226" s="4" t="s">
        <v>87</v>
      </c>
      <c r="B226" s="3" t="s">
        <v>17</v>
      </c>
      <c r="C226" s="3" t="s">
        <v>83</v>
      </c>
      <c r="D226" s="4" t="s">
        <v>88</v>
      </c>
      <c r="E226" s="3">
        <v>89</v>
      </c>
      <c r="F226" s="5">
        <v>26.08</v>
      </c>
      <c r="G226" s="5">
        <v>2321.12</v>
      </c>
    </row>
    <row r="227" spans="1:7" hidden="1" x14ac:dyDescent="0.3">
      <c r="A227" s="4" t="s">
        <v>89</v>
      </c>
      <c r="B227" s="3" t="s">
        <v>17</v>
      </c>
      <c r="C227" s="3" t="s">
        <v>83</v>
      </c>
      <c r="D227" s="4" t="s">
        <v>90</v>
      </c>
      <c r="E227" s="3">
        <v>39.5</v>
      </c>
      <c r="F227" s="5">
        <v>22.21</v>
      </c>
      <c r="G227" s="5">
        <v>877.3</v>
      </c>
    </row>
    <row r="228" spans="1:7" hidden="1" x14ac:dyDescent="0.3">
      <c r="A228" s="4" t="s">
        <v>91</v>
      </c>
      <c r="B228" s="3" t="s">
        <v>17</v>
      </c>
      <c r="C228" s="3" t="s">
        <v>83</v>
      </c>
      <c r="D228" s="4" t="s">
        <v>92</v>
      </c>
      <c r="E228" s="3">
        <v>238.4</v>
      </c>
      <c r="F228" s="5">
        <v>14.19</v>
      </c>
      <c r="G228" s="5">
        <v>3382.9</v>
      </c>
    </row>
    <row r="229" spans="1:7" hidden="1" x14ac:dyDescent="0.3">
      <c r="A229" s="4" t="s">
        <v>93</v>
      </c>
      <c r="B229" s="3" t="s">
        <v>17</v>
      </c>
      <c r="C229" s="3" t="s">
        <v>70</v>
      </c>
      <c r="D229" s="4" t="s">
        <v>94</v>
      </c>
      <c r="E229" s="3">
        <v>61.6</v>
      </c>
      <c r="F229" s="5">
        <v>32.090000000000003</v>
      </c>
      <c r="G229" s="5">
        <v>1976.74</v>
      </c>
    </row>
    <row r="230" spans="1:7" hidden="1" x14ac:dyDescent="0.3">
      <c r="A230" s="4" t="s">
        <v>95</v>
      </c>
      <c r="B230" s="3" t="s">
        <v>17</v>
      </c>
      <c r="C230" s="3" t="s">
        <v>70</v>
      </c>
      <c r="D230" s="4" t="s">
        <v>96</v>
      </c>
      <c r="E230" s="3">
        <v>17.600000000000001</v>
      </c>
      <c r="F230" s="5">
        <v>68.56</v>
      </c>
      <c r="G230" s="5">
        <v>1206.6600000000001</v>
      </c>
    </row>
    <row r="231" spans="1:7" hidden="1" x14ac:dyDescent="0.3">
      <c r="A231" s="4" t="s">
        <v>97</v>
      </c>
      <c r="B231" s="3" t="s">
        <v>17</v>
      </c>
      <c r="C231" s="3" t="s">
        <v>70</v>
      </c>
      <c r="D231" s="4" t="s">
        <v>98</v>
      </c>
      <c r="E231" s="3">
        <v>70</v>
      </c>
      <c r="F231" s="5">
        <v>47.31</v>
      </c>
      <c r="G231" s="5">
        <v>3311.7</v>
      </c>
    </row>
    <row r="232" spans="1:7" hidden="1" x14ac:dyDescent="0.3">
      <c r="A232" s="4" t="s">
        <v>99</v>
      </c>
      <c r="B232" s="3" t="s">
        <v>17</v>
      </c>
      <c r="C232" s="3" t="s">
        <v>70</v>
      </c>
      <c r="D232" s="4" t="s">
        <v>100</v>
      </c>
      <c r="E232" s="3">
        <v>44</v>
      </c>
      <c r="F232" s="5">
        <v>46.96</v>
      </c>
      <c r="G232" s="5">
        <v>2066.2399999999998</v>
      </c>
    </row>
    <row r="233" spans="1:7" hidden="1" x14ac:dyDescent="0.3">
      <c r="A233" s="4" t="s">
        <v>101</v>
      </c>
      <c r="B233" s="3" t="s">
        <v>17</v>
      </c>
      <c r="C233" s="3" t="s">
        <v>102</v>
      </c>
      <c r="D233" s="4" t="s">
        <v>103</v>
      </c>
      <c r="E233" s="3">
        <v>1</v>
      </c>
      <c r="F233" s="5">
        <v>300</v>
      </c>
      <c r="G233" s="5">
        <v>300</v>
      </c>
    </row>
    <row r="234" spans="1:7" hidden="1" x14ac:dyDescent="0.3">
      <c r="A234" s="4" t="s">
        <v>104</v>
      </c>
      <c r="B234" s="3" t="s">
        <v>17</v>
      </c>
      <c r="C234" s="3" t="s">
        <v>102</v>
      </c>
      <c r="D234" s="4" t="s">
        <v>105</v>
      </c>
      <c r="E234" s="3">
        <v>1</v>
      </c>
      <c r="F234" s="5">
        <v>500</v>
      </c>
      <c r="G234" s="5">
        <v>500</v>
      </c>
    </row>
    <row r="235" spans="1:7" hidden="1" x14ac:dyDescent="0.3">
      <c r="D235" s="4" t="s">
        <v>143</v>
      </c>
      <c r="E235" s="3">
        <v>1</v>
      </c>
      <c r="F235" s="5">
        <v>20326.560000000001</v>
      </c>
      <c r="G235" s="5">
        <v>20326.560000000001</v>
      </c>
    </row>
    <row r="236" spans="1:7" hidden="1" x14ac:dyDescent="0.3"/>
    <row r="237" spans="1:7" hidden="1" x14ac:dyDescent="0.3">
      <c r="D237" s="4" t="s">
        <v>144</v>
      </c>
      <c r="E237" s="3">
        <v>1</v>
      </c>
      <c r="F237" s="5">
        <v>668232.01</v>
      </c>
      <c r="G237" s="5">
        <v>668232.01</v>
      </c>
    </row>
    <row r="238" spans="1:7" hidden="1" x14ac:dyDescent="0.3"/>
    <row r="239" spans="1:7" hidden="1" x14ac:dyDescent="0.3">
      <c r="A239" s="4" t="s">
        <v>145</v>
      </c>
      <c r="B239" s="3" t="s">
        <v>9</v>
      </c>
      <c r="C239" s="3" t="s">
        <v>10</v>
      </c>
      <c r="D239" s="4" t="s">
        <v>146</v>
      </c>
      <c r="E239" s="3">
        <v>1</v>
      </c>
      <c r="F239" s="5">
        <v>605676.76</v>
      </c>
      <c r="G239" s="5">
        <v>605676.76</v>
      </c>
    </row>
    <row r="240" spans="1:7" hidden="1" x14ac:dyDescent="0.3">
      <c r="A240" s="4" t="s">
        <v>147</v>
      </c>
      <c r="B240" s="3" t="s">
        <v>9</v>
      </c>
      <c r="C240" s="3" t="s">
        <v>10</v>
      </c>
      <c r="D240" s="4" t="s">
        <v>148</v>
      </c>
      <c r="E240" s="3">
        <v>1</v>
      </c>
      <c r="F240" s="5">
        <v>304938.37</v>
      </c>
      <c r="G240" s="5">
        <v>304938.37</v>
      </c>
    </row>
    <row r="241" spans="1:7" x14ac:dyDescent="0.3">
      <c r="A241" s="4" t="s">
        <v>149</v>
      </c>
      <c r="B241" s="3" t="s">
        <v>9</v>
      </c>
      <c r="C241" s="3" t="s">
        <v>10</v>
      </c>
      <c r="D241" s="4" t="s">
        <v>15</v>
      </c>
      <c r="E241" s="3">
        <v>1</v>
      </c>
      <c r="F241" s="5">
        <v>9583.99</v>
      </c>
      <c r="G241" s="5">
        <v>9583.99</v>
      </c>
    </row>
    <row r="242" spans="1:7" hidden="1" x14ac:dyDescent="0.3">
      <c r="A242" s="4" t="s">
        <v>16</v>
      </c>
      <c r="B242" s="3" t="s">
        <v>17</v>
      </c>
      <c r="C242" s="3" t="s">
        <v>18</v>
      </c>
      <c r="D242" s="4" t="s">
        <v>19</v>
      </c>
      <c r="E242" s="3">
        <v>23</v>
      </c>
      <c r="F242" s="5">
        <v>192.38</v>
      </c>
      <c r="G242" s="5">
        <v>4424.74</v>
      </c>
    </row>
    <row r="243" spans="1:7" hidden="1" x14ac:dyDescent="0.3">
      <c r="A243" s="4" t="s">
        <v>20</v>
      </c>
      <c r="B243" s="3" t="s">
        <v>17</v>
      </c>
      <c r="C243" s="3" t="s">
        <v>18</v>
      </c>
      <c r="D243" s="4" t="s">
        <v>21</v>
      </c>
      <c r="E243" s="3">
        <v>1</v>
      </c>
      <c r="F243" s="5">
        <v>2961.9</v>
      </c>
      <c r="G243" s="5">
        <v>2961.9</v>
      </c>
    </row>
    <row r="244" spans="1:7" hidden="1" x14ac:dyDescent="0.3">
      <c r="A244" s="4" t="s">
        <v>22</v>
      </c>
      <c r="B244" s="3" t="s">
        <v>17</v>
      </c>
      <c r="C244" s="3" t="s">
        <v>18</v>
      </c>
      <c r="D244" s="4" t="s">
        <v>23</v>
      </c>
      <c r="E244" s="3">
        <v>1</v>
      </c>
      <c r="F244" s="5">
        <v>2197.35</v>
      </c>
      <c r="G244" s="5">
        <v>2197.35</v>
      </c>
    </row>
    <row r="245" spans="1:7" hidden="1" x14ac:dyDescent="0.3">
      <c r="D245" s="4" t="s">
        <v>150</v>
      </c>
      <c r="E245" s="3">
        <v>1</v>
      </c>
      <c r="F245" s="5">
        <v>9583.99</v>
      </c>
      <c r="G245" s="5">
        <v>9583.99</v>
      </c>
    </row>
    <row r="246" spans="1:7" hidden="1" x14ac:dyDescent="0.3"/>
    <row r="247" spans="1:7" x14ac:dyDescent="0.3">
      <c r="A247" s="4" t="s">
        <v>151</v>
      </c>
      <c r="B247" s="3" t="s">
        <v>9</v>
      </c>
      <c r="C247" s="3" t="s">
        <v>10</v>
      </c>
      <c r="D247" s="4" t="s">
        <v>26</v>
      </c>
      <c r="E247" s="3">
        <v>1</v>
      </c>
      <c r="F247" s="5">
        <v>295354.38</v>
      </c>
      <c r="G247" s="5">
        <v>295354.38</v>
      </c>
    </row>
    <row r="248" spans="1:7" hidden="1" x14ac:dyDescent="0.3">
      <c r="A248" s="4" t="s">
        <v>27</v>
      </c>
      <c r="B248" s="3" t="s">
        <v>17</v>
      </c>
      <c r="C248" s="3" t="s">
        <v>18</v>
      </c>
      <c r="D248" s="4" t="s">
        <v>28</v>
      </c>
      <c r="E248" s="3">
        <v>2</v>
      </c>
      <c r="F248" s="5">
        <v>22545.99</v>
      </c>
      <c r="G248" s="5">
        <v>45091.98</v>
      </c>
    </row>
    <row r="249" spans="1:7" hidden="1" x14ac:dyDescent="0.3">
      <c r="A249" s="4" t="s">
        <v>29</v>
      </c>
      <c r="B249" s="3" t="s">
        <v>17</v>
      </c>
      <c r="C249" s="3" t="s">
        <v>18</v>
      </c>
      <c r="D249" s="4" t="s">
        <v>30</v>
      </c>
      <c r="E249" s="3">
        <v>9</v>
      </c>
      <c r="F249" s="5">
        <v>22133.25</v>
      </c>
      <c r="G249" s="5">
        <v>199199.25</v>
      </c>
    </row>
    <row r="250" spans="1:7" hidden="1" x14ac:dyDescent="0.3">
      <c r="A250" s="4" t="s">
        <v>31</v>
      </c>
      <c r="B250" s="3" t="s">
        <v>17</v>
      </c>
      <c r="C250" s="3" t="s">
        <v>18</v>
      </c>
      <c r="D250" s="4" t="s">
        <v>32</v>
      </c>
      <c r="E250" s="3">
        <v>1</v>
      </c>
      <c r="F250" s="5">
        <v>7362.75</v>
      </c>
      <c r="G250" s="5">
        <v>7362.75</v>
      </c>
    </row>
    <row r="251" spans="1:7" hidden="1" x14ac:dyDescent="0.3">
      <c r="A251" s="4" t="s">
        <v>33</v>
      </c>
      <c r="B251" s="3" t="s">
        <v>17</v>
      </c>
      <c r="C251" s="3" t="s">
        <v>18</v>
      </c>
      <c r="D251" s="4" t="s">
        <v>34</v>
      </c>
      <c r="E251" s="3">
        <v>1</v>
      </c>
      <c r="F251" s="5">
        <v>5541.86</v>
      </c>
      <c r="G251" s="5">
        <v>5541.86</v>
      </c>
    </row>
    <row r="252" spans="1:7" hidden="1" x14ac:dyDescent="0.3">
      <c r="A252" s="4" t="s">
        <v>35</v>
      </c>
      <c r="B252" s="3" t="s">
        <v>17</v>
      </c>
      <c r="C252" s="3" t="s">
        <v>18</v>
      </c>
      <c r="D252" s="4" t="s">
        <v>36</v>
      </c>
      <c r="E252" s="3">
        <v>12</v>
      </c>
      <c r="F252" s="5">
        <v>817.84</v>
      </c>
      <c r="G252" s="5">
        <v>9814.08</v>
      </c>
    </row>
    <row r="253" spans="1:7" hidden="1" x14ac:dyDescent="0.3">
      <c r="A253" s="4" t="s">
        <v>37</v>
      </c>
      <c r="B253" s="3" t="s">
        <v>17</v>
      </c>
      <c r="C253" s="3" t="s">
        <v>18</v>
      </c>
      <c r="D253" s="4" t="s">
        <v>38</v>
      </c>
      <c r="E253" s="3">
        <v>12</v>
      </c>
      <c r="F253" s="5">
        <v>200</v>
      </c>
      <c r="G253" s="5">
        <v>2400</v>
      </c>
    </row>
    <row r="254" spans="1:7" hidden="1" x14ac:dyDescent="0.3">
      <c r="A254" s="4" t="s">
        <v>39</v>
      </c>
      <c r="B254" s="3" t="s">
        <v>17</v>
      </c>
      <c r="C254" s="3" t="s">
        <v>18</v>
      </c>
      <c r="D254" s="4" t="s">
        <v>40</v>
      </c>
      <c r="E254" s="3">
        <v>2</v>
      </c>
      <c r="F254" s="5">
        <v>7060</v>
      </c>
      <c r="G254" s="5">
        <v>14120</v>
      </c>
    </row>
    <row r="255" spans="1:7" hidden="1" x14ac:dyDescent="0.3">
      <c r="A255" s="4" t="s">
        <v>41</v>
      </c>
      <c r="B255" s="3" t="s">
        <v>17</v>
      </c>
      <c r="C255" s="3" t="s">
        <v>18</v>
      </c>
      <c r="D255" s="4" t="s">
        <v>42</v>
      </c>
      <c r="E255" s="3">
        <v>4</v>
      </c>
      <c r="F255" s="5">
        <v>761.9</v>
      </c>
      <c r="G255" s="5">
        <v>3047.6</v>
      </c>
    </row>
    <row r="256" spans="1:7" hidden="1" x14ac:dyDescent="0.3">
      <c r="A256" s="4" t="s">
        <v>43</v>
      </c>
      <c r="B256" s="3" t="s">
        <v>17</v>
      </c>
      <c r="C256" s="3" t="s">
        <v>18</v>
      </c>
      <c r="D256" s="4" t="s">
        <v>44</v>
      </c>
      <c r="E256" s="3">
        <v>1</v>
      </c>
      <c r="F256" s="5">
        <v>400</v>
      </c>
      <c r="G256" s="5">
        <v>400</v>
      </c>
    </row>
    <row r="257" spans="1:7" hidden="1" x14ac:dyDescent="0.3">
      <c r="A257" s="4" t="s">
        <v>45</v>
      </c>
      <c r="B257" s="3" t="s">
        <v>17</v>
      </c>
      <c r="C257" s="3" t="s">
        <v>18</v>
      </c>
      <c r="D257" s="4" t="s">
        <v>46</v>
      </c>
      <c r="E257" s="3">
        <v>1</v>
      </c>
      <c r="F257" s="5">
        <v>5541.86</v>
      </c>
      <c r="G257" s="5">
        <v>5541.86</v>
      </c>
    </row>
    <row r="258" spans="1:7" hidden="1" x14ac:dyDescent="0.3">
      <c r="A258" s="4" t="s">
        <v>47</v>
      </c>
      <c r="B258" s="3" t="s">
        <v>17</v>
      </c>
      <c r="C258" s="3" t="s">
        <v>18</v>
      </c>
      <c r="D258" s="4" t="s">
        <v>48</v>
      </c>
      <c r="E258" s="3">
        <v>1</v>
      </c>
      <c r="F258" s="5">
        <v>2835</v>
      </c>
      <c r="G258" s="5">
        <v>2835</v>
      </c>
    </row>
    <row r="259" spans="1:7" hidden="1" x14ac:dyDescent="0.3">
      <c r="A259" s="4" t="s">
        <v>49</v>
      </c>
      <c r="B259" s="3" t="s">
        <v>17</v>
      </c>
      <c r="C259" s="3" t="s">
        <v>18</v>
      </c>
      <c r="D259" s="4" t="s">
        <v>50</v>
      </c>
      <c r="E259" s="3">
        <v>0</v>
      </c>
      <c r="F259" s="5">
        <v>1100</v>
      </c>
      <c r="G259" s="5">
        <v>0</v>
      </c>
    </row>
    <row r="260" spans="1:7" hidden="1" x14ac:dyDescent="0.3">
      <c r="D260" s="4" t="s">
        <v>152</v>
      </c>
      <c r="E260" s="3">
        <v>1</v>
      </c>
      <c r="F260" s="5">
        <v>295354.38</v>
      </c>
      <c r="G260" s="5">
        <v>295354.38</v>
      </c>
    </row>
    <row r="261" spans="1:7" hidden="1" x14ac:dyDescent="0.3"/>
    <row r="262" spans="1:7" hidden="1" x14ac:dyDescent="0.3">
      <c r="D262" s="4" t="s">
        <v>153</v>
      </c>
      <c r="E262" s="3">
        <v>1</v>
      </c>
      <c r="F262" s="5">
        <v>304938.37</v>
      </c>
      <c r="G262" s="5">
        <v>304938.37</v>
      </c>
    </row>
    <row r="263" spans="1:7" hidden="1" x14ac:dyDescent="0.3"/>
    <row r="264" spans="1:7" hidden="1" x14ac:dyDescent="0.3">
      <c r="A264" s="4" t="s">
        <v>154</v>
      </c>
      <c r="B264" s="3" t="s">
        <v>9</v>
      </c>
      <c r="C264" s="3" t="s">
        <v>10</v>
      </c>
      <c r="D264" s="4" t="s">
        <v>155</v>
      </c>
      <c r="E264" s="3">
        <v>1</v>
      </c>
      <c r="F264" s="5">
        <v>184773.42</v>
      </c>
      <c r="G264" s="5">
        <v>184773.42</v>
      </c>
    </row>
    <row r="265" spans="1:7" x14ac:dyDescent="0.3">
      <c r="A265" s="4" t="s">
        <v>156</v>
      </c>
      <c r="B265" s="3" t="s">
        <v>9</v>
      </c>
      <c r="C265" s="3" t="s">
        <v>10</v>
      </c>
      <c r="D265" s="4" t="s">
        <v>15</v>
      </c>
      <c r="E265" s="3">
        <v>1</v>
      </c>
      <c r="F265" s="5">
        <v>6698.29</v>
      </c>
      <c r="G265" s="5">
        <v>6698.29</v>
      </c>
    </row>
    <row r="266" spans="1:7" hidden="1" x14ac:dyDescent="0.3">
      <c r="A266" s="4" t="s">
        <v>16</v>
      </c>
      <c r="B266" s="3" t="s">
        <v>17</v>
      </c>
      <c r="C266" s="3" t="s">
        <v>18</v>
      </c>
      <c r="D266" s="4" t="s">
        <v>19</v>
      </c>
      <c r="E266" s="3">
        <v>8</v>
      </c>
      <c r="F266" s="5">
        <v>192.38</v>
      </c>
      <c r="G266" s="5">
        <v>1539.04</v>
      </c>
    </row>
    <row r="267" spans="1:7" hidden="1" x14ac:dyDescent="0.3">
      <c r="A267" s="4" t="s">
        <v>20</v>
      </c>
      <c r="B267" s="3" t="s">
        <v>17</v>
      </c>
      <c r="C267" s="3" t="s">
        <v>18</v>
      </c>
      <c r="D267" s="4" t="s">
        <v>21</v>
      </c>
      <c r="E267" s="3">
        <v>1</v>
      </c>
      <c r="F267" s="5">
        <v>2961.9</v>
      </c>
      <c r="G267" s="5">
        <v>2961.9</v>
      </c>
    </row>
    <row r="268" spans="1:7" hidden="1" x14ac:dyDescent="0.3">
      <c r="A268" s="4" t="s">
        <v>22</v>
      </c>
      <c r="B268" s="3" t="s">
        <v>17</v>
      </c>
      <c r="C268" s="3" t="s">
        <v>18</v>
      </c>
      <c r="D268" s="4" t="s">
        <v>23</v>
      </c>
      <c r="E268" s="3">
        <v>1</v>
      </c>
      <c r="F268" s="5">
        <v>2197.35</v>
      </c>
      <c r="G268" s="5">
        <v>2197.35</v>
      </c>
    </row>
    <row r="269" spans="1:7" hidden="1" x14ac:dyDescent="0.3">
      <c r="D269" s="4" t="s">
        <v>157</v>
      </c>
      <c r="E269" s="3">
        <v>1</v>
      </c>
      <c r="F269" s="5">
        <v>6698.29</v>
      </c>
      <c r="G269" s="5">
        <v>6698.29</v>
      </c>
    </row>
    <row r="270" spans="1:7" hidden="1" x14ac:dyDescent="0.3"/>
    <row r="271" spans="1:7" x14ac:dyDescent="0.3">
      <c r="A271" s="4" t="s">
        <v>158</v>
      </c>
      <c r="B271" s="3" t="s">
        <v>9</v>
      </c>
      <c r="C271" s="3" t="s">
        <v>10</v>
      </c>
      <c r="D271" s="4" t="s">
        <v>26</v>
      </c>
      <c r="E271" s="3">
        <v>1</v>
      </c>
      <c r="F271" s="5">
        <v>178075.13</v>
      </c>
      <c r="G271" s="5">
        <v>178075.13</v>
      </c>
    </row>
    <row r="272" spans="1:7" hidden="1" x14ac:dyDescent="0.3">
      <c r="A272" s="4" t="s">
        <v>27</v>
      </c>
      <c r="B272" s="3" t="s">
        <v>17</v>
      </c>
      <c r="C272" s="3" t="s">
        <v>18</v>
      </c>
      <c r="D272" s="4" t="s">
        <v>28</v>
      </c>
      <c r="E272" s="3">
        <v>2</v>
      </c>
      <c r="F272" s="5">
        <v>22545.99</v>
      </c>
      <c r="G272" s="5">
        <v>45091.98</v>
      </c>
    </row>
    <row r="273" spans="1:7" hidden="1" x14ac:dyDescent="0.3">
      <c r="A273" s="4" t="s">
        <v>29</v>
      </c>
      <c r="B273" s="3" t="s">
        <v>17</v>
      </c>
      <c r="C273" s="3" t="s">
        <v>18</v>
      </c>
      <c r="D273" s="4" t="s">
        <v>30</v>
      </c>
      <c r="E273" s="3">
        <v>4</v>
      </c>
      <c r="F273" s="5">
        <v>22133.25</v>
      </c>
      <c r="G273" s="5">
        <v>88533</v>
      </c>
    </row>
    <row r="274" spans="1:7" hidden="1" x14ac:dyDescent="0.3">
      <c r="A274" s="4" t="s">
        <v>31</v>
      </c>
      <c r="B274" s="3" t="s">
        <v>17</v>
      </c>
      <c r="C274" s="3" t="s">
        <v>18</v>
      </c>
      <c r="D274" s="4" t="s">
        <v>32</v>
      </c>
      <c r="E274" s="3">
        <v>1</v>
      </c>
      <c r="F274" s="5">
        <v>7362.75</v>
      </c>
      <c r="G274" s="5">
        <v>7362.75</v>
      </c>
    </row>
    <row r="275" spans="1:7" hidden="1" x14ac:dyDescent="0.3">
      <c r="A275" s="4" t="s">
        <v>33</v>
      </c>
      <c r="B275" s="3" t="s">
        <v>17</v>
      </c>
      <c r="C275" s="3" t="s">
        <v>18</v>
      </c>
      <c r="D275" s="4" t="s">
        <v>34</v>
      </c>
      <c r="E275" s="3">
        <v>1</v>
      </c>
      <c r="F275" s="5">
        <v>5541.86</v>
      </c>
      <c r="G275" s="5">
        <v>5541.86</v>
      </c>
    </row>
    <row r="276" spans="1:7" hidden="1" x14ac:dyDescent="0.3">
      <c r="A276" s="4" t="s">
        <v>35</v>
      </c>
      <c r="B276" s="3" t="s">
        <v>17</v>
      </c>
      <c r="C276" s="3" t="s">
        <v>18</v>
      </c>
      <c r="D276" s="4" t="s">
        <v>36</v>
      </c>
      <c r="E276" s="3">
        <v>7</v>
      </c>
      <c r="F276" s="5">
        <v>817.84</v>
      </c>
      <c r="G276" s="5">
        <v>5724.88</v>
      </c>
    </row>
    <row r="277" spans="1:7" hidden="1" x14ac:dyDescent="0.3">
      <c r="A277" s="4" t="s">
        <v>37</v>
      </c>
      <c r="B277" s="3" t="s">
        <v>17</v>
      </c>
      <c r="C277" s="3" t="s">
        <v>18</v>
      </c>
      <c r="D277" s="4" t="s">
        <v>38</v>
      </c>
      <c r="E277" s="3">
        <v>7</v>
      </c>
      <c r="F277" s="5">
        <v>200</v>
      </c>
      <c r="G277" s="5">
        <v>1400</v>
      </c>
    </row>
    <row r="278" spans="1:7" hidden="1" x14ac:dyDescent="0.3">
      <c r="A278" s="4" t="s">
        <v>39</v>
      </c>
      <c r="B278" s="3" t="s">
        <v>17</v>
      </c>
      <c r="C278" s="3" t="s">
        <v>18</v>
      </c>
      <c r="D278" s="4" t="s">
        <v>40</v>
      </c>
      <c r="E278" s="3">
        <v>2</v>
      </c>
      <c r="F278" s="5">
        <v>7060</v>
      </c>
      <c r="G278" s="5">
        <v>14120</v>
      </c>
    </row>
    <row r="279" spans="1:7" hidden="1" x14ac:dyDescent="0.3">
      <c r="A279" s="4" t="s">
        <v>41</v>
      </c>
      <c r="B279" s="3" t="s">
        <v>17</v>
      </c>
      <c r="C279" s="3" t="s">
        <v>18</v>
      </c>
      <c r="D279" s="4" t="s">
        <v>42</v>
      </c>
      <c r="E279" s="3">
        <v>2</v>
      </c>
      <c r="F279" s="5">
        <v>761.9</v>
      </c>
      <c r="G279" s="5">
        <v>1523.8</v>
      </c>
    </row>
    <row r="280" spans="1:7" hidden="1" x14ac:dyDescent="0.3">
      <c r="A280" s="4" t="s">
        <v>43</v>
      </c>
      <c r="B280" s="3" t="s">
        <v>17</v>
      </c>
      <c r="C280" s="3" t="s">
        <v>18</v>
      </c>
      <c r="D280" s="4" t="s">
        <v>44</v>
      </c>
      <c r="E280" s="3">
        <v>1</v>
      </c>
      <c r="F280" s="5">
        <v>400</v>
      </c>
      <c r="G280" s="5">
        <v>400</v>
      </c>
    </row>
    <row r="281" spans="1:7" hidden="1" x14ac:dyDescent="0.3">
      <c r="A281" s="4" t="s">
        <v>45</v>
      </c>
      <c r="B281" s="3" t="s">
        <v>17</v>
      </c>
      <c r="C281" s="3" t="s">
        <v>18</v>
      </c>
      <c r="D281" s="4" t="s">
        <v>46</v>
      </c>
      <c r="E281" s="3">
        <v>1</v>
      </c>
      <c r="F281" s="5">
        <v>5541.86</v>
      </c>
      <c r="G281" s="5">
        <v>5541.86</v>
      </c>
    </row>
    <row r="282" spans="1:7" hidden="1" x14ac:dyDescent="0.3">
      <c r="A282" s="4" t="s">
        <v>47</v>
      </c>
      <c r="B282" s="3" t="s">
        <v>17</v>
      </c>
      <c r="C282" s="3" t="s">
        <v>18</v>
      </c>
      <c r="D282" s="4" t="s">
        <v>48</v>
      </c>
      <c r="E282" s="3">
        <v>1</v>
      </c>
      <c r="F282" s="5">
        <v>2835</v>
      </c>
      <c r="G282" s="5">
        <v>2835</v>
      </c>
    </row>
    <row r="283" spans="1:7" hidden="1" x14ac:dyDescent="0.3">
      <c r="A283" s="4" t="s">
        <v>49</v>
      </c>
      <c r="B283" s="3" t="s">
        <v>17</v>
      </c>
      <c r="C283" s="3" t="s">
        <v>18</v>
      </c>
      <c r="D283" s="4" t="s">
        <v>50</v>
      </c>
      <c r="E283" s="3">
        <v>0</v>
      </c>
      <c r="F283" s="5">
        <v>1100</v>
      </c>
      <c r="G283" s="5">
        <v>0</v>
      </c>
    </row>
    <row r="284" spans="1:7" hidden="1" x14ac:dyDescent="0.3">
      <c r="D284" s="4" t="s">
        <v>159</v>
      </c>
      <c r="E284" s="3">
        <v>1</v>
      </c>
      <c r="F284" s="5">
        <v>178075.13</v>
      </c>
      <c r="G284" s="5">
        <v>178075.13</v>
      </c>
    </row>
    <row r="285" spans="1:7" hidden="1" x14ac:dyDescent="0.3"/>
    <row r="286" spans="1:7" hidden="1" x14ac:dyDescent="0.3">
      <c r="D286" s="4" t="s">
        <v>160</v>
      </c>
      <c r="E286" s="3">
        <v>1</v>
      </c>
      <c r="F286" s="5">
        <v>184773.42</v>
      </c>
      <c r="G286" s="5">
        <v>184773.42</v>
      </c>
    </row>
    <row r="287" spans="1:7" hidden="1" x14ac:dyDescent="0.3"/>
    <row r="288" spans="1:7" hidden="1" x14ac:dyDescent="0.3">
      <c r="A288" s="4" t="s">
        <v>161</v>
      </c>
      <c r="B288" s="3" t="s">
        <v>9</v>
      </c>
      <c r="C288" s="3" t="s">
        <v>10</v>
      </c>
      <c r="D288" s="4" t="s">
        <v>61</v>
      </c>
      <c r="E288" s="3">
        <v>1</v>
      </c>
      <c r="F288" s="5">
        <v>101161.86</v>
      </c>
      <c r="G288" s="5">
        <v>101161.86</v>
      </c>
    </row>
    <row r="289" spans="1:7" x14ac:dyDescent="0.3">
      <c r="A289" s="4" t="s">
        <v>162</v>
      </c>
      <c r="B289" s="3" t="s">
        <v>9</v>
      </c>
      <c r="C289" s="3" t="s">
        <v>10</v>
      </c>
      <c r="D289" s="4" t="s">
        <v>15</v>
      </c>
      <c r="E289" s="3">
        <v>1</v>
      </c>
      <c r="F289" s="5">
        <v>0</v>
      </c>
      <c r="G289" s="5">
        <v>0</v>
      </c>
    </row>
    <row r="290" spans="1:7" hidden="1" x14ac:dyDescent="0.3">
      <c r="A290" s="4" t="s">
        <v>16</v>
      </c>
      <c r="B290" s="3" t="s">
        <v>17</v>
      </c>
      <c r="C290" s="3" t="s">
        <v>18</v>
      </c>
      <c r="D290" s="4" t="s">
        <v>19</v>
      </c>
      <c r="E290" s="3">
        <v>0</v>
      </c>
      <c r="F290" s="5">
        <v>192.38</v>
      </c>
      <c r="G290" s="5">
        <v>0</v>
      </c>
    </row>
    <row r="291" spans="1:7" hidden="1" x14ac:dyDescent="0.3">
      <c r="A291" s="4" t="s">
        <v>20</v>
      </c>
      <c r="B291" s="3" t="s">
        <v>17</v>
      </c>
      <c r="C291" s="3" t="s">
        <v>18</v>
      </c>
      <c r="D291" s="4" t="s">
        <v>21</v>
      </c>
      <c r="E291" s="3">
        <v>0</v>
      </c>
      <c r="F291" s="5">
        <v>2961.9</v>
      </c>
      <c r="G291" s="5">
        <v>0</v>
      </c>
    </row>
    <row r="292" spans="1:7" hidden="1" x14ac:dyDescent="0.3">
      <c r="A292" s="4" t="s">
        <v>22</v>
      </c>
      <c r="B292" s="3" t="s">
        <v>17</v>
      </c>
      <c r="C292" s="3" t="s">
        <v>18</v>
      </c>
      <c r="D292" s="4" t="s">
        <v>23</v>
      </c>
      <c r="E292" s="3">
        <v>0</v>
      </c>
      <c r="F292" s="5">
        <v>2197.35</v>
      </c>
      <c r="G292" s="5">
        <v>0</v>
      </c>
    </row>
    <row r="293" spans="1:7" hidden="1" x14ac:dyDescent="0.3">
      <c r="D293" s="4" t="s">
        <v>163</v>
      </c>
      <c r="E293" s="3">
        <v>1</v>
      </c>
      <c r="F293" s="5">
        <v>0</v>
      </c>
      <c r="G293" s="5">
        <v>0</v>
      </c>
    </row>
    <row r="294" spans="1:7" hidden="1" x14ac:dyDescent="0.3"/>
    <row r="295" spans="1:7" x14ac:dyDescent="0.3">
      <c r="A295" s="4" t="s">
        <v>164</v>
      </c>
      <c r="B295" s="3" t="s">
        <v>9</v>
      </c>
      <c r="C295" s="3" t="s">
        <v>10</v>
      </c>
      <c r="D295" s="4" t="s">
        <v>26</v>
      </c>
      <c r="E295" s="3">
        <v>1</v>
      </c>
      <c r="F295" s="5">
        <v>101161.86</v>
      </c>
      <c r="G295" s="5">
        <v>101161.86</v>
      </c>
    </row>
    <row r="296" spans="1:7" hidden="1" x14ac:dyDescent="0.3">
      <c r="A296" s="4" t="s">
        <v>27</v>
      </c>
      <c r="B296" s="3" t="s">
        <v>17</v>
      </c>
      <c r="C296" s="3" t="s">
        <v>18</v>
      </c>
      <c r="D296" s="4" t="s">
        <v>28</v>
      </c>
      <c r="E296" s="3">
        <v>2</v>
      </c>
      <c r="F296" s="5">
        <v>22545.99</v>
      </c>
      <c r="G296" s="5">
        <v>45091.98</v>
      </c>
    </row>
    <row r="297" spans="1:7" hidden="1" x14ac:dyDescent="0.3">
      <c r="A297" s="4" t="s">
        <v>29</v>
      </c>
      <c r="B297" s="3" t="s">
        <v>17</v>
      </c>
      <c r="C297" s="3" t="s">
        <v>18</v>
      </c>
      <c r="D297" s="4" t="s">
        <v>30</v>
      </c>
      <c r="E297" s="3">
        <v>1</v>
      </c>
      <c r="F297" s="5">
        <v>22133.25</v>
      </c>
      <c r="G297" s="5">
        <v>22133.25</v>
      </c>
    </row>
    <row r="298" spans="1:7" hidden="1" x14ac:dyDescent="0.3">
      <c r="A298" s="4" t="s">
        <v>31</v>
      </c>
      <c r="B298" s="3" t="s">
        <v>17</v>
      </c>
      <c r="C298" s="3" t="s">
        <v>18</v>
      </c>
      <c r="D298" s="4" t="s">
        <v>32</v>
      </c>
      <c r="E298" s="3">
        <v>1</v>
      </c>
      <c r="F298" s="5">
        <v>7362.75</v>
      </c>
      <c r="G298" s="5">
        <v>7362.75</v>
      </c>
    </row>
    <row r="299" spans="1:7" hidden="1" x14ac:dyDescent="0.3">
      <c r="A299" s="4" t="s">
        <v>33</v>
      </c>
      <c r="B299" s="3" t="s">
        <v>17</v>
      </c>
      <c r="C299" s="3" t="s">
        <v>18</v>
      </c>
      <c r="D299" s="4" t="s">
        <v>34</v>
      </c>
      <c r="E299" s="3">
        <v>1</v>
      </c>
      <c r="F299" s="5">
        <v>5541.86</v>
      </c>
      <c r="G299" s="5">
        <v>5541.86</v>
      </c>
    </row>
    <row r="300" spans="1:7" hidden="1" x14ac:dyDescent="0.3">
      <c r="A300" s="4" t="s">
        <v>35</v>
      </c>
      <c r="B300" s="3" t="s">
        <v>17</v>
      </c>
      <c r="C300" s="3" t="s">
        <v>18</v>
      </c>
      <c r="D300" s="4" t="s">
        <v>36</v>
      </c>
      <c r="E300" s="3">
        <v>4</v>
      </c>
      <c r="F300" s="5">
        <v>817.84</v>
      </c>
      <c r="G300" s="5">
        <v>3271.36</v>
      </c>
    </row>
    <row r="301" spans="1:7" hidden="1" x14ac:dyDescent="0.3">
      <c r="A301" s="4" t="s">
        <v>37</v>
      </c>
      <c r="B301" s="3" t="s">
        <v>17</v>
      </c>
      <c r="C301" s="3" t="s">
        <v>18</v>
      </c>
      <c r="D301" s="4" t="s">
        <v>38</v>
      </c>
      <c r="E301" s="3">
        <v>4</v>
      </c>
      <c r="F301" s="5">
        <v>200</v>
      </c>
      <c r="G301" s="5">
        <v>800</v>
      </c>
    </row>
    <row r="302" spans="1:7" hidden="1" x14ac:dyDescent="0.3">
      <c r="A302" s="4" t="s">
        <v>39</v>
      </c>
      <c r="B302" s="3" t="s">
        <v>17</v>
      </c>
      <c r="C302" s="3" t="s">
        <v>18</v>
      </c>
      <c r="D302" s="4" t="s">
        <v>40</v>
      </c>
      <c r="E302" s="3">
        <v>1</v>
      </c>
      <c r="F302" s="5">
        <v>7060</v>
      </c>
      <c r="G302" s="5">
        <v>7060</v>
      </c>
    </row>
    <row r="303" spans="1:7" hidden="1" x14ac:dyDescent="0.3">
      <c r="A303" s="4" t="s">
        <v>41</v>
      </c>
      <c r="B303" s="3" t="s">
        <v>17</v>
      </c>
      <c r="C303" s="3" t="s">
        <v>18</v>
      </c>
      <c r="D303" s="4" t="s">
        <v>42</v>
      </c>
      <c r="E303" s="3">
        <v>2</v>
      </c>
      <c r="F303" s="5">
        <v>761.9</v>
      </c>
      <c r="G303" s="5">
        <v>1523.8</v>
      </c>
    </row>
    <row r="304" spans="1:7" hidden="1" x14ac:dyDescent="0.3">
      <c r="A304" s="4" t="s">
        <v>43</v>
      </c>
      <c r="B304" s="3" t="s">
        <v>17</v>
      </c>
      <c r="C304" s="3" t="s">
        <v>18</v>
      </c>
      <c r="D304" s="4" t="s">
        <v>44</v>
      </c>
      <c r="E304" s="3">
        <v>0</v>
      </c>
      <c r="F304" s="5">
        <v>400</v>
      </c>
      <c r="G304" s="5">
        <v>0</v>
      </c>
    </row>
    <row r="305" spans="1:7" hidden="1" x14ac:dyDescent="0.3">
      <c r="A305" s="4" t="s">
        <v>45</v>
      </c>
      <c r="B305" s="3" t="s">
        <v>17</v>
      </c>
      <c r="C305" s="3" t="s">
        <v>18</v>
      </c>
      <c r="D305" s="4" t="s">
        <v>46</v>
      </c>
      <c r="E305" s="3">
        <v>1</v>
      </c>
      <c r="F305" s="5">
        <v>5541.86</v>
      </c>
      <c r="G305" s="5">
        <v>5541.86</v>
      </c>
    </row>
    <row r="306" spans="1:7" hidden="1" x14ac:dyDescent="0.3">
      <c r="A306" s="4" t="s">
        <v>47</v>
      </c>
      <c r="B306" s="3" t="s">
        <v>17</v>
      </c>
      <c r="C306" s="3" t="s">
        <v>18</v>
      </c>
      <c r="D306" s="4" t="s">
        <v>48</v>
      </c>
      <c r="E306" s="3">
        <v>1</v>
      </c>
      <c r="F306" s="5">
        <v>2835</v>
      </c>
      <c r="G306" s="5">
        <v>2835</v>
      </c>
    </row>
    <row r="307" spans="1:7" hidden="1" x14ac:dyDescent="0.3">
      <c r="A307" s="4" t="s">
        <v>49</v>
      </c>
      <c r="B307" s="3" t="s">
        <v>17</v>
      </c>
      <c r="C307" s="3" t="s">
        <v>18</v>
      </c>
      <c r="D307" s="4" t="s">
        <v>50</v>
      </c>
      <c r="E307" s="3">
        <v>0</v>
      </c>
      <c r="F307" s="5">
        <v>1100</v>
      </c>
      <c r="G307" s="5">
        <v>0</v>
      </c>
    </row>
    <row r="308" spans="1:7" hidden="1" x14ac:dyDescent="0.3">
      <c r="D308" s="4" t="s">
        <v>165</v>
      </c>
      <c r="E308" s="3">
        <v>1</v>
      </c>
      <c r="F308" s="5">
        <v>101161.86</v>
      </c>
      <c r="G308" s="5">
        <v>101161.86</v>
      </c>
    </row>
    <row r="309" spans="1:7" hidden="1" x14ac:dyDescent="0.3"/>
    <row r="310" spans="1:7" hidden="1" x14ac:dyDescent="0.3">
      <c r="D310" s="4" t="s">
        <v>166</v>
      </c>
      <c r="E310" s="3">
        <v>1</v>
      </c>
      <c r="F310" s="5">
        <v>101161.86</v>
      </c>
      <c r="G310" s="5">
        <v>101161.86</v>
      </c>
    </row>
    <row r="311" spans="1:7" hidden="1" x14ac:dyDescent="0.3"/>
    <row r="312" spans="1:7" hidden="1" x14ac:dyDescent="0.3">
      <c r="A312" s="4" t="s">
        <v>167</v>
      </c>
      <c r="B312" s="3" t="s">
        <v>9</v>
      </c>
      <c r="C312" s="3" t="s">
        <v>10</v>
      </c>
      <c r="D312" s="4" t="s">
        <v>68</v>
      </c>
      <c r="E312" s="3">
        <v>1</v>
      </c>
      <c r="F312" s="5">
        <v>14803.11</v>
      </c>
      <c r="G312" s="5">
        <v>14803.11</v>
      </c>
    </row>
    <row r="313" spans="1:7" hidden="1" x14ac:dyDescent="0.3">
      <c r="A313" s="4" t="s">
        <v>69</v>
      </c>
      <c r="B313" s="3" t="s">
        <v>17</v>
      </c>
      <c r="C313" s="3" t="s">
        <v>70</v>
      </c>
      <c r="D313" s="4" t="s">
        <v>71</v>
      </c>
      <c r="E313" s="3">
        <v>47.5</v>
      </c>
      <c r="F313" s="5">
        <v>24.38</v>
      </c>
      <c r="G313" s="5">
        <v>1158.05</v>
      </c>
    </row>
    <row r="314" spans="1:7" hidden="1" x14ac:dyDescent="0.3">
      <c r="A314" s="4" t="s">
        <v>72</v>
      </c>
      <c r="B314" s="3" t="s">
        <v>17</v>
      </c>
      <c r="C314" s="3" t="s">
        <v>18</v>
      </c>
      <c r="D314" s="4" t="s">
        <v>73</v>
      </c>
      <c r="E314" s="3">
        <v>2</v>
      </c>
      <c r="F314" s="5">
        <v>80</v>
      </c>
      <c r="G314" s="5">
        <v>160</v>
      </c>
    </row>
    <row r="315" spans="1:7" hidden="1" x14ac:dyDescent="0.3">
      <c r="A315" s="4" t="s">
        <v>74</v>
      </c>
      <c r="B315" s="3" t="s">
        <v>17</v>
      </c>
      <c r="C315" s="3" t="s">
        <v>18</v>
      </c>
      <c r="D315" s="4" t="s">
        <v>75</v>
      </c>
      <c r="E315" s="3">
        <v>2</v>
      </c>
      <c r="F315" s="5">
        <v>46</v>
      </c>
      <c r="G315" s="5">
        <v>92</v>
      </c>
    </row>
    <row r="316" spans="1:7" hidden="1" x14ac:dyDescent="0.3">
      <c r="A316" s="4" t="s">
        <v>76</v>
      </c>
      <c r="B316" s="3" t="s">
        <v>17</v>
      </c>
      <c r="C316" s="3" t="s">
        <v>18</v>
      </c>
      <c r="D316" s="4" t="s">
        <v>77</v>
      </c>
      <c r="E316" s="3">
        <v>2</v>
      </c>
      <c r="F316" s="5">
        <v>21.52</v>
      </c>
      <c r="G316" s="5">
        <v>43.04</v>
      </c>
    </row>
    <row r="317" spans="1:7" hidden="1" x14ac:dyDescent="0.3">
      <c r="A317" s="4" t="s">
        <v>78</v>
      </c>
      <c r="B317" s="3" t="s">
        <v>17</v>
      </c>
      <c r="C317" s="3" t="s">
        <v>18</v>
      </c>
      <c r="D317" s="4" t="s">
        <v>79</v>
      </c>
      <c r="E317" s="3">
        <v>2</v>
      </c>
      <c r="F317" s="5">
        <v>125.41</v>
      </c>
      <c r="G317" s="5">
        <v>250.82</v>
      </c>
    </row>
    <row r="318" spans="1:7" hidden="1" x14ac:dyDescent="0.3">
      <c r="A318" s="4" t="s">
        <v>80</v>
      </c>
      <c r="B318" s="3" t="s">
        <v>17</v>
      </c>
      <c r="C318" s="3" t="s">
        <v>70</v>
      </c>
      <c r="D318" s="4" t="s">
        <v>81</v>
      </c>
      <c r="E318" s="3">
        <v>16</v>
      </c>
      <c r="F318" s="5">
        <v>12.03</v>
      </c>
      <c r="G318" s="5">
        <v>192.48</v>
      </c>
    </row>
    <row r="319" spans="1:7" hidden="1" x14ac:dyDescent="0.3">
      <c r="A319" s="4" t="s">
        <v>82</v>
      </c>
      <c r="B319" s="3" t="s">
        <v>17</v>
      </c>
      <c r="C319" s="3" t="s">
        <v>83</v>
      </c>
      <c r="D319" s="4" t="s">
        <v>84</v>
      </c>
      <c r="E319" s="3">
        <v>8</v>
      </c>
      <c r="F319" s="5">
        <v>12.91</v>
      </c>
      <c r="G319" s="5">
        <v>103.28</v>
      </c>
    </row>
    <row r="320" spans="1:7" hidden="1" x14ac:dyDescent="0.3">
      <c r="A320" s="4" t="s">
        <v>85</v>
      </c>
      <c r="B320" s="3" t="s">
        <v>17</v>
      </c>
      <c r="C320" s="3" t="s">
        <v>18</v>
      </c>
      <c r="D320" s="4" t="s">
        <v>86</v>
      </c>
      <c r="E320" s="3">
        <v>34</v>
      </c>
      <c r="F320" s="5">
        <v>43.21</v>
      </c>
      <c r="G320" s="5">
        <v>1469.14</v>
      </c>
    </row>
    <row r="321" spans="1:7" hidden="1" x14ac:dyDescent="0.3">
      <c r="A321" s="4" t="s">
        <v>87</v>
      </c>
      <c r="B321" s="3" t="s">
        <v>17</v>
      </c>
      <c r="C321" s="3" t="s">
        <v>83</v>
      </c>
      <c r="D321" s="4" t="s">
        <v>88</v>
      </c>
      <c r="E321" s="3">
        <v>48</v>
      </c>
      <c r="F321" s="5">
        <v>26.08</v>
      </c>
      <c r="G321" s="5">
        <v>1251.8399999999999</v>
      </c>
    </row>
    <row r="322" spans="1:7" hidden="1" x14ac:dyDescent="0.3">
      <c r="A322" s="4" t="s">
        <v>89</v>
      </c>
      <c r="B322" s="3" t="s">
        <v>17</v>
      </c>
      <c r="C322" s="3" t="s">
        <v>83</v>
      </c>
      <c r="D322" s="4" t="s">
        <v>90</v>
      </c>
      <c r="E322" s="3">
        <v>19</v>
      </c>
      <c r="F322" s="5">
        <v>22.21</v>
      </c>
      <c r="G322" s="5">
        <v>421.99</v>
      </c>
    </row>
    <row r="323" spans="1:7" hidden="1" x14ac:dyDescent="0.3">
      <c r="A323" s="4" t="s">
        <v>91</v>
      </c>
      <c r="B323" s="3" t="s">
        <v>17</v>
      </c>
      <c r="C323" s="3" t="s">
        <v>83</v>
      </c>
      <c r="D323" s="4" t="s">
        <v>92</v>
      </c>
      <c r="E323" s="3">
        <v>142.80000000000001</v>
      </c>
      <c r="F323" s="5">
        <v>14.19</v>
      </c>
      <c r="G323" s="5">
        <v>2026.33</v>
      </c>
    </row>
    <row r="324" spans="1:7" hidden="1" x14ac:dyDescent="0.3">
      <c r="A324" s="4" t="s">
        <v>93</v>
      </c>
      <c r="B324" s="3" t="s">
        <v>17</v>
      </c>
      <c r="C324" s="3" t="s">
        <v>70</v>
      </c>
      <c r="D324" s="4" t="s">
        <v>94</v>
      </c>
      <c r="E324" s="3">
        <v>41.6</v>
      </c>
      <c r="F324" s="5">
        <v>32.090000000000003</v>
      </c>
      <c r="G324" s="5">
        <v>1334.94</v>
      </c>
    </row>
    <row r="325" spans="1:7" hidden="1" x14ac:dyDescent="0.3">
      <c r="A325" s="4" t="s">
        <v>95</v>
      </c>
      <c r="B325" s="3" t="s">
        <v>17</v>
      </c>
      <c r="C325" s="3" t="s">
        <v>70</v>
      </c>
      <c r="D325" s="4" t="s">
        <v>96</v>
      </c>
      <c r="E325" s="3">
        <v>17.600000000000001</v>
      </c>
      <c r="F325" s="5">
        <v>68.56</v>
      </c>
      <c r="G325" s="5">
        <v>1206.6600000000001</v>
      </c>
    </row>
    <row r="326" spans="1:7" hidden="1" x14ac:dyDescent="0.3">
      <c r="A326" s="4" t="s">
        <v>97</v>
      </c>
      <c r="B326" s="3" t="s">
        <v>17</v>
      </c>
      <c r="C326" s="3" t="s">
        <v>70</v>
      </c>
      <c r="D326" s="4" t="s">
        <v>98</v>
      </c>
      <c r="E326" s="3">
        <v>50</v>
      </c>
      <c r="F326" s="5">
        <v>47.31</v>
      </c>
      <c r="G326" s="5">
        <v>2365.5</v>
      </c>
    </row>
    <row r="327" spans="1:7" hidden="1" x14ac:dyDescent="0.3">
      <c r="A327" s="4" t="s">
        <v>99</v>
      </c>
      <c r="B327" s="3" t="s">
        <v>17</v>
      </c>
      <c r="C327" s="3" t="s">
        <v>70</v>
      </c>
      <c r="D327" s="4" t="s">
        <v>100</v>
      </c>
      <c r="E327" s="3">
        <v>24</v>
      </c>
      <c r="F327" s="5">
        <v>46.96</v>
      </c>
      <c r="G327" s="5">
        <v>1127.04</v>
      </c>
    </row>
    <row r="328" spans="1:7" hidden="1" x14ac:dyDescent="0.3">
      <c r="A328" s="4" t="s">
        <v>101</v>
      </c>
      <c r="B328" s="3" t="s">
        <v>17</v>
      </c>
      <c r="C328" s="3" t="s">
        <v>102</v>
      </c>
      <c r="D328" s="4" t="s">
        <v>103</v>
      </c>
      <c r="E328" s="3">
        <v>2</v>
      </c>
      <c r="F328" s="5">
        <v>300</v>
      </c>
      <c r="G328" s="5">
        <v>600</v>
      </c>
    </row>
    <row r="329" spans="1:7" hidden="1" x14ac:dyDescent="0.3">
      <c r="A329" s="4" t="s">
        <v>104</v>
      </c>
      <c r="B329" s="3" t="s">
        <v>17</v>
      </c>
      <c r="C329" s="3" t="s">
        <v>102</v>
      </c>
      <c r="D329" s="4" t="s">
        <v>105</v>
      </c>
      <c r="E329" s="3">
        <v>2</v>
      </c>
      <c r="F329" s="5">
        <v>500</v>
      </c>
      <c r="G329" s="5">
        <v>1000</v>
      </c>
    </row>
    <row r="330" spans="1:7" hidden="1" x14ac:dyDescent="0.3">
      <c r="D330" s="4" t="s">
        <v>168</v>
      </c>
      <c r="E330" s="3">
        <v>1</v>
      </c>
      <c r="F330" s="5">
        <v>14803.11</v>
      </c>
      <c r="G330" s="5">
        <v>14803.11</v>
      </c>
    </row>
    <row r="331" spans="1:7" hidden="1" x14ac:dyDescent="0.3"/>
    <row r="332" spans="1:7" hidden="1" x14ac:dyDescent="0.3">
      <c r="D332" s="4" t="s">
        <v>169</v>
      </c>
      <c r="E332" s="3">
        <v>1</v>
      </c>
      <c r="F332" s="5">
        <v>605676.76</v>
      </c>
      <c r="G332" s="5">
        <v>605676.76</v>
      </c>
    </row>
    <row r="333" spans="1:7" hidden="1" x14ac:dyDescent="0.3"/>
    <row r="334" spans="1:7" hidden="1" x14ac:dyDescent="0.3">
      <c r="A334" s="4" t="s">
        <v>170</v>
      </c>
      <c r="B334" s="3" t="s">
        <v>9</v>
      </c>
      <c r="C334" s="3" t="s">
        <v>10</v>
      </c>
      <c r="D334" s="4" t="s">
        <v>171</v>
      </c>
      <c r="E334" s="3">
        <v>1</v>
      </c>
      <c r="F334" s="5">
        <v>603079.65</v>
      </c>
      <c r="G334" s="5">
        <v>603079.65</v>
      </c>
    </row>
    <row r="335" spans="1:7" hidden="1" x14ac:dyDescent="0.3">
      <c r="A335" s="4" t="s">
        <v>172</v>
      </c>
      <c r="B335" s="3" t="s">
        <v>9</v>
      </c>
      <c r="C335" s="3" t="s">
        <v>10</v>
      </c>
      <c r="D335" s="4" t="s">
        <v>173</v>
      </c>
      <c r="E335" s="3">
        <v>1</v>
      </c>
      <c r="F335" s="5">
        <v>378388.8</v>
      </c>
      <c r="G335" s="5">
        <v>378388.8</v>
      </c>
    </row>
    <row r="336" spans="1:7" x14ac:dyDescent="0.3">
      <c r="A336" s="4" t="s">
        <v>174</v>
      </c>
      <c r="B336" s="3" t="s">
        <v>9</v>
      </c>
      <c r="C336" s="3" t="s">
        <v>10</v>
      </c>
      <c r="D336" s="4" t="s">
        <v>15</v>
      </c>
      <c r="E336" s="3">
        <v>1</v>
      </c>
      <c r="F336" s="5">
        <v>8044.95</v>
      </c>
      <c r="G336" s="5">
        <v>8044.95</v>
      </c>
    </row>
    <row r="337" spans="1:7" hidden="1" x14ac:dyDescent="0.3">
      <c r="A337" s="4" t="s">
        <v>16</v>
      </c>
      <c r="B337" s="3" t="s">
        <v>17</v>
      </c>
      <c r="C337" s="3" t="s">
        <v>18</v>
      </c>
      <c r="D337" s="4" t="s">
        <v>19</v>
      </c>
      <c r="E337" s="3">
        <v>15</v>
      </c>
      <c r="F337" s="5">
        <v>192.38</v>
      </c>
      <c r="G337" s="5">
        <v>2885.7</v>
      </c>
    </row>
    <row r="338" spans="1:7" hidden="1" x14ac:dyDescent="0.3">
      <c r="A338" s="4" t="s">
        <v>20</v>
      </c>
      <c r="B338" s="3" t="s">
        <v>17</v>
      </c>
      <c r="C338" s="3" t="s">
        <v>18</v>
      </c>
      <c r="D338" s="4" t="s">
        <v>21</v>
      </c>
      <c r="E338" s="3">
        <v>1</v>
      </c>
      <c r="F338" s="5">
        <v>2961.9</v>
      </c>
      <c r="G338" s="5">
        <v>2961.9</v>
      </c>
    </row>
    <row r="339" spans="1:7" hidden="1" x14ac:dyDescent="0.3">
      <c r="A339" s="4" t="s">
        <v>22</v>
      </c>
      <c r="B339" s="3" t="s">
        <v>17</v>
      </c>
      <c r="C339" s="3" t="s">
        <v>18</v>
      </c>
      <c r="D339" s="4" t="s">
        <v>23</v>
      </c>
      <c r="E339" s="3">
        <v>1</v>
      </c>
      <c r="F339" s="5">
        <v>2197.35</v>
      </c>
      <c r="G339" s="5">
        <v>2197.35</v>
      </c>
    </row>
    <row r="340" spans="1:7" hidden="1" x14ac:dyDescent="0.3">
      <c r="D340" s="4" t="s">
        <v>175</v>
      </c>
      <c r="E340" s="3">
        <v>1</v>
      </c>
      <c r="F340" s="5">
        <v>8044.95</v>
      </c>
      <c r="G340" s="5">
        <v>8044.95</v>
      </c>
    </row>
    <row r="341" spans="1:7" hidden="1" x14ac:dyDescent="0.3"/>
    <row r="342" spans="1:7" x14ac:dyDescent="0.3">
      <c r="A342" s="4" t="s">
        <v>176</v>
      </c>
      <c r="B342" s="3" t="s">
        <v>9</v>
      </c>
      <c r="C342" s="3" t="s">
        <v>10</v>
      </c>
      <c r="D342" s="4" t="s">
        <v>26</v>
      </c>
      <c r="E342" s="3">
        <v>1</v>
      </c>
      <c r="F342" s="5">
        <v>370343.85</v>
      </c>
      <c r="G342" s="5">
        <v>370343.85</v>
      </c>
    </row>
    <row r="343" spans="1:7" hidden="1" x14ac:dyDescent="0.3">
      <c r="A343" s="4" t="s">
        <v>27</v>
      </c>
      <c r="B343" s="3" t="s">
        <v>17</v>
      </c>
      <c r="C343" s="3" t="s">
        <v>18</v>
      </c>
      <c r="D343" s="4" t="s">
        <v>28</v>
      </c>
      <c r="E343" s="3">
        <v>2</v>
      </c>
      <c r="F343" s="5">
        <v>22545.99</v>
      </c>
      <c r="G343" s="5">
        <v>45091.98</v>
      </c>
    </row>
    <row r="344" spans="1:7" hidden="1" x14ac:dyDescent="0.3">
      <c r="A344" s="4" t="s">
        <v>29</v>
      </c>
      <c r="B344" s="3" t="s">
        <v>17</v>
      </c>
      <c r="C344" s="3" t="s">
        <v>18</v>
      </c>
      <c r="D344" s="4" t="s">
        <v>30</v>
      </c>
      <c r="E344" s="3">
        <v>12</v>
      </c>
      <c r="F344" s="5">
        <v>22133.25</v>
      </c>
      <c r="G344" s="5">
        <v>265599</v>
      </c>
    </row>
    <row r="345" spans="1:7" hidden="1" x14ac:dyDescent="0.3">
      <c r="A345" s="4" t="s">
        <v>31</v>
      </c>
      <c r="B345" s="3" t="s">
        <v>17</v>
      </c>
      <c r="C345" s="3" t="s">
        <v>18</v>
      </c>
      <c r="D345" s="4" t="s">
        <v>32</v>
      </c>
      <c r="E345" s="3">
        <v>1</v>
      </c>
      <c r="F345" s="5">
        <v>7362.75</v>
      </c>
      <c r="G345" s="5">
        <v>7362.75</v>
      </c>
    </row>
    <row r="346" spans="1:7" hidden="1" x14ac:dyDescent="0.3">
      <c r="A346" s="4" t="s">
        <v>33</v>
      </c>
      <c r="B346" s="3" t="s">
        <v>17</v>
      </c>
      <c r="C346" s="3" t="s">
        <v>18</v>
      </c>
      <c r="D346" s="4" t="s">
        <v>34</v>
      </c>
      <c r="E346" s="3">
        <v>1</v>
      </c>
      <c r="F346" s="5">
        <v>5541.86</v>
      </c>
      <c r="G346" s="5">
        <v>5541.86</v>
      </c>
    </row>
    <row r="347" spans="1:7" hidden="1" x14ac:dyDescent="0.3">
      <c r="A347" s="4" t="s">
        <v>35</v>
      </c>
      <c r="B347" s="3" t="s">
        <v>17</v>
      </c>
      <c r="C347" s="3" t="s">
        <v>18</v>
      </c>
      <c r="D347" s="4" t="s">
        <v>36</v>
      </c>
      <c r="E347" s="3">
        <v>15</v>
      </c>
      <c r="F347" s="5">
        <v>817.84</v>
      </c>
      <c r="G347" s="5">
        <v>12267.6</v>
      </c>
    </row>
    <row r="348" spans="1:7" hidden="1" x14ac:dyDescent="0.3">
      <c r="A348" s="4" t="s">
        <v>37</v>
      </c>
      <c r="B348" s="3" t="s">
        <v>17</v>
      </c>
      <c r="C348" s="3" t="s">
        <v>18</v>
      </c>
      <c r="D348" s="4" t="s">
        <v>38</v>
      </c>
      <c r="E348" s="3">
        <v>15</v>
      </c>
      <c r="F348" s="5">
        <v>200</v>
      </c>
      <c r="G348" s="5">
        <v>3000</v>
      </c>
    </row>
    <row r="349" spans="1:7" hidden="1" x14ac:dyDescent="0.3">
      <c r="A349" s="4" t="s">
        <v>39</v>
      </c>
      <c r="B349" s="3" t="s">
        <v>17</v>
      </c>
      <c r="C349" s="3" t="s">
        <v>18</v>
      </c>
      <c r="D349" s="4" t="s">
        <v>40</v>
      </c>
      <c r="E349" s="3">
        <v>3</v>
      </c>
      <c r="F349" s="5">
        <v>7060</v>
      </c>
      <c r="G349" s="5">
        <v>21180</v>
      </c>
    </row>
    <row r="350" spans="1:7" hidden="1" x14ac:dyDescent="0.3">
      <c r="A350" s="4" t="s">
        <v>41</v>
      </c>
      <c r="B350" s="3" t="s">
        <v>17</v>
      </c>
      <c r="C350" s="3" t="s">
        <v>18</v>
      </c>
      <c r="D350" s="4" t="s">
        <v>42</v>
      </c>
      <c r="E350" s="3">
        <v>2</v>
      </c>
      <c r="F350" s="5">
        <v>761.9</v>
      </c>
      <c r="G350" s="5">
        <v>1523.8</v>
      </c>
    </row>
    <row r="351" spans="1:7" hidden="1" x14ac:dyDescent="0.3">
      <c r="A351" s="4" t="s">
        <v>43</v>
      </c>
      <c r="B351" s="3" t="s">
        <v>17</v>
      </c>
      <c r="C351" s="3" t="s">
        <v>18</v>
      </c>
      <c r="D351" s="4" t="s">
        <v>44</v>
      </c>
      <c r="E351" s="3">
        <v>1</v>
      </c>
      <c r="F351" s="5">
        <v>400</v>
      </c>
      <c r="G351" s="5">
        <v>400</v>
      </c>
    </row>
    <row r="352" spans="1:7" hidden="1" x14ac:dyDescent="0.3">
      <c r="A352" s="4" t="s">
        <v>45</v>
      </c>
      <c r="B352" s="3" t="s">
        <v>17</v>
      </c>
      <c r="C352" s="3" t="s">
        <v>18</v>
      </c>
      <c r="D352" s="4" t="s">
        <v>46</v>
      </c>
      <c r="E352" s="3">
        <v>1</v>
      </c>
      <c r="F352" s="5">
        <v>5541.86</v>
      </c>
      <c r="G352" s="5">
        <v>5541.86</v>
      </c>
    </row>
    <row r="353" spans="1:7" hidden="1" x14ac:dyDescent="0.3">
      <c r="A353" s="4" t="s">
        <v>47</v>
      </c>
      <c r="B353" s="3" t="s">
        <v>17</v>
      </c>
      <c r="C353" s="3" t="s">
        <v>18</v>
      </c>
      <c r="D353" s="4" t="s">
        <v>48</v>
      </c>
      <c r="E353" s="3">
        <v>1</v>
      </c>
      <c r="F353" s="5">
        <v>2835</v>
      </c>
      <c r="G353" s="5">
        <v>2835</v>
      </c>
    </row>
    <row r="354" spans="1:7" hidden="1" x14ac:dyDescent="0.3">
      <c r="A354" s="4" t="s">
        <v>49</v>
      </c>
      <c r="B354" s="3" t="s">
        <v>17</v>
      </c>
      <c r="C354" s="3" t="s">
        <v>18</v>
      </c>
      <c r="D354" s="4" t="s">
        <v>50</v>
      </c>
      <c r="E354" s="3">
        <v>0</v>
      </c>
      <c r="F354" s="5">
        <v>1100</v>
      </c>
      <c r="G354" s="5">
        <v>0</v>
      </c>
    </row>
    <row r="355" spans="1:7" hidden="1" x14ac:dyDescent="0.3">
      <c r="D355" s="4" t="s">
        <v>177</v>
      </c>
      <c r="E355" s="3">
        <v>1</v>
      </c>
      <c r="F355" s="5">
        <v>370343.85</v>
      </c>
      <c r="G355" s="5">
        <v>370343.85</v>
      </c>
    </row>
    <row r="356" spans="1:7" hidden="1" x14ac:dyDescent="0.3"/>
    <row r="357" spans="1:7" hidden="1" x14ac:dyDescent="0.3">
      <c r="D357" s="4" t="s">
        <v>178</v>
      </c>
      <c r="E357" s="3">
        <v>1</v>
      </c>
      <c r="F357" s="5">
        <v>378388.8</v>
      </c>
      <c r="G357" s="5">
        <v>378388.8</v>
      </c>
    </row>
    <row r="358" spans="1:7" hidden="1" x14ac:dyDescent="0.3"/>
    <row r="359" spans="1:7" hidden="1" x14ac:dyDescent="0.3">
      <c r="A359" s="4" t="s">
        <v>179</v>
      </c>
      <c r="B359" s="3" t="s">
        <v>9</v>
      </c>
      <c r="C359" s="3" t="s">
        <v>10</v>
      </c>
      <c r="D359" s="4" t="s">
        <v>180</v>
      </c>
      <c r="E359" s="3">
        <v>1</v>
      </c>
      <c r="F359" s="5">
        <v>208116.89</v>
      </c>
      <c r="G359" s="5">
        <v>208116.89</v>
      </c>
    </row>
    <row r="360" spans="1:7" x14ac:dyDescent="0.3">
      <c r="A360" s="4" t="s">
        <v>181</v>
      </c>
      <c r="B360" s="3" t="s">
        <v>9</v>
      </c>
      <c r="C360" s="3" t="s">
        <v>10</v>
      </c>
      <c r="D360" s="4" t="s">
        <v>15</v>
      </c>
      <c r="E360" s="3">
        <v>1</v>
      </c>
      <c r="F360" s="5">
        <v>6890.67</v>
      </c>
      <c r="G360" s="5">
        <v>6890.67</v>
      </c>
    </row>
    <row r="361" spans="1:7" hidden="1" x14ac:dyDescent="0.3">
      <c r="A361" s="4" t="s">
        <v>16</v>
      </c>
      <c r="B361" s="3" t="s">
        <v>17</v>
      </c>
      <c r="C361" s="3" t="s">
        <v>18</v>
      </c>
      <c r="D361" s="4" t="s">
        <v>19</v>
      </c>
      <c r="E361" s="3">
        <v>9</v>
      </c>
      <c r="F361" s="5">
        <v>192.38</v>
      </c>
      <c r="G361" s="5">
        <v>1731.42</v>
      </c>
    </row>
    <row r="362" spans="1:7" hidden="1" x14ac:dyDescent="0.3">
      <c r="A362" s="4" t="s">
        <v>20</v>
      </c>
      <c r="B362" s="3" t="s">
        <v>17</v>
      </c>
      <c r="C362" s="3" t="s">
        <v>18</v>
      </c>
      <c r="D362" s="4" t="s">
        <v>21</v>
      </c>
      <c r="E362" s="3">
        <v>1</v>
      </c>
      <c r="F362" s="5">
        <v>2961.9</v>
      </c>
      <c r="G362" s="5">
        <v>2961.9</v>
      </c>
    </row>
    <row r="363" spans="1:7" hidden="1" x14ac:dyDescent="0.3">
      <c r="A363" s="4" t="s">
        <v>22</v>
      </c>
      <c r="B363" s="3" t="s">
        <v>17</v>
      </c>
      <c r="C363" s="3" t="s">
        <v>18</v>
      </c>
      <c r="D363" s="4" t="s">
        <v>23</v>
      </c>
      <c r="E363" s="3">
        <v>1</v>
      </c>
      <c r="F363" s="5">
        <v>2197.35</v>
      </c>
      <c r="G363" s="5">
        <v>2197.35</v>
      </c>
    </row>
    <row r="364" spans="1:7" hidden="1" x14ac:dyDescent="0.3">
      <c r="D364" s="4" t="s">
        <v>182</v>
      </c>
      <c r="E364" s="3">
        <v>1</v>
      </c>
      <c r="F364" s="5">
        <v>6890.67</v>
      </c>
      <c r="G364" s="5">
        <v>6890.67</v>
      </c>
    </row>
    <row r="365" spans="1:7" hidden="1" x14ac:dyDescent="0.3"/>
    <row r="366" spans="1:7" x14ac:dyDescent="0.3">
      <c r="A366" s="4" t="s">
        <v>183</v>
      </c>
      <c r="B366" s="3" t="s">
        <v>9</v>
      </c>
      <c r="C366" s="3" t="s">
        <v>10</v>
      </c>
      <c r="D366" s="4" t="s">
        <v>26</v>
      </c>
      <c r="E366" s="3">
        <v>1</v>
      </c>
      <c r="F366" s="5">
        <v>201226.22</v>
      </c>
      <c r="G366" s="5">
        <v>201226.22</v>
      </c>
    </row>
    <row r="367" spans="1:7" hidden="1" x14ac:dyDescent="0.3">
      <c r="A367" s="4" t="s">
        <v>27</v>
      </c>
      <c r="B367" s="3" t="s">
        <v>17</v>
      </c>
      <c r="C367" s="3" t="s">
        <v>18</v>
      </c>
      <c r="D367" s="4" t="s">
        <v>28</v>
      </c>
      <c r="E367" s="3">
        <v>2</v>
      </c>
      <c r="F367" s="5">
        <v>22545.99</v>
      </c>
      <c r="G367" s="5">
        <v>45091.98</v>
      </c>
    </row>
    <row r="368" spans="1:7" hidden="1" x14ac:dyDescent="0.3">
      <c r="A368" s="4" t="s">
        <v>29</v>
      </c>
      <c r="B368" s="3" t="s">
        <v>17</v>
      </c>
      <c r="C368" s="3" t="s">
        <v>18</v>
      </c>
      <c r="D368" s="4" t="s">
        <v>30</v>
      </c>
      <c r="E368" s="3">
        <v>5</v>
      </c>
      <c r="F368" s="5">
        <v>22133.25</v>
      </c>
      <c r="G368" s="5">
        <v>110666.25</v>
      </c>
    </row>
    <row r="369" spans="1:7" hidden="1" x14ac:dyDescent="0.3">
      <c r="A369" s="4" t="s">
        <v>31</v>
      </c>
      <c r="B369" s="3" t="s">
        <v>17</v>
      </c>
      <c r="C369" s="3" t="s">
        <v>18</v>
      </c>
      <c r="D369" s="4" t="s">
        <v>32</v>
      </c>
      <c r="E369" s="3">
        <v>1</v>
      </c>
      <c r="F369" s="5">
        <v>7362.75</v>
      </c>
      <c r="G369" s="5">
        <v>7362.75</v>
      </c>
    </row>
    <row r="370" spans="1:7" hidden="1" x14ac:dyDescent="0.3">
      <c r="A370" s="4" t="s">
        <v>33</v>
      </c>
      <c r="B370" s="3" t="s">
        <v>17</v>
      </c>
      <c r="C370" s="3" t="s">
        <v>18</v>
      </c>
      <c r="D370" s="4" t="s">
        <v>34</v>
      </c>
      <c r="E370" s="3">
        <v>1</v>
      </c>
      <c r="F370" s="5">
        <v>5541.86</v>
      </c>
      <c r="G370" s="5">
        <v>5541.86</v>
      </c>
    </row>
    <row r="371" spans="1:7" hidden="1" x14ac:dyDescent="0.3">
      <c r="A371" s="4" t="s">
        <v>35</v>
      </c>
      <c r="B371" s="3" t="s">
        <v>17</v>
      </c>
      <c r="C371" s="3" t="s">
        <v>18</v>
      </c>
      <c r="D371" s="4" t="s">
        <v>36</v>
      </c>
      <c r="E371" s="3">
        <v>8</v>
      </c>
      <c r="F371" s="5">
        <v>817.84</v>
      </c>
      <c r="G371" s="5">
        <v>6542.72</v>
      </c>
    </row>
    <row r="372" spans="1:7" hidden="1" x14ac:dyDescent="0.3">
      <c r="A372" s="4" t="s">
        <v>37</v>
      </c>
      <c r="B372" s="3" t="s">
        <v>17</v>
      </c>
      <c r="C372" s="3" t="s">
        <v>18</v>
      </c>
      <c r="D372" s="4" t="s">
        <v>38</v>
      </c>
      <c r="E372" s="3">
        <v>8</v>
      </c>
      <c r="F372" s="5">
        <v>200</v>
      </c>
      <c r="G372" s="5">
        <v>1600</v>
      </c>
    </row>
    <row r="373" spans="1:7" hidden="1" x14ac:dyDescent="0.3">
      <c r="A373" s="4" t="s">
        <v>39</v>
      </c>
      <c r="B373" s="3" t="s">
        <v>17</v>
      </c>
      <c r="C373" s="3" t="s">
        <v>18</v>
      </c>
      <c r="D373" s="4" t="s">
        <v>40</v>
      </c>
      <c r="E373" s="3">
        <v>2</v>
      </c>
      <c r="F373" s="5">
        <v>7060</v>
      </c>
      <c r="G373" s="5">
        <v>14120</v>
      </c>
    </row>
    <row r="374" spans="1:7" hidden="1" x14ac:dyDescent="0.3">
      <c r="A374" s="4" t="s">
        <v>41</v>
      </c>
      <c r="B374" s="3" t="s">
        <v>17</v>
      </c>
      <c r="C374" s="3" t="s">
        <v>18</v>
      </c>
      <c r="D374" s="4" t="s">
        <v>42</v>
      </c>
      <c r="E374" s="3">
        <v>2</v>
      </c>
      <c r="F374" s="5">
        <v>761.9</v>
      </c>
      <c r="G374" s="5">
        <v>1523.8</v>
      </c>
    </row>
    <row r="375" spans="1:7" hidden="1" x14ac:dyDescent="0.3">
      <c r="A375" s="4" t="s">
        <v>43</v>
      </c>
      <c r="B375" s="3" t="s">
        <v>17</v>
      </c>
      <c r="C375" s="3" t="s">
        <v>18</v>
      </c>
      <c r="D375" s="4" t="s">
        <v>44</v>
      </c>
      <c r="E375" s="3">
        <v>1</v>
      </c>
      <c r="F375" s="5">
        <v>400</v>
      </c>
      <c r="G375" s="5">
        <v>400</v>
      </c>
    </row>
    <row r="376" spans="1:7" hidden="1" x14ac:dyDescent="0.3">
      <c r="A376" s="4" t="s">
        <v>45</v>
      </c>
      <c r="B376" s="3" t="s">
        <v>17</v>
      </c>
      <c r="C376" s="3" t="s">
        <v>18</v>
      </c>
      <c r="D376" s="4" t="s">
        <v>46</v>
      </c>
      <c r="E376" s="3">
        <v>1</v>
      </c>
      <c r="F376" s="5">
        <v>5541.86</v>
      </c>
      <c r="G376" s="5">
        <v>5541.86</v>
      </c>
    </row>
    <row r="377" spans="1:7" hidden="1" x14ac:dyDescent="0.3">
      <c r="A377" s="4" t="s">
        <v>47</v>
      </c>
      <c r="B377" s="3" t="s">
        <v>17</v>
      </c>
      <c r="C377" s="3" t="s">
        <v>18</v>
      </c>
      <c r="D377" s="4" t="s">
        <v>48</v>
      </c>
      <c r="E377" s="3">
        <v>1</v>
      </c>
      <c r="F377" s="5">
        <v>2835</v>
      </c>
      <c r="G377" s="5">
        <v>2835</v>
      </c>
    </row>
    <row r="378" spans="1:7" hidden="1" x14ac:dyDescent="0.3">
      <c r="A378" s="4" t="s">
        <v>49</v>
      </c>
      <c r="B378" s="3" t="s">
        <v>17</v>
      </c>
      <c r="C378" s="3" t="s">
        <v>18</v>
      </c>
      <c r="D378" s="4" t="s">
        <v>50</v>
      </c>
      <c r="E378" s="3">
        <v>0</v>
      </c>
      <c r="F378" s="5">
        <v>1100</v>
      </c>
      <c r="G378" s="5">
        <v>0</v>
      </c>
    </row>
    <row r="379" spans="1:7" hidden="1" x14ac:dyDescent="0.3">
      <c r="D379" s="4" t="s">
        <v>184</v>
      </c>
      <c r="E379" s="3">
        <v>1</v>
      </c>
      <c r="F379" s="5">
        <v>201226.22</v>
      </c>
      <c r="G379" s="5">
        <v>201226.22</v>
      </c>
    </row>
    <row r="380" spans="1:7" hidden="1" x14ac:dyDescent="0.3"/>
    <row r="381" spans="1:7" hidden="1" x14ac:dyDescent="0.3">
      <c r="D381" s="4" t="s">
        <v>185</v>
      </c>
      <c r="E381" s="3">
        <v>1</v>
      </c>
      <c r="F381" s="5">
        <v>208116.89</v>
      </c>
      <c r="G381" s="5">
        <v>208116.89</v>
      </c>
    </row>
    <row r="382" spans="1:7" hidden="1" x14ac:dyDescent="0.3"/>
    <row r="383" spans="1:7" hidden="1" x14ac:dyDescent="0.3">
      <c r="A383" s="4" t="s">
        <v>186</v>
      </c>
      <c r="B383" s="3" t="s">
        <v>9</v>
      </c>
      <c r="C383" s="3" t="s">
        <v>10</v>
      </c>
      <c r="D383" s="4" t="s">
        <v>68</v>
      </c>
      <c r="E383" s="3">
        <v>1</v>
      </c>
      <c r="F383" s="5">
        <v>16573.96</v>
      </c>
      <c r="G383" s="5">
        <v>16573.96</v>
      </c>
    </row>
    <row r="384" spans="1:7" hidden="1" x14ac:dyDescent="0.3">
      <c r="A384" s="4" t="s">
        <v>69</v>
      </c>
      <c r="B384" s="3" t="s">
        <v>17</v>
      </c>
      <c r="C384" s="3" t="s">
        <v>70</v>
      </c>
      <c r="D384" s="4" t="s">
        <v>71</v>
      </c>
      <c r="E384" s="3">
        <v>57.5</v>
      </c>
      <c r="F384" s="5">
        <v>24.38</v>
      </c>
      <c r="G384" s="5">
        <v>1401.85</v>
      </c>
    </row>
    <row r="385" spans="1:7" hidden="1" x14ac:dyDescent="0.3">
      <c r="A385" s="4" t="s">
        <v>72</v>
      </c>
      <c r="B385" s="3" t="s">
        <v>17</v>
      </c>
      <c r="C385" s="3" t="s">
        <v>18</v>
      </c>
      <c r="D385" s="4" t="s">
        <v>73</v>
      </c>
      <c r="E385" s="3">
        <v>2</v>
      </c>
      <c r="F385" s="5">
        <v>80</v>
      </c>
      <c r="G385" s="5">
        <v>160</v>
      </c>
    </row>
    <row r="386" spans="1:7" hidden="1" x14ac:dyDescent="0.3">
      <c r="A386" s="4" t="s">
        <v>74</v>
      </c>
      <c r="B386" s="3" t="s">
        <v>17</v>
      </c>
      <c r="C386" s="3" t="s">
        <v>18</v>
      </c>
      <c r="D386" s="4" t="s">
        <v>75</v>
      </c>
      <c r="E386" s="3">
        <v>2</v>
      </c>
      <c r="F386" s="5">
        <v>46</v>
      </c>
      <c r="G386" s="5">
        <v>92</v>
      </c>
    </row>
    <row r="387" spans="1:7" hidden="1" x14ac:dyDescent="0.3">
      <c r="A387" s="4" t="s">
        <v>187</v>
      </c>
      <c r="B387" s="3" t="s">
        <v>17</v>
      </c>
      <c r="C387" s="3" t="s">
        <v>188</v>
      </c>
      <c r="D387" s="4" t="s">
        <v>189</v>
      </c>
      <c r="E387" s="3">
        <v>2</v>
      </c>
      <c r="F387" s="5">
        <v>16.43</v>
      </c>
      <c r="G387" s="5">
        <v>32.86</v>
      </c>
    </row>
    <row r="388" spans="1:7" hidden="1" x14ac:dyDescent="0.3">
      <c r="A388" s="4" t="s">
        <v>76</v>
      </c>
      <c r="B388" s="3" t="s">
        <v>17</v>
      </c>
      <c r="C388" s="3" t="s">
        <v>18</v>
      </c>
      <c r="D388" s="4" t="s">
        <v>77</v>
      </c>
      <c r="E388" s="3">
        <v>2</v>
      </c>
      <c r="F388" s="5">
        <v>21.52</v>
      </c>
      <c r="G388" s="5">
        <v>43.04</v>
      </c>
    </row>
    <row r="389" spans="1:7" hidden="1" x14ac:dyDescent="0.3">
      <c r="A389" s="4" t="s">
        <v>78</v>
      </c>
      <c r="B389" s="3" t="s">
        <v>17</v>
      </c>
      <c r="C389" s="3" t="s">
        <v>18</v>
      </c>
      <c r="D389" s="4" t="s">
        <v>79</v>
      </c>
      <c r="E389" s="3">
        <v>2</v>
      </c>
      <c r="F389" s="5">
        <v>125.41</v>
      </c>
      <c r="G389" s="5">
        <v>250.82</v>
      </c>
    </row>
    <row r="390" spans="1:7" hidden="1" x14ac:dyDescent="0.3">
      <c r="A390" s="4" t="s">
        <v>80</v>
      </c>
      <c r="B390" s="3" t="s">
        <v>17</v>
      </c>
      <c r="C390" s="3" t="s">
        <v>70</v>
      </c>
      <c r="D390" s="4" t="s">
        <v>81</v>
      </c>
      <c r="E390" s="3">
        <v>16</v>
      </c>
      <c r="F390" s="5">
        <v>12.03</v>
      </c>
      <c r="G390" s="5">
        <v>192.48</v>
      </c>
    </row>
    <row r="391" spans="1:7" hidden="1" x14ac:dyDescent="0.3">
      <c r="A391" s="4" t="s">
        <v>82</v>
      </c>
      <c r="B391" s="3" t="s">
        <v>17</v>
      </c>
      <c r="C391" s="3" t="s">
        <v>83</v>
      </c>
      <c r="D391" s="4" t="s">
        <v>84</v>
      </c>
      <c r="E391" s="3">
        <v>8</v>
      </c>
      <c r="F391" s="5">
        <v>12.91</v>
      </c>
      <c r="G391" s="5">
        <v>103.28</v>
      </c>
    </row>
    <row r="392" spans="1:7" hidden="1" x14ac:dyDescent="0.3">
      <c r="A392" s="4" t="s">
        <v>85</v>
      </c>
      <c r="B392" s="3" t="s">
        <v>17</v>
      </c>
      <c r="C392" s="3" t="s">
        <v>18</v>
      </c>
      <c r="D392" s="4" t="s">
        <v>86</v>
      </c>
      <c r="E392" s="3">
        <v>44</v>
      </c>
      <c r="F392" s="5">
        <v>43.21</v>
      </c>
      <c r="G392" s="5">
        <v>1901.24</v>
      </c>
    </row>
    <row r="393" spans="1:7" hidden="1" x14ac:dyDescent="0.3">
      <c r="A393" s="4" t="s">
        <v>87</v>
      </c>
      <c r="B393" s="3" t="s">
        <v>17</v>
      </c>
      <c r="C393" s="3" t="s">
        <v>83</v>
      </c>
      <c r="D393" s="4" t="s">
        <v>88</v>
      </c>
      <c r="E393" s="3">
        <v>56</v>
      </c>
      <c r="F393" s="5">
        <v>26.08</v>
      </c>
      <c r="G393" s="5">
        <v>1460.48</v>
      </c>
    </row>
    <row r="394" spans="1:7" hidden="1" x14ac:dyDescent="0.3">
      <c r="A394" s="4" t="s">
        <v>89</v>
      </c>
      <c r="B394" s="3" t="s">
        <v>17</v>
      </c>
      <c r="C394" s="3" t="s">
        <v>83</v>
      </c>
      <c r="D394" s="4" t="s">
        <v>90</v>
      </c>
      <c r="E394" s="3">
        <v>23</v>
      </c>
      <c r="F394" s="5">
        <v>22.21</v>
      </c>
      <c r="G394" s="5">
        <v>510.83</v>
      </c>
    </row>
    <row r="395" spans="1:7" hidden="1" x14ac:dyDescent="0.3">
      <c r="A395" s="4" t="s">
        <v>91</v>
      </c>
      <c r="B395" s="3" t="s">
        <v>17</v>
      </c>
      <c r="C395" s="3" t="s">
        <v>83</v>
      </c>
      <c r="D395" s="4" t="s">
        <v>92</v>
      </c>
      <c r="E395" s="3">
        <v>174.4</v>
      </c>
      <c r="F395" s="5">
        <v>14.19</v>
      </c>
      <c r="G395" s="5">
        <v>2474.7399999999998</v>
      </c>
    </row>
    <row r="396" spans="1:7" hidden="1" x14ac:dyDescent="0.3">
      <c r="A396" s="4" t="s">
        <v>93</v>
      </c>
      <c r="B396" s="3" t="s">
        <v>17</v>
      </c>
      <c r="C396" s="3" t="s">
        <v>70</v>
      </c>
      <c r="D396" s="4" t="s">
        <v>94</v>
      </c>
      <c r="E396" s="3">
        <v>45.6</v>
      </c>
      <c r="F396" s="5">
        <v>32.090000000000003</v>
      </c>
      <c r="G396" s="5">
        <v>1463.3</v>
      </c>
    </row>
    <row r="397" spans="1:7" hidden="1" x14ac:dyDescent="0.3">
      <c r="A397" s="4" t="s">
        <v>95</v>
      </c>
      <c r="B397" s="3" t="s">
        <v>17</v>
      </c>
      <c r="C397" s="3" t="s">
        <v>70</v>
      </c>
      <c r="D397" s="4" t="s">
        <v>96</v>
      </c>
      <c r="E397" s="3">
        <v>17.600000000000001</v>
      </c>
      <c r="F397" s="5">
        <v>68.56</v>
      </c>
      <c r="G397" s="5">
        <v>1206.6600000000001</v>
      </c>
    </row>
    <row r="398" spans="1:7" hidden="1" x14ac:dyDescent="0.3">
      <c r="A398" s="4" t="s">
        <v>97</v>
      </c>
      <c r="B398" s="3" t="s">
        <v>17</v>
      </c>
      <c r="C398" s="3" t="s">
        <v>70</v>
      </c>
      <c r="D398" s="4" t="s">
        <v>98</v>
      </c>
      <c r="E398" s="3">
        <v>50</v>
      </c>
      <c r="F398" s="5">
        <v>47.31</v>
      </c>
      <c r="G398" s="5">
        <v>2365.5</v>
      </c>
    </row>
    <row r="399" spans="1:7" hidden="1" x14ac:dyDescent="0.3">
      <c r="A399" s="4" t="s">
        <v>99</v>
      </c>
      <c r="B399" s="3" t="s">
        <v>17</v>
      </c>
      <c r="C399" s="3" t="s">
        <v>70</v>
      </c>
      <c r="D399" s="4" t="s">
        <v>100</v>
      </c>
      <c r="E399" s="3">
        <v>28</v>
      </c>
      <c r="F399" s="5">
        <v>46.96</v>
      </c>
      <c r="G399" s="5">
        <v>1314.88</v>
      </c>
    </row>
    <row r="400" spans="1:7" hidden="1" x14ac:dyDescent="0.3">
      <c r="A400" s="4" t="s">
        <v>101</v>
      </c>
      <c r="B400" s="3" t="s">
        <v>17</v>
      </c>
      <c r="C400" s="3" t="s">
        <v>102</v>
      </c>
      <c r="D400" s="4" t="s">
        <v>103</v>
      </c>
      <c r="E400" s="3">
        <v>2</v>
      </c>
      <c r="F400" s="5">
        <v>300</v>
      </c>
      <c r="G400" s="5">
        <v>600</v>
      </c>
    </row>
    <row r="401" spans="1:7" hidden="1" x14ac:dyDescent="0.3">
      <c r="A401" s="4" t="s">
        <v>104</v>
      </c>
      <c r="B401" s="3" t="s">
        <v>17</v>
      </c>
      <c r="C401" s="3" t="s">
        <v>102</v>
      </c>
      <c r="D401" s="4" t="s">
        <v>105</v>
      </c>
      <c r="E401" s="3">
        <v>2</v>
      </c>
      <c r="F401" s="5">
        <v>500</v>
      </c>
      <c r="G401" s="5">
        <v>1000</v>
      </c>
    </row>
    <row r="402" spans="1:7" hidden="1" x14ac:dyDescent="0.3">
      <c r="D402" s="4" t="s">
        <v>190</v>
      </c>
      <c r="E402" s="3">
        <v>1</v>
      </c>
      <c r="F402" s="5">
        <v>16573.96</v>
      </c>
      <c r="G402" s="5">
        <v>16573.96</v>
      </c>
    </row>
    <row r="403" spans="1:7" hidden="1" x14ac:dyDescent="0.3"/>
    <row r="404" spans="1:7" hidden="1" x14ac:dyDescent="0.3">
      <c r="D404" s="4" t="s">
        <v>191</v>
      </c>
      <c r="E404" s="3">
        <v>1</v>
      </c>
      <c r="F404" s="5">
        <v>603079.65</v>
      </c>
      <c r="G404" s="5">
        <v>603079.65</v>
      </c>
    </row>
    <row r="405" spans="1:7" hidden="1" x14ac:dyDescent="0.3"/>
    <row r="406" spans="1:7" hidden="1" x14ac:dyDescent="0.3">
      <c r="A406" s="4" t="s">
        <v>192</v>
      </c>
      <c r="B406" s="3" t="s">
        <v>9</v>
      </c>
      <c r="C406" s="3" t="s">
        <v>10</v>
      </c>
      <c r="D406" s="4" t="s">
        <v>193</v>
      </c>
      <c r="E406" s="3">
        <v>1</v>
      </c>
      <c r="F406" s="5">
        <v>327619.39</v>
      </c>
      <c r="G406" s="5">
        <v>327619.39</v>
      </c>
    </row>
    <row r="407" spans="1:7" hidden="1" x14ac:dyDescent="0.3">
      <c r="A407" s="4" t="s">
        <v>194</v>
      </c>
      <c r="B407" s="3" t="s">
        <v>9</v>
      </c>
      <c r="C407" s="3" t="s">
        <v>10</v>
      </c>
      <c r="D407" s="4" t="s">
        <v>195</v>
      </c>
      <c r="E407" s="3">
        <v>1</v>
      </c>
      <c r="F407" s="5">
        <v>184581.04</v>
      </c>
      <c r="G407" s="5">
        <v>184581.04</v>
      </c>
    </row>
    <row r="408" spans="1:7" x14ac:dyDescent="0.3">
      <c r="A408" s="4" t="s">
        <v>196</v>
      </c>
      <c r="B408" s="3" t="s">
        <v>9</v>
      </c>
      <c r="C408" s="3" t="s">
        <v>10</v>
      </c>
      <c r="D408" s="4" t="s">
        <v>15</v>
      </c>
      <c r="E408" s="3">
        <v>1</v>
      </c>
      <c r="F408" s="5">
        <v>6505.91</v>
      </c>
      <c r="G408" s="5">
        <v>6505.91</v>
      </c>
    </row>
    <row r="409" spans="1:7" hidden="1" x14ac:dyDescent="0.3">
      <c r="A409" s="4" t="s">
        <v>16</v>
      </c>
      <c r="B409" s="3" t="s">
        <v>17</v>
      </c>
      <c r="C409" s="3" t="s">
        <v>18</v>
      </c>
      <c r="D409" s="4" t="s">
        <v>19</v>
      </c>
      <c r="E409" s="3">
        <v>7</v>
      </c>
      <c r="F409" s="5">
        <v>192.38</v>
      </c>
      <c r="G409" s="5">
        <v>1346.66</v>
      </c>
    </row>
    <row r="410" spans="1:7" hidden="1" x14ac:dyDescent="0.3">
      <c r="A410" s="4" t="s">
        <v>20</v>
      </c>
      <c r="B410" s="3" t="s">
        <v>17</v>
      </c>
      <c r="C410" s="3" t="s">
        <v>18</v>
      </c>
      <c r="D410" s="4" t="s">
        <v>21</v>
      </c>
      <c r="E410" s="3">
        <v>1</v>
      </c>
      <c r="F410" s="5">
        <v>2961.9</v>
      </c>
      <c r="G410" s="5">
        <v>2961.9</v>
      </c>
    </row>
    <row r="411" spans="1:7" hidden="1" x14ac:dyDescent="0.3">
      <c r="A411" s="4" t="s">
        <v>22</v>
      </c>
      <c r="B411" s="3" t="s">
        <v>17</v>
      </c>
      <c r="C411" s="3" t="s">
        <v>18</v>
      </c>
      <c r="D411" s="4" t="s">
        <v>23</v>
      </c>
      <c r="E411" s="3">
        <v>1</v>
      </c>
      <c r="F411" s="5">
        <v>2197.35</v>
      </c>
      <c r="G411" s="5">
        <v>2197.35</v>
      </c>
    </row>
    <row r="412" spans="1:7" hidden="1" x14ac:dyDescent="0.3">
      <c r="D412" s="4" t="s">
        <v>197</v>
      </c>
      <c r="E412" s="3">
        <v>1</v>
      </c>
      <c r="F412" s="5">
        <v>6505.91</v>
      </c>
      <c r="G412" s="5">
        <v>6505.91</v>
      </c>
    </row>
    <row r="413" spans="1:7" hidden="1" x14ac:dyDescent="0.3"/>
    <row r="414" spans="1:7" x14ac:dyDescent="0.3">
      <c r="A414" s="4" t="s">
        <v>198</v>
      </c>
      <c r="B414" s="3" t="s">
        <v>9</v>
      </c>
      <c r="C414" s="3" t="s">
        <v>10</v>
      </c>
      <c r="D414" s="4" t="s">
        <v>26</v>
      </c>
      <c r="E414" s="3">
        <v>1</v>
      </c>
      <c r="F414" s="5">
        <v>178075.13</v>
      </c>
      <c r="G414" s="5">
        <v>178075.13</v>
      </c>
    </row>
    <row r="415" spans="1:7" hidden="1" x14ac:dyDescent="0.3">
      <c r="A415" s="4" t="s">
        <v>27</v>
      </c>
      <c r="B415" s="3" t="s">
        <v>17</v>
      </c>
      <c r="C415" s="3" t="s">
        <v>18</v>
      </c>
      <c r="D415" s="4" t="s">
        <v>28</v>
      </c>
      <c r="E415" s="3">
        <v>2</v>
      </c>
      <c r="F415" s="5">
        <v>22545.99</v>
      </c>
      <c r="G415" s="5">
        <v>45091.98</v>
      </c>
    </row>
    <row r="416" spans="1:7" hidden="1" x14ac:dyDescent="0.3">
      <c r="A416" s="4" t="s">
        <v>29</v>
      </c>
      <c r="B416" s="3" t="s">
        <v>17</v>
      </c>
      <c r="C416" s="3" t="s">
        <v>18</v>
      </c>
      <c r="D416" s="4" t="s">
        <v>30</v>
      </c>
      <c r="E416" s="3">
        <v>4</v>
      </c>
      <c r="F416" s="5">
        <v>22133.25</v>
      </c>
      <c r="G416" s="5">
        <v>88533</v>
      </c>
    </row>
    <row r="417" spans="1:7" hidden="1" x14ac:dyDescent="0.3">
      <c r="A417" s="4" t="s">
        <v>31</v>
      </c>
      <c r="B417" s="3" t="s">
        <v>17</v>
      </c>
      <c r="C417" s="3" t="s">
        <v>18</v>
      </c>
      <c r="D417" s="4" t="s">
        <v>32</v>
      </c>
      <c r="E417" s="3">
        <v>1</v>
      </c>
      <c r="F417" s="5">
        <v>7362.75</v>
      </c>
      <c r="G417" s="5">
        <v>7362.75</v>
      </c>
    </row>
    <row r="418" spans="1:7" hidden="1" x14ac:dyDescent="0.3">
      <c r="A418" s="4" t="s">
        <v>33</v>
      </c>
      <c r="B418" s="3" t="s">
        <v>17</v>
      </c>
      <c r="C418" s="3" t="s">
        <v>18</v>
      </c>
      <c r="D418" s="4" t="s">
        <v>34</v>
      </c>
      <c r="E418" s="3">
        <v>1</v>
      </c>
      <c r="F418" s="5">
        <v>5541.86</v>
      </c>
      <c r="G418" s="5">
        <v>5541.86</v>
      </c>
    </row>
    <row r="419" spans="1:7" hidden="1" x14ac:dyDescent="0.3">
      <c r="A419" s="4" t="s">
        <v>35</v>
      </c>
      <c r="B419" s="3" t="s">
        <v>17</v>
      </c>
      <c r="C419" s="3" t="s">
        <v>18</v>
      </c>
      <c r="D419" s="4" t="s">
        <v>36</v>
      </c>
      <c r="E419" s="3">
        <v>7</v>
      </c>
      <c r="F419" s="5">
        <v>817.84</v>
      </c>
      <c r="G419" s="5">
        <v>5724.88</v>
      </c>
    </row>
    <row r="420" spans="1:7" hidden="1" x14ac:dyDescent="0.3">
      <c r="A420" s="4" t="s">
        <v>37</v>
      </c>
      <c r="B420" s="3" t="s">
        <v>17</v>
      </c>
      <c r="C420" s="3" t="s">
        <v>18</v>
      </c>
      <c r="D420" s="4" t="s">
        <v>38</v>
      </c>
      <c r="E420" s="3">
        <v>7</v>
      </c>
      <c r="F420" s="5">
        <v>200</v>
      </c>
      <c r="G420" s="5">
        <v>1400</v>
      </c>
    </row>
    <row r="421" spans="1:7" hidden="1" x14ac:dyDescent="0.3">
      <c r="A421" s="4" t="s">
        <v>39</v>
      </c>
      <c r="B421" s="3" t="s">
        <v>17</v>
      </c>
      <c r="C421" s="3" t="s">
        <v>18</v>
      </c>
      <c r="D421" s="4" t="s">
        <v>40</v>
      </c>
      <c r="E421" s="3">
        <v>2</v>
      </c>
      <c r="F421" s="5">
        <v>7060</v>
      </c>
      <c r="G421" s="5">
        <v>14120</v>
      </c>
    </row>
    <row r="422" spans="1:7" hidden="1" x14ac:dyDescent="0.3">
      <c r="A422" s="4" t="s">
        <v>41</v>
      </c>
      <c r="B422" s="3" t="s">
        <v>17</v>
      </c>
      <c r="C422" s="3" t="s">
        <v>18</v>
      </c>
      <c r="D422" s="4" t="s">
        <v>42</v>
      </c>
      <c r="E422" s="3">
        <v>2</v>
      </c>
      <c r="F422" s="5">
        <v>761.9</v>
      </c>
      <c r="G422" s="5">
        <v>1523.8</v>
      </c>
    </row>
    <row r="423" spans="1:7" hidden="1" x14ac:dyDescent="0.3">
      <c r="A423" s="4" t="s">
        <v>43</v>
      </c>
      <c r="B423" s="3" t="s">
        <v>17</v>
      </c>
      <c r="C423" s="3" t="s">
        <v>18</v>
      </c>
      <c r="D423" s="4" t="s">
        <v>44</v>
      </c>
      <c r="E423" s="3">
        <v>1</v>
      </c>
      <c r="F423" s="5">
        <v>400</v>
      </c>
      <c r="G423" s="5">
        <v>400</v>
      </c>
    </row>
    <row r="424" spans="1:7" hidden="1" x14ac:dyDescent="0.3">
      <c r="A424" s="4" t="s">
        <v>45</v>
      </c>
      <c r="B424" s="3" t="s">
        <v>17</v>
      </c>
      <c r="C424" s="3" t="s">
        <v>18</v>
      </c>
      <c r="D424" s="4" t="s">
        <v>46</v>
      </c>
      <c r="E424" s="3">
        <v>1</v>
      </c>
      <c r="F424" s="5">
        <v>5541.86</v>
      </c>
      <c r="G424" s="5">
        <v>5541.86</v>
      </c>
    </row>
    <row r="425" spans="1:7" hidden="1" x14ac:dyDescent="0.3">
      <c r="A425" s="4" t="s">
        <v>47</v>
      </c>
      <c r="B425" s="3" t="s">
        <v>17</v>
      </c>
      <c r="C425" s="3" t="s">
        <v>18</v>
      </c>
      <c r="D425" s="4" t="s">
        <v>48</v>
      </c>
      <c r="E425" s="3">
        <v>1</v>
      </c>
      <c r="F425" s="5">
        <v>2835</v>
      </c>
      <c r="G425" s="5">
        <v>2835</v>
      </c>
    </row>
    <row r="426" spans="1:7" hidden="1" x14ac:dyDescent="0.3">
      <c r="A426" s="4" t="s">
        <v>49</v>
      </c>
      <c r="B426" s="3" t="s">
        <v>17</v>
      </c>
      <c r="C426" s="3" t="s">
        <v>18</v>
      </c>
      <c r="D426" s="4" t="s">
        <v>50</v>
      </c>
      <c r="E426" s="3">
        <v>0</v>
      </c>
      <c r="F426" s="5">
        <v>1100</v>
      </c>
      <c r="G426" s="5">
        <v>0</v>
      </c>
    </row>
    <row r="427" spans="1:7" hidden="1" x14ac:dyDescent="0.3">
      <c r="D427" s="4" t="s">
        <v>199</v>
      </c>
      <c r="E427" s="3">
        <v>1</v>
      </c>
      <c r="F427" s="5">
        <v>178075.13</v>
      </c>
      <c r="G427" s="5">
        <v>178075.13</v>
      </c>
    </row>
    <row r="428" spans="1:7" hidden="1" x14ac:dyDescent="0.3"/>
    <row r="429" spans="1:7" hidden="1" x14ac:dyDescent="0.3">
      <c r="D429" s="4" t="s">
        <v>200</v>
      </c>
      <c r="E429" s="3">
        <v>1</v>
      </c>
      <c r="F429" s="5">
        <v>184581.04</v>
      </c>
      <c r="G429" s="5">
        <v>184581.04</v>
      </c>
    </row>
    <row r="430" spans="1:7" hidden="1" x14ac:dyDescent="0.3"/>
    <row r="431" spans="1:7" hidden="1" x14ac:dyDescent="0.3">
      <c r="A431" s="4" t="s">
        <v>201</v>
      </c>
      <c r="B431" s="3" t="s">
        <v>9</v>
      </c>
      <c r="C431" s="3" t="s">
        <v>10</v>
      </c>
      <c r="D431" s="4" t="s">
        <v>202</v>
      </c>
      <c r="E431" s="3">
        <v>1</v>
      </c>
      <c r="F431" s="5">
        <v>131026.48</v>
      </c>
      <c r="G431" s="5">
        <v>131026.48</v>
      </c>
    </row>
    <row r="432" spans="1:7" x14ac:dyDescent="0.3">
      <c r="A432" s="4" t="s">
        <v>203</v>
      </c>
      <c r="B432" s="3" t="s">
        <v>9</v>
      </c>
      <c r="C432" s="3" t="s">
        <v>10</v>
      </c>
      <c r="D432" s="4" t="s">
        <v>15</v>
      </c>
      <c r="E432" s="3">
        <v>1</v>
      </c>
      <c r="F432" s="5">
        <v>6313.53</v>
      </c>
      <c r="G432" s="5">
        <v>6313.53</v>
      </c>
    </row>
    <row r="433" spans="1:7" hidden="1" x14ac:dyDescent="0.3">
      <c r="A433" s="4" t="s">
        <v>16</v>
      </c>
      <c r="B433" s="3" t="s">
        <v>17</v>
      </c>
      <c r="C433" s="3" t="s">
        <v>18</v>
      </c>
      <c r="D433" s="4" t="s">
        <v>19</v>
      </c>
      <c r="E433" s="3">
        <v>6</v>
      </c>
      <c r="F433" s="5">
        <v>192.38</v>
      </c>
      <c r="G433" s="5">
        <v>1154.28</v>
      </c>
    </row>
    <row r="434" spans="1:7" hidden="1" x14ac:dyDescent="0.3">
      <c r="A434" s="4" t="s">
        <v>20</v>
      </c>
      <c r="B434" s="3" t="s">
        <v>17</v>
      </c>
      <c r="C434" s="3" t="s">
        <v>18</v>
      </c>
      <c r="D434" s="4" t="s">
        <v>21</v>
      </c>
      <c r="E434" s="3">
        <v>1</v>
      </c>
      <c r="F434" s="5">
        <v>2961.9</v>
      </c>
      <c r="G434" s="5">
        <v>2961.9</v>
      </c>
    </row>
    <row r="435" spans="1:7" hidden="1" x14ac:dyDescent="0.3">
      <c r="A435" s="4" t="s">
        <v>22</v>
      </c>
      <c r="B435" s="3" t="s">
        <v>17</v>
      </c>
      <c r="C435" s="3" t="s">
        <v>18</v>
      </c>
      <c r="D435" s="4" t="s">
        <v>23</v>
      </c>
      <c r="E435" s="3">
        <v>1</v>
      </c>
      <c r="F435" s="5">
        <v>2197.35</v>
      </c>
      <c r="G435" s="5">
        <v>2197.35</v>
      </c>
    </row>
    <row r="436" spans="1:7" hidden="1" x14ac:dyDescent="0.3">
      <c r="D436" s="4" t="s">
        <v>204</v>
      </c>
      <c r="E436" s="3">
        <v>1</v>
      </c>
      <c r="F436" s="5">
        <v>6313.53</v>
      </c>
      <c r="G436" s="5">
        <v>6313.53</v>
      </c>
    </row>
    <row r="437" spans="1:7" hidden="1" x14ac:dyDescent="0.3"/>
    <row r="438" spans="1:7" x14ac:dyDescent="0.3">
      <c r="A438" s="4" t="s">
        <v>205</v>
      </c>
      <c r="B438" s="3" t="s">
        <v>9</v>
      </c>
      <c r="C438" s="3" t="s">
        <v>10</v>
      </c>
      <c r="D438" s="4" t="s">
        <v>26</v>
      </c>
      <c r="E438" s="3">
        <v>1</v>
      </c>
      <c r="F438" s="5">
        <v>124712.95</v>
      </c>
      <c r="G438" s="5">
        <v>124712.95</v>
      </c>
    </row>
    <row r="439" spans="1:7" hidden="1" x14ac:dyDescent="0.3">
      <c r="A439" s="4" t="s">
        <v>27</v>
      </c>
      <c r="B439" s="3" t="s">
        <v>17</v>
      </c>
      <c r="C439" s="3" t="s">
        <v>18</v>
      </c>
      <c r="D439" s="4" t="s">
        <v>28</v>
      </c>
      <c r="E439" s="3">
        <v>2</v>
      </c>
      <c r="F439" s="5">
        <v>22545.99</v>
      </c>
      <c r="G439" s="5">
        <v>45091.98</v>
      </c>
    </row>
    <row r="440" spans="1:7" hidden="1" x14ac:dyDescent="0.3">
      <c r="A440" s="4" t="s">
        <v>29</v>
      </c>
      <c r="B440" s="3" t="s">
        <v>17</v>
      </c>
      <c r="C440" s="3" t="s">
        <v>18</v>
      </c>
      <c r="D440" s="4" t="s">
        <v>30</v>
      </c>
      <c r="E440" s="3">
        <v>2</v>
      </c>
      <c r="F440" s="5">
        <v>22133.25</v>
      </c>
      <c r="G440" s="5">
        <v>44266.5</v>
      </c>
    </row>
    <row r="441" spans="1:7" hidden="1" x14ac:dyDescent="0.3">
      <c r="A441" s="4" t="s">
        <v>31</v>
      </c>
      <c r="B441" s="3" t="s">
        <v>17</v>
      </c>
      <c r="C441" s="3" t="s">
        <v>18</v>
      </c>
      <c r="D441" s="4" t="s">
        <v>32</v>
      </c>
      <c r="E441" s="3">
        <v>1</v>
      </c>
      <c r="F441" s="5">
        <v>7362.75</v>
      </c>
      <c r="G441" s="5">
        <v>7362.75</v>
      </c>
    </row>
    <row r="442" spans="1:7" hidden="1" x14ac:dyDescent="0.3">
      <c r="A442" s="4" t="s">
        <v>33</v>
      </c>
      <c r="B442" s="3" t="s">
        <v>17</v>
      </c>
      <c r="C442" s="3" t="s">
        <v>18</v>
      </c>
      <c r="D442" s="4" t="s">
        <v>34</v>
      </c>
      <c r="E442" s="3">
        <v>1</v>
      </c>
      <c r="F442" s="5">
        <v>5541.86</v>
      </c>
      <c r="G442" s="5">
        <v>5541.86</v>
      </c>
    </row>
    <row r="443" spans="1:7" hidden="1" x14ac:dyDescent="0.3">
      <c r="A443" s="4" t="s">
        <v>35</v>
      </c>
      <c r="B443" s="3" t="s">
        <v>17</v>
      </c>
      <c r="C443" s="3" t="s">
        <v>18</v>
      </c>
      <c r="D443" s="4" t="s">
        <v>36</v>
      </c>
      <c r="E443" s="3">
        <v>5</v>
      </c>
      <c r="F443" s="5">
        <v>817.84</v>
      </c>
      <c r="G443" s="5">
        <v>4089.2</v>
      </c>
    </row>
    <row r="444" spans="1:7" hidden="1" x14ac:dyDescent="0.3">
      <c r="A444" s="4" t="s">
        <v>37</v>
      </c>
      <c r="B444" s="3" t="s">
        <v>17</v>
      </c>
      <c r="C444" s="3" t="s">
        <v>18</v>
      </c>
      <c r="D444" s="4" t="s">
        <v>38</v>
      </c>
      <c r="E444" s="3">
        <v>5</v>
      </c>
      <c r="F444" s="5">
        <v>200</v>
      </c>
      <c r="G444" s="5">
        <v>1000</v>
      </c>
    </row>
    <row r="445" spans="1:7" hidden="1" x14ac:dyDescent="0.3">
      <c r="A445" s="4" t="s">
        <v>39</v>
      </c>
      <c r="B445" s="3" t="s">
        <v>17</v>
      </c>
      <c r="C445" s="3" t="s">
        <v>18</v>
      </c>
      <c r="D445" s="4" t="s">
        <v>40</v>
      </c>
      <c r="E445" s="3">
        <v>1</v>
      </c>
      <c r="F445" s="5">
        <v>7060</v>
      </c>
      <c r="G445" s="5">
        <v>7060</v>
      </c>
    </row>
    <row r="446" spans="1:7" hidden="1" x14ac:dyDescent="0.3">
      <c r="A446" s="4" t="s">
        <v>41</v>
      </c>
      <c r="B446" s="3" t="s">
        <v>17</v>
      </c>
      <c r="C446" s="3" t="s">
        <v>18</v>
      </c>
      <c r="D446" s="4" t="s">
        <v>42</v>
      </c>
      <c r="E446" s="3">
        <v>2</v>
      </c>
      <c r="F446" s="5">
        <v>761.9</v>
      </c>
      <c r="G446" s="5">
        <v>1523.8</v>
      </c>
    </row>
    <row r="447" spans="1:7" hidden="1" x14ac:dyDescent="0.3">
      <c r="A447" s="4" t="s">
        <v>43</v>
      </c>
      <c r="B447" s="3" t="s">
        <v>17</v>
      </c>
      <c r="C447" s="3" t="s">
        <v>18</v>
      </c>
      <c r="D447" s="4" t="s">
        <v>44</v>
      </c>
      <c r="E447" s="3">
        <v>1</v>
      </c>
      <c r="F447" s="5">
        <v>400</v>
      </c>
      <c r="G447" s="5">
        <v>400</v>
      </c>
    </row>
    <row r="448" spans="1:7" hidden="1" x14ac:dyDescent="0.3">
      <c r="A448" s="4" t="s">
        <v>45</v>
      </c>
      <c r="B448" s="3" t="s">
        <v>17</v>
      </c>
      <c r="C448" s="3" t="s">
        <v>18</v>
      </c>
      <c r="D448" s="4" t="s">
        <v>46</v>
      </c>
      <c r="E448" s="3">
        <v>1</v>
      </c>
      <c r="F448" s="5">
        <v>5541.86</v>
      </c>
      <c r="G448" s="5">
        <v>5541.86</v>
      </c>
    </row>
    <row r="449" spans="1:7" hidden="1" x14ac:dyDescent="0.3">
      <c r="A449" s="4" t="s">
        <v>47</v>
      </c>
      <c r="B449" s="3" t="s">
        <v>17</v>
      </c>
      <c r="C449" s="3" t="s">
        <v>18</v>
      </c>
      <c r="D449" s="4" t="s">
        <v>48</v>
      </c>
      <c r="E449" s="3">
        <v>1</v>
      </c>
      <c r="F449" s="5">
        <v>2835</v>
      </c>
      <c r="G449" s="5">
        <v>2835</v>
      </c>
    </row>
    <row r="450" spans="1:7" hidden="1" x14ac:dyDescent="0.3">
      <c r="A450" s="4" t="s">
        <v>49</v>
      </c>
      <c r="B450" s="3" t="s">
        <v>17</v>
      </c>
      <c r="C450" s="3" t="s">
        <v>18</v>
      </c>
      <c r="D450" s="4" t="s">
        <v>50</v>
      </c>
      <c r="E450" s="3">
        <v>0</v>
      </c>
      <c r="F450" s="5">
        <v>1100</v>
      </c>
      <c r="G450" s="5">
        <v>0</v>
      </c>
    </row>
    <row r="451" spans="1:7" hidden="1" x14ac:dyDescent="0.3">
      <c r="D451" s="4" t="s">
        <v>206</v>
      </c>
      <c r="E451" s="3">
        <v>1</v>
      </c>
      <c r="F451" s="5">
        <v>124712.95</v>
      </c>
      <c r="G451" s="5">
        <v>124712.95</v>
      </c>
    </row>
    <row r="452" spans="1:7" hidden="1" x14ac:dyDescent="0.3"/>
    <row r="453" spans="1:7" hidden="1" x14ac:dyDescent="0.3">
      <c r="D453" s="4" t="s">
        <v>207</v>
      </c>
      <c r="E453" s="3">
        <v>1</v>
      </c>
      <c r="F453" s="5">
        <v>131026.48</v>
      </c>
      <c r="G453" s="5">
        <v>131026.48</v>
      </c>
    </row>
    <row r="454" spans="1:7" hidden="1" x14ac:dyDescent="0.3"/>
    <row r="455" spans="1:7" hidden="1" x14ac:dyDescent="0.3">
      <c r="A455" s="4" t="s">
        <v>208</v>
      </c>
      <c r="B455" s="3" t="s">
        <v>9</v>
      </c>
      <c r="C455" s="3" t="s">
        <v>10</v>
      </c>
      <c r="D455" s="4" t="s">
        <v>68</v>
      </c>
      <c r="E455" s="3">
        <v>1</v>
      </c>
      <c r="F455" s="5">
        <v>12011.87</v>
      </c>
      <c r="G455" s="5">
        <v>12011.87</v>
      </c>
    </row>
    <row r="456" spans="1:7" hidden="1" x14ac:dyDescent="0.3">
      <c r="A456" s="4" t="s">
        <v>69</v>
      </c>
      <c r="B456" s="3" t="s">
        <v>17</v>
      </c>
      <c r="C456" s="3" t="s">
        <v>70</v>
      </c>
      <c r="D456" s="4" t="s">
        <v>71</v>
      </c>
      <c r="E456" s="3">
        <v>31.25</v>
      </c>
      <c r="F456" s="5">
        <v>24.38</v>
      </c>
      <c r="G456" s="5">
        <v>761.88</v>
      </c>
    </row>
    <row r="457" spans="1:7" hidden="1" x14ac:dyDescent="0.3">
      <c r="A457" s="4" t="s">
        <v>72</v>
      </c>
      <c r="B457" s="3" t="s">
        <v>17</v>
      </c>
      <c r="C457" s="3" t="s">
        <v>18</v>
      </c>
      <c r="D457" s="4" t="s">
        <v>73</v>
      </c>
      <c r="E457" s="3">
        <v>2</v>
      </c>
      <c r="F457" s="5">
        <v>80</v>
      </c>
      <c r="G457" s="5">
        <v>160</v>
      </c>
    </row>
    <row r="458" spans="1:7" hidden="1" x14ac:dyDescent="0.3">
      <c r="A458" s="4" t="s">
        <v>74</v>
      </c>
      <c r="B458" s="3" t="s">
        <v>17</v>
      </c>
      <c r="C458" s="3" t="s">
        <v>18</v>
      </c>
      <c r="D458" s="4" t="s">
        <v>75</v>
      </c>
      <c r="E458" s="3">
        <v>2</v>
      </c>
      <c r="F458" s="5">
        <v>46</v>
      </c>
      <c r="G458" s="5">
        <v>92</v>
      </c>
    </row>
    <row r="459" spans="1:7" hidden="1" x14ac:dyDescent="0.3">
      <c r="A459" s="4" t="s">
        <v>76</v>
      </c>
      <c r="B459" s="3" t="s">
        <v>17</v>
      </c>
      <c r="C459" s="3" t="s">
        <v>18</v>
      </c>
      <c r="D459" s="4" t="s">
        <v>77</v>
      </c>
      <c r="E459" s="3">
        <v>2</v>
      </c>
      <c r="F459" s="5">
        <v>21.52</v>
      </c>
      <c r="G459" s="5">
        <v>43.04</v>
      </c>
    </row>
    <row r="460" spans="1:7" hidden="1" x14ac:dyDescent="0.3">
      <c r="A460" s="4" t="s">
        <v>78</v>
      </c>
      <c r="B460" s="3" t="s">
        <v>17</v>
      </c>
      <c r="C460" s="3" t="s">
        <v>18</v>
      </c>
      <c r="D460" s="4" t="s">
        <v>79</v>
      </c>
      <c r="E460" s="3">
        <v>2</v>
      </c>
      <c r="F460" s="5">
        <v>125.41</v>
      </c>
      <c r="G460" s="5">
        <v>250.82</v>
      </c>
    </row>
    <row r="461" spans="1:7" hidden="1" x14ac:dyDescent="0.3">
      <c r="A461" s="4" t="s">
        <v>80</v>
      </c>
      <c r="B461" s="3" t="s">
        <v>17</v>
      </c>
      <c r="C461" s="3" t="s">
        <v>70</v>
      </c>
      <c r="D461" s="4" t="s">
        <v>81</v>
      </c>
      <c r="E461" s="3">
        <v>16</v>
      </c>
      <c r="F461" s="5">
        <v>12.03</v>
      </c>
      <c r="G461" s="5">
        <v>192.48</v>
      </c>
    </row>
    <row r="462" spans="1:7" hidden="1" x14ac:dyDescent="0.3">
      <c r="A462" s="4" t="s">
        <v>82</v>
      </c>
      <c r="B462" s="3" t="s">
        <v>17</v>
      </c>
      <c r="C462" s="3" t="s">
        <v>83</v>
      </c>
      <c r="D462" s="4" t="s">
        <v>84</v>
      </c>
      <c r="E462" s="3">
        <v>8</v>
      </c>
      <c r="F462" s="5">
        <v>12.91</v>
      </c>
      <c r="G462" s="5">
        <v>103.28</v>
      </c>
    </row>
    <row r="463" spans="1:7" hidden="1" x14ac:dyDescent="0.3">
      <c r="A463" s="4" t="s">
        <v>85</v>
      </c>
      <c r="B463" s="3" t="s">
        <v>17</v>
      </c>
      <c r="C463" s="3" t="s">
        <v>18</v>
      </c>
      <c r="D463" s="4" t="s">
        <v>86</v>
      </c>
      <c r="E463" s="3">
        <v>16</v>
      </c>
      <c r="F463" s="5">
        <v>43.21</v>
      </c>
      <c r="G463" s="5">
        <v>691.36</v>
      </c>
    </row>
    <row r="464" spans="1:7" hidden="1" x14ac:dyDescent="0.3">
      <c r="A464" s="4" t="s">
        <v>87</v>
      </c>
      <c r="B464" s="3" t="s">
        <v>17</v>
      </c>
      <c r="C464" s="3" t="s">
        <v>83</v>
      </c>
      <c r="D464" s="4" t="s">
        <v>88</v>
      </c>
      <c r="E464" s="3">
        <v>35</v>
      </c>
      <c r="F464" s="5">
        <v>26.08</v>
      </c>
      <c r="G464" s="5">
        <v>912.8</v>
      </c>
    </row>
    <row r="465" spans="1:7" hidden="1" x14ac:dyDescent="0.3">
      <c r="A465" s="4" t="s">
        <v>89</v>
      </c>
      <c r="B465" s="3" t="s">
        <v>17</v>
      </c>
      <c r="C465" s="3" t="s">
        <v>83</v>
      </c>
      <c r="D465" s="4" t="s">
        <v>90</v>
      </c>
      <c r="E465" s="3">
        <v>12.5</v>
      </c>
      <c r="F465" s="5">
        <v>22.21</v>
      </c>
      <c r="G465" s="5">
        <v>277.63</v>
      </c>
    </row>
    <row r="466" spans="1:7" hidden="1" x14ac:dyDescent="0.3">
      <c r="A466" s="4" t="s">
        <v>91</v>
      </c>
      <c r="B466" s="3" t="s">
        <v>17</v>
      </c>
      <c r="C466" s="3" t="s">
        <v>83</v>
      </c>
      <c r="D466" s="4" t="s">
        <v>92</v>
      </c>
      <c r="E466" s="3">
        <v>132.4</v>
      </c>
      <c r="F466" s="5">
        <v>14.19</v>
      </c>
      <c r="G466" s="5">
        <v>1878.76</v>
      </c>
    </row>
    <row r="467" spans="1:7" hidden="1" x14ac:dyDescent="0.3">
      <c r="A467" s="4" t="s">
        <v>93</v>
      </c>
      <c r="B467" s="3" t="s">
        <v>17</v>
      </c>
      <c r="C467" s="3" t="s">
        <v>70</v>
      </c>
      <c r="D467" s="4" t="s">
        <v>94</v>
      </c>
      <c r="E467" s="3">
        <v>38.1</v>
      </c>
      <c r="F467" s="5">
        <v>32.090000000000003</v>
      </c>
      <c r="G467" s="5">
        <v>1222.6300000000001</v>
      </c>
    </row>
    <row r="468" spans="1:7" hidden="1" x14ac:dyDescent="0.3">
      <c r="A468" s="4" t="s">
        <v>95</v>
      </c>
      <c r="B468" s="3" t="s">
        <v>17</v>
      </c>
      <c r="C468" s="3" t="s">
        <v>70</v>
      </c>
      <c r="D468" s="4" t="s">
        <v>96</v>
      </c>
      <c r="E468" s="3">
        <v>17.600000000000001</v>
      </c>
      <c r="F468" s="5">
        <v>68.56</v>
      </c>
      <c r="G468" s="5">
        <v>1206.6600000000001</v>
      </c>
    </row>
    <row r="469" spans="1:7" hidden="1" x14ac:dyDescent="0.3">
      <c r="A469" s="4" t="s">
        <v>97</v>
      </c>
      <c r="B469" s="3" t="s">
        <v>17</v>
      </c>
      <c r="C469" s="3" t="s">
        <v>70</v>
      </c>
      <c r="D469" s="4" t="s">
        <v>98</v>
      </c>
      <c r="E469" s="3">
        <v>35</v>
      </c>
      <c r="F469" s="5">
        <v>47.31</v>
      </c>
      <c r="G469" s="5">
        <v>1655.85</v>
      </c>
    </row>
    <row r="470" spans="1:7" hidden="1" x14ac:dyDescent="0.3">
      <c r="A470" s="4" t="s">
        <v>99</v>
      </c>
      <c r="B470" s="3" t="s">
        <v>17</v>
      </c>
      <c r="C470" s="3" t="s">
        <v>70</v>
      </c>
      <c r="D470" s="4" t="s">
        <v>100</v>
      </c>
      <c r="E470" s="3">
        <v>20.5</v>
      </c>
      <c r="F470" s="5">
        <v>46.96</v>
      </c>
      <c r="G470" s="5">
        <v>962.68</v>
      </c>
    </row>
    <row r="471" spans="1:7" hidden="1" x14ac:dyDescent="0.3">
      <c r="A471" s="4" t="s">
        <v>101</v>
      </c>
      <c r="B471" s="3" t="s">
        <v>17</v>
      </c>
      <c r="C471" s="3" t="s">
        <v>102</v>
      </c>
      <c r="D471" s="4" t="s">
        <v>103</v>
      </c>
      <c r="E471" s="3">
        <v>2</v>
      </c>
      <c r="F471" s="5">
        <v>300</v>
      </c>
      <c r="G471" s="5">
        <v>600</v>
      </c>
    </row>
    <row r="472" spans="1:7" hidden="1" x14ac:dyDescent="0.3">
      <c r="A472" s="4" t="s">
        <v>104</v>
      </c>
      <c r="B472" s="3" t="s">
        <v>17</v>
      </c>
      <c r="C472" s="3" t="s">
        <v>102</v>
      </c>
      <c r="D472" s="4" t="s">
        <v>105</v>
      </c>
      <c r="E472" s="3">
        <v>2</v>
      </c>
      <c r="F472" s="5">
        <v>500</v>
      </c>
      <c r="G472" s="5">
        <v>1000</v>
      </c>
    </row>
    <row r="473" spans="1:7" hidden="1" x14ac:dyDescent="0.3">
      <c r="D473" s="4" t="s">
        <v>209</v>
      </c>
      <c r="E473" s="3">
        <v>1</v>
      </c>
      <c r="F473" s="5">
        <v>12011.87</v>
      </c>
      <c r="G473" s="5">
        <v>12011.87</v>
      </c>
    </row>
    <row r="474" spans="1:7" hidden="1" x14ac:dyDescent="0.3"/>
    <row r="475" spans="1:7" hidden="1" x14ac:dyDescent="0.3">
      <c r="D475" s="4" t="s">
        <v>210</v>
      </c>
      <c r="E475" s="3">
        <v>1</v>
      </c>
      <c r="F475" s="5">
        <v>327619.39</v>
      </c>
      <c r="G475" s="5">
        <v>327619.39</v>
      </c>
    </row>
    <row r="476" spans="1:7" hidden="1" x14ac:dyDescent="0.3"/>
    <row r="477" spans="1:7" hidden="1" x14ac:dyDescent="0.3">
      <c r="A477" s="4" t="s">
        <v>211</v>
      </c>
      <c r="B477" s="3" t="s">
        <v>9</v>
      </c>
      <c r="C477" s="3" t="s">
        <v>10</v>
      </c>
      <c r="D477" s="4" t="s">
        <v>212</v>
      </c>
      <c r="E477" s="3">
        <v>1</v>
      </c>
      <c r="F477" s="5">
        <v>604897.26</v>
      </c>
      <c r="G477" s="5">
        <v>604897.26</v>
      </c>
    </row>
    <row r="478" spans="1:7" hidden="1" x14ac:dyDescent="0.3">
      <c r="A478" s="4" t="s">
        <v>213</v>
      </c>
      <c r="B478" s="3" t="s">
        <v>9</v>
      </c>
      <c r="C478" s="3" t="s">
        <v>10</v>
      </c>
      <c r="D478" s="4" t="s">
        <v>214</v>
      </c>
      <c r="E478" s="3">
        <v>1</v>
      </c>
      <c r="F478" s="5">
        <v>207539.75</v>
      </c>
      <c r="G478" s="5">
        <v>207539.75</v>
      </c>
    </row>
    <row r="479" spans="1:7" x14ac:dyDescent="0.3">
      <c r="A479" s="4" t="s">
        <v>215</v>
      </c>
      <c r="B479" s="3" t="s">
        <v>9</v>
      </c>
      <c r="C479" s="3" t="s">
        <v>10</v>
      </c>
      <c r="D479" s="4" t="s">
        <v>15</v>
      </c>
      <c r="E479" s="3">
        <v>1</v>
      </c>
      <c r="F479" s="5">
        <v>6313.53</v>
      </c>
      <c r="G479" s="5">
        <v>6313.53</v>
      </c>
    </row>
    <row r="480" spans="1:7" hidden="1" x14ac:dyDescent="0.3">
      <c r="A480" s="4" t="s">
        <v>16</v>
      </c>
      <c r="B480" s="3" t="s">
        <v>17</v>
      </c>
      <c r="C480" s="3" t="s">
        <v>18</v>
      </c>
      <c r="D480" s="4" t="s">
        <v>19</v>
      </c>
      <c r="E480" s="3">
        <v>6</v>
      </c>
      <c r="F480" s="5">
        <v>192.38</v>
      </c>
      <c r="G480" s="5">
        <v>1154.28</v>
      </c>
    </row>
    <row r="481" spans="1:7" hidden="1" x14ac:dyDescent="0.3">
      <c r="A481" s="4" t="s">
        <v>20</v>
      </c>
      <c r="B481" s="3" t="s">
        <v>17</v>
      </c>
      <c r="C481" s="3" t="s">
        <v>18</v>
      </c>
      <c r="D481" s="4" t="s">
        <v>21</v>
      </c>
      <c r="E481" s="3">
        <v>1</v>
      </c>
      <c r="F481" s="5">
        <v>2961.9</v>
      </c>
      <c r="G481" s="5">
        <v>2961.9</v>
      </c>
    </row>
    <row r="482" spans="1:7" hidden="1" x14ac:dyDescent="0.3">
      <c r="A482" s="4" t="s">
        <v>22</v>
      </c>
      <c r="B482" s="3" t="s">
        <v>17</v>
      </c>
      <c r="C482" s="3" t="s">
        <v>18</v>
      </c>
      <c r="D482" s="4" t="s">
        <v>23</v>
      </c>
      <c r="E482" s="3">
        <v>1</v>
      </c>
      <c r="F482" s="5">
        <v>2197.35</v>
      </c>
      <c r="G482" s="5">
        <v>2197.35</v>
      </c>
    </row>
    <row r="483" spans="1:7" hidden="1" x14ac:dyDescent="0.3">
      <c r="D483" s="4" t="s">
        <v>216</v>
      </c>
      <c r="E483" s="3">
        <v>1</v>
      </c>
      <c r="F483" s="5">
        <v>6313.53</v>
      </c>
      <c r="G483" s="5">
        <v>6313.53</v>
      </c>
    </row>
    <row r="484" spans="1:7" hidden="1" x14ac:dyDescent="0.3"/>
    <row r="485" spans="1:7" x14ac:dyDescent="0.3">
      <c r="A485" s="4" t="s">
        <v>217</v>
      </c>
      <c r="B485" s="3" t="s">
        <v>9</v>
      </c>
      <c r="C485" s="3" t="s">
        <v>10</v>
      </c>
      <c r="D485" s="4" t="s">
        <v>26</v>
      </c>
      <c r="E485" s="3">
        <v>1</v>
      </c>
      <c r="F485" s="5">
        <v>201226.22</v>
      </c>
      <c r="G485" s="5">
        <v>201226.22</v>
      </c>
    </row>
    <row r="486" spans="1:7" hidden="1" x14ac:dyDescent="0.3">
      <c r="A486" s="4" t="s">
        <v>27</v>
      </c>
      <c r="B486" s="3" t="s">
        <v>17</v>
      </c>
      <c r="C486" s="3" t="s">
        <v>18</v>
      </c>
      <c r="D486" s="4" t="s">
        <v>28</v>
      </c>
      <c r="E486" s="3">
        <v>2</v>
      </c>
      <c r="F486" s="5">
        <v>22545.99</v>
      </c>
      <c r="G486" s="5">
        <v>45091.98</v>
      </c>
    </row>
    <row r="487" spans="1:7" hidden="1" x14ac:dyDescent="0.3">
      <c r="A487" s="4" t="s">
        <v>29</v>
      </c>
      <c r="B487" s="3" t="s">
        <v>17</v>
      </c>
      <c r="C487" s="3" t="s">
        <v>18</v>
      </c>
      <c r="D487" s="4" t="s">
        <v>30</v>
      </c>
      <c r="E487" s="3">
        <v>5</v>
      </c>
      <c r="F487" s="5">
        <v>22133.25</v>
      </c>
      <c r="G487" s="5">
        <v>110666.25</v>
      </c>
    </row>
    <row r="488" spans="1:7" hidden="1" x14ac:dyDescent="0.3">
      <c r="A488" s="4" t="s">
        <v>31</v>
      </c>
      <c r="B488" s="3" t="s">
        <v>17</v>
      </c>
      <c r="C488" s="3" t="s">
        <v>18</v>
      </c>
      <c r="D488" s="4" t="s">
        <v>32</v>
      </c>
      <c r="E488" s="3">
        <v>1</v>
      </c>
      <c r="F488" s="5">
        <v>7362.75</v>
      </c>
      <c r="G488" s="5">
        <v>7362.75</v>
      </c>
    </row>
    <row r="489" spans="1:7" hidden="1" x14ac:dyDescent="0.3">
      <c r="A489" s="4" t="s">
        <v>33</v>
      </c>
      <c r="B489" s="3" t="s">
        <v>17</v>
      </c>
      <c r="C489" s="3" t="s">
        <v>18</v>
      </c>
      <c r="D489" s="4" t="s">
        <v>34</v>
      </c>
      <c r="E489" s="3">
        <v>1</v>
      </c>
      <c r="F489" s="5">
        <v>5541.86</v>
      </c>
      <c r="G489" s="5">
        <v>5541.86</v>
      </c>
    </row>
    <row r="490" spans="1:7" hidden="1" x14ac:dyDescent="0.3">
      <c r="A490" s="4" t="s">
        <v>35</v>
      </c>
      <c r="B490" s="3" t="s">
        <v>17</v>
      </c>
      <c r="C490" s="3" t="s">
        <v>18</v>
      </c>
      <c r="D490" s="4" t="s">
        <v>36</v>
      </c>
      <c r="E490" s="3">
        <v>8</v>
      </c>
      <c r="F490" s="5">
        <v>817.84</v>
      </c>
      <c r="G490" s="5">
        <v>6542.72</v>
      </c>
    </row>
    <row r="491" spans="1:7" hidden="1" x14ac:dyDescent="0.3">
      <c r="A491" s="4" t="s">
        <v>37</v>
      </c>
      <c r="B491" s="3" t="s">
        <v>17</v>
      </c>
      <c r="C491" s="3" t="s">
        <v>18</v>
      </c>
      <c r="D491" s="4" t="s">
        <v>38</v>
      </c>
      <c r="E491" s="3">
        <v>8</v>
      </c>
      <c r="F491" s="5">
        <v>200</v>
      </c>
      <c r="G491" s="5">
        <v>1600</v>
      </c>
    </row>
    <row r="492" spans="1:7" hidden="1" x14ac:dyDescent="0.3">
      <c r="A492" s="4" t="s">
        <v>39</v>
      </c>
      <c r="B492" s="3" t="s">
        <v>17</v>
      </c>
      <c r="C492" s="3" t="s">
        <v>18</v>
      </c>
      <c r="D492" s="4" t="s">
        <v>40</v>
      </c>
      <c r="E492" s="3">
        <v>2</v>
      </c>
      <c r="F492" s="5">
        <v>7060</v>
      </c>
      <c r="G492" s="5">
        <v>14120</v>
      </c>
    </row>
    <row r="493" spans="1:7" hidden="1" x14ac:dyDescent="0.3">
      <c r="A493" s="4" t="s">
        <v>41</v>
      </c>
      <c r="B493" s="3" t="s">
        <v>17</v>
      </c>
      <c r="C493" s="3" t="s">
        <v>18</v>
      </c>
      <c r="D493" s="4" t="s">
        <v>42</v>
      </c>
      <c r="E493" s="3">
        <v>2</v>
      </c>
      <c r="F493" s="5">
        <v>761.9</v>
      </c>
      <c r="G493" s="5">
        <v>1523.8</v>
      </c>
    </row>
    <row r="494" spans="1:7" hidden="1" x14ac:dyDescent="0.3">
      <c r="A494" s="4" t="s">
        <v>43</v>
      </c>
      <c r="B494" s="3" t="s">
        <v>17</v>
      </c>
      <c r="C494" s="3" t="s">
        <v>18</v>
      </c>
      <c r="D494" s="4" t="s">
        <v>44</v>
      </c>
      <c r="E494" s="3">
        <v>1</v>
      </c>
      <c r="F494" s="5">
        <v>400</v>
      </c>
      <c r="G494" s="5">
        <v>400</v>
      </c>
    </row>
    <row r="495" spans="1:7" hidden="1" x14ac:dyDescent="0.3">
      <c r="A495" s="4" t="s">
        <v>45</v>
      </c>
      <c r="B495" s="3" t="s">
        <v>17</v>
      </c>
      <c r="C495" s="3" t="s">
        <v>18</v>
      </c>
      <c r="D495" s="4" t="s">
        <v>46</v>
      </c>
      <c r="E495" s="3">
        <v>1</v>
      </c>
      <c r="F495" s="5">
        <v>5541.86</v>
      </c>
      <c r="G495" s="5">
        <v>5541.86</v>
      </c>
    </row>
    <row r="496" spans="1:7" hidden="1" x14ac:dyDescent="0.3">
      <c r="A496" s="4" t="s">
        <v>47</v>
      </c>
      <c r="B496" s="3" t="s">
        <v>17</v>
      </c>
      <c r="C496" s="3" t="s">
        <v>18</v>
      </c>
      <c r="D496" s="4" t="s">
        <v>48</v>
      </c>
      <c r="E496" s="3">
        <v>1</v>
      </c>
      <c r="F496" s="5">
        <v>2835</v>
      </c>
      <c r="G496" s="5">
        <v>2835</v>
      </c>
    </row>
    <row r="497" spans="1:7" hidden="1" x14ac:dyDescent="0.3">
      <c r="A497" s="4" t="s">
        <v>49</v>
      </c>
      <c r="B497" s="3" t="s">
        <v>17</v>
      </c>
      <c r="C497" s="3" t="s">
        <v>18</v>
      </c>
      <c r="D497" s="4" t="s">
        <v>50</v>
      </c>
      <c r="E497" s="3">
        <v>0</v>
      </c>
      <c r="F497" s="5">
        <v>1100</v>
      </c>
      <c r="G497" s="5">
        <v>0</v>
      </c>
    </row>
    <row r="498" spans="1:7" hidden="1" x14ac:dyDescent="0.3">
      <c r="D498" s="4" t="s">
        <v>218</v>
      </c>
      <c r="E498" s="3">
        <v>1</v>
      </c>
      <c r="F498" s="5">
        <v>201226.22</v>
      </c>
      <c r="G498" s="5">
        <v>201226.22</v>
      </c>
    </row>
    <row r="499" spans="1:7" hidden="1" x14ac:dyDescent="0.3"/>
    <row r="500" spans="1:7" hidden="1" x14ac:dyDescent="0.3">
      <c r="D500" s="4" t="s">
        <v>219</v>
      </c>
      <c r="E500" s="3">
        <v>1</v>
      </c>
      <c r="F500" s="5">
        <v>207539.75</v>
      </c>
      <c r="G500" s="5">
        <v>207539.75</v>
      </c>
    </row>
    <row r="501" spans="1:7" hidden="1" x14ac:dyDescent="0.3"/>
    <row r="502" spans="1:7" hidden="1" x14ac:dyDescent="0.3">
      <c r="A502" s="4" t="s">
        <v>220</v>
      </c>
      <c r="B502" s="3" t="s">
        <v>9</v>
      </c>
      <c r="C502" s="3" t="s">
        <v>10</v>
      </c>
      <c r="D502" s="4" t="s">
        <v>221</v>
      </c>
      <c r="E502" s="3">
        <v>1</v>
      </c>
      <c r="F502" s="5">
        <v>200864.51</v>
      </c>
      <c r="G502" s="5">
        <v>200864.51</v>
      </c>
    </row>
    <row r="503" spans="1:7" x14ac:dyDescent="0.3">
      <c r="A503" s="4" t="s">
        <v>222</v>
      </c>
      <c r="B503" s="3" t="s">
        <v>9</v>
      </c>
      <c r="C503" s="3" t="s">
        <v>10</v>
      </c>
      <c r="D503" s="4" t="s">
        <v>15</v>
      </c>
      <c r="E503" s="3">
        <v>1</v>
      </c>
      <c r="F503" s="5">
        <v>6698.29</v>
      </c>
      <c r="G503" s="5">
        <v>6698.29</v>
      </c>
    </row>
    <row r="504" spans="1:7" hidden="1" x14ac:dyDescent="0.3">
      <c r="A504" s="4" t="s">
        <v>16</v>
      </c>
      <c r="B504" s="3" t="s">
        <v>17</v>
      </c>
      <c r="C504" s="3" t="s">
        <v>18</v>
      </c>
      <c r="D504" s="4" t="s">
        <v>19</v>
      </c>
      <c r="E504" s="3">
        <v>8</v>
      </c>
      <c r="F504" s="5">
        <v>192.38</v>
      </c>
      <c r="G504" s="5">
        <v>1539.04</v>
      </c>
    </row>
    <row r="505" spans="1:7" hidden="1" x14ac:dyDescent="0.3">
      <c r="A505" s="4" t="s">
        <v>20</v>
      </c>
      <c r="B505" s="3" t="s">
        <v>17</v>
      </c>
      <c r="C505" s="3" t="s">
        <v>18</v>
      </c>
      <c r="D505" s="4" t="s">
        <v>21</v>
      </c>
      <c r="E505" s="3">
        <v>1</v>
      </c>
      <c r="F505" s="5">
        <v>2961.9</v>
      </c>
      <c r="G505" s="5">
        <v>2961.9</v>
      </c>
    </row>
    <row r="506" spans="1:7" hidden="1" x14ac:dyDescent="0.3">
      <c r="A506" s="4" t="s">
        <v>22</v>
      </c>
      <c r="B506" s="3" t="s">
        <v>17</v>
      </c>
      <c r="C506" s="3" t="s">
        <v>18</v>
      </c>
      <c r="D506" s="4" t="s">
        <v>23</v>
      </c>
      <c r="E506" s="3">
        <v>1</v>
      </c>
      <c r="F506" s="5">
        <v>2197.35</v>
      </c>
      <c r="G506" s="5">
        <v>2197.35</v>
      </c>
    </row>
    <row r="507" spans="1:7" hidden="1" x14ac:dyDescent="0.3">
      <c r="D507" s="4" t="s">
        <v>223</v>
      </c>
      <c r="E507" s="3">
        <v>1</v>
      </c>
      <c r="F507" s="5">
        <v>6698.29</v>
      </c>
      <c r="G507" s="5">
        <v>6698.29</v>
      </c>
    </row>
    <row r="508" spans="1:7" hidden="1" x14ac:dyDescent="0.3"/>
    <row r="509" spans="1:7" x14ac:dyDescent="0.3">
      <c r="A509" s="4" t="s">
        <v>224</v>
      </c>
      <c r="B509" s="3" t="s">
        <v>9</v>
      </c>
      <c r="C509" s="3" t="s">
        <v>10</v>
      </c>
      <c r="D509" s="4" t="s">
        <v>26</v>
      </c>
      <c r="E509" s="3">
        <v>1</v>
      </c>
      <c r="F509" s="5">
        <v>194166.22</v>
      </c>
      <c r="G509" s="5">
        <v>194166.22</v>
      </c>
    </row>
    <row r="510" spans="1:7" hidden="1" x14ac:dyDescent="0.3">
      <c r="A510" s="4" t="s">
        <v>27</v>
      </c>
      <c r="B510" s="3" t="s">
        <v>17</v>
      </c>
      <c r="C510" s="3" t="s">
        <v>18</v>
      </c>
      <c r="D510" s="4" t="s">
        <v>28</v>
      </c>
      <c r="E510" s="3">
        <v>2</v>
      </c>
      <c r="F510" s="5">
        <v>22545.99</v>
      </c>
      <c r="G510" s="5">
        <v>45091.98</v>
      </c>
    </row>
    <row r="511" spans="1:7" hidden="1" x14ac:dyDescent="0.3">
      <c r="A511" s="4" t="s">
        <v>29</v>
      </c>
      <c r="B511" s="3" t="s">
        <v>17</v>
      </c>
      <c r="C511" s="3" t="s">
        <v>18</v>
      </c>
      <c r="D511" s="4" t="s">
        <v>30</v>
      </c>
      <c r="E511" s="3">
        <v>5</v>
      </c>
      <c r="F511" s="5">
        <v>22133.25</v>
      </c>
      <c r="G511" s="5">
        <v>110666.25</v>
      </c>
    </row>
    <row r="512" spans="1:7" hidden="1" x14ac:dyDescent="0.3">
      <c r="A512" s="4" t="s">
        <v>31</v>
      </c>
      <c r="B512" s="3" t="s">
        <v>17</v>
      </c>
      <c r="C512" s="3" t="s">
        <v>18</v>
      </c>
      <c r="D512" s="4" t="s">
        <v>32</v>
      </c>
      <c r="E512" s="3">
        <v>1</v>
      </c>
      <c r="F512" s="5">
        <v>7362.75</v>
      </c>
      <c r="G512" s="5">
        <v>7362.75</v>
      </c>
    </row>
    <row r="513" spans="1:7" hidden="1" x14ac:dyDescent="0.3">
      <c r="A513" s="4" t="s">
        <v>33</v>
      </c>
      <c r="B513" s="3" t="s">
        <v>17</v>
      </c>
      <c r="C513" s="3" t="s">
        <v>18</v>
      </c>
      <c r="D513" s="4" t="s">
        <v>34</v>
      </c>
      <c r="E513" s="3">
        <v>1</v>
      </c>
      <c r="F513" s="5">
        <v>5541.86</v>
      </c>
      <c r="G513" s="5">
        <v>5541.86</v>
      </c>
    </row>
    <row r="514" spans="1:7" hidden="1" x14ac:dyDescent="0.3">
      <c r="A514" s="4" t="s">
        <v>35</v>
      </c>
      <c r="B514" s="3" t="s">
        <v>17</v>
      </c>
      <c r="C514" s="3" t="s">
        <v>18</v>
      </c>
      <c r="D514" s="4" t="s">
        <v>36</v>
      </c>
      <c r="E514" s="3">
        <v>8</v>
      </c>
      <c r="F514" s="5">
        <v>817.84</v>
      </c>
      <c r="G514" s="5">
        <v>6542.72</v>
      </c>
    </row>
    <row r="515" spans="1:7" hidden="1" x14ac:dyDescent="0.3">
      <c r="A515" s="4" t="s">
        <v>37</v>
      </c>
      <c r="B515" s="3" t="s">
        <v>17</v>
      </c>
      <c r="C515" s="3" t="s">
        <v>18</v>
      </c>
      <c r="D515" s="4" t="s">
        <v>38</v>
      </c>
      <c r="E515" s="3">
        <v>8</v>
      </c>
      <c r="F515" s="5">
        <v>200</v>
      </c>
      <c r="G515" s="5">
        <v>1600</v>
      </c>
    </row>
    <row r="516" spans="1:7" hidden="1" x14ac:dyDescent="0.3">
      <c r="A516" s="4" t="s">
        <v>39</v>
      </c>
      <c r="B516" s="3" t="s">
        <v>17</v>
      </c>
      <c r="C516" s="3" t="s">
        <v>18</v>
      </c>
      <c r="D516" s="4" t="s">
        <v>40</v>
      </c>
      <c r="E516" s="3">
        <v>1</v>
      </c>
      <c r="F516" s="5">
        <v>7060</v>
      </c>
      <c r="G516" s="5">
        <v>7060</v>
      </c>
    </row>
    <row r="517" spans="1:7" hidden="1" x14ac:dyDescent="0.3">
      <c r="A517" s="4" t="s">
        <v>41</v>
      </c>
      <c r="B517" s="3" t="s">
        <v>17</v>
      </c>
      <c r="C517" s="3" t="s">
        <v>18</v>
      </c>
      <c r="D517" s="4" t="s">
        <v>42</v>
      </c>
      <c r="E517" s="3">
        <v>2</v>
      </c>
      <c r="F517" s="5">
        <v>761.9</v>
      </c>
      <c r="G517" s="5">
        <v>1523.8</v>
      </c>
    </row>
    <row r="518" spans="1:7" hidden="1" x14ac:dyDescent="0.3">
      <c r="A518" s="4" t="s">
        <v>43</v>
      </c>
      <c r="B518" s="3" t="s">
        <v>17</v>
      </c>
      <c r="C518" s="3" t="s">
        <v>18</v>
      </c>
      <c r="D518" s="4" t="s">
        <v>44</v>
      </c>
      <c r="E518" s="3">
        <v>1</v>
      </c>
      <c r="F518" s="5">
        <v>400</v>
      </c>
      <c r="G518" s="5">
        <v>400</v>
      </c>
    </row>
    <row r="519" spans="1:7" hidden="1" x14ac:dyDescent="0.3">
      <c r="A519" s="4" t="s">
        <v>45</v>
      </c>
      <c r="B519" s="3" t="s">
        <v>17</v>
      </c>
      <c r="C519" s="3" t="s">
        <v>18</v>
      </c>
      <c r="D519" s="4" t="s">
        <v>46</v>
      </c>
      <c r="E519" s="3">
        <v>1</v>
      </c>
      <c r="F519" s="5">
        <v>5541.86</v>
      </c>
      <c r="G519" s="5">
        <v>5541.86</v>
      </c>
    </row>
    <row r="520" spans="1:7" hidden="1" x14ac:dyDescent="0.3">
      <c r="A520" s="4" t="s">
        <v>47</v>
      </c>
      <c r="B520" s="3" t="s">
        <v>17</v>
      </c>
      <c r="C520" s="3" t="s">
        <v>18</v>
      </c>
      <c r="D520" s="4" t="s">
        <v>48</v>
      </c>
      <c r="E520" s="3">
        <v>1</v>
      </c>
      <c r="F520" s="5">
        <v>2835</v>
      </c>
      <c r="G520" s="5">
        <v>2835</v>
      </c>
    </row>
    <row r="521" spans="1:7" hidden="1" x14ac:dyDescent="0.3">
      <c r="A521" s="4" t="s">
        <v>49</v>
      </c>
      <c r="B521" s="3" t="s">
        <v>17</v>
      </c>
      <c r="C521" s="3" t="s">
        <v>18</v>
      </c>
      <c r="D521" s="4" t="s">
        <v>50</v>
      </c>
      <c r="E521" s="3">
        <v>0</v>
      </c>
      <c r="F521" s="5">
        <v>1100</v>
      </c>
      <c r="G521" s="5">
        <v>0</v>
      </c>
    </row>
    <row r="522" spans="1:7" hidden="1" x14ac:dyDescent="0.3">
      <c r="D522" s="4" t="s">
        <v>225</v>
      </c>
      <c r="E522" s="3">
        <v>1</v>
      </c>
      <c r="F522" s="5">
        <v>194166.22</v>
      </c>
      <c r="G522" s="5">
        <v>194166.22</v>
      </c>
    </row>
    <row r="523" spans="1:7" hidden="1" x14ac:dyDescent="0.3"/>
    <row r="524" spans="1:7" hidden="1" x14ac:dyDescent="0.3">
      <c r="D524" s="4" t="s">
        <v>226</v>
      </c>
      <c r="E524" s="3">
        <v>1</v>
      </c>
      <c r="F524" s="5">
        <v>200864.51</v>
      </c>
      <c r="G524" s="5">
        <v>200864.51</v>
      </c>
    </row>
    <row r="525" spans="1:7" hidden="1" x14ac:dyDescent="0.3"/>
    <row r="526" spans="1:7" hidden="1" x14ac:dyDescent="0.3">
      <c r="A526" s="4" t="s">
        <v>227</v>
      </c>
      <c r="B526" s="3" t="s">
        <v>9</v>
      </c>
      <c r="C526" s="3" t="s">
        <v>10</v>
      </c>
      <c r="D526" s="4" t="s">
        <v>228</v>
      </c>
      <c r="E526" s="3">
        <v>1</v>
      </c>
      <c r="F526" s="5">
        <v>177713.42</v>
      </c>
      <c r="G526" s="5">
        <v>177713.42</v>
      </c>
    </row>
    <row r="527" spans="1:7" x14ac:dyDescent="0.3">
      <c r="A527" s="4" t="s">
        <v>229</v>
      </c>
      <c r="B527" s="3" t="s">
        <v>9</v>
      </c>
      <c r="C527" s="3" t="s">
        <v>10</v>
      </c>
      <c r="D527" s="4" t="s">
        <v>15</v>
      </c>
      <c r="E527" s="3">
        <v>1</v>
      </c>
      <c r="F527" s="5">
        <v>6698.29</v>
      </c>
      <c r="G527" s="5">
        <v>6698.29</v>
      </c>
    </row>
    <row r="528" spans="1:7" hidden="1" x14ac:dyDescent="0.3">
      <c r="A528" s="4" t="s">
        <v>16</v>
      </c>
      <c r="B528" s="3" t="s">
        <v>17</v>
      </c>
      <c r="C528" s="3" t="s">
        <v>18</v>
      </c>
      <c r="D528" s="4" t="s">
        <v>19</v>
      </c>
      <c r="E528" s="3">
        <v>8</v>
      </c>
      <c r="F528" s="5">
        <v>192.38</v>
      </c>
      <c r="G528" s="5">
        <v>1539.04</v>
      </c>
    </row>
    <row r="529" spans="1:7" hidden="1" x14ac:dyDescent="0.3">
      <c r="A529" s="4" t="s">
        <v>20</v>
      </c>
      <c r="B529" s="3" t="s">
        <v>17</v>
      </c>
      <c r="C529" s="3" t="s">
        <v>18</v>
      </c>
      <c r="D529" s="4" t="s">
        <v>21</v>
      </c>
      <c r="E529" s="3">
        <v>1</v>
      </c>
      <c r="F529" s="5">
        <v>2961.9</v>
      </c>
      <c r="G529" s="5">
        <v>2961.9</v>
      </c>
    </row>
    <row r="530" spans="1:7" hidden="1" x14ac:dyDescent="0.3">
      <c r="A530" s="4" t="s">
        <v>22</v>
      </c>
      <c r="B530" s="3" t="s">
        <v>17</v>
      </c>
      <c r="C530" s="3" t="s">
        <v>18</v>
      </c>
      <c r="D530" s="4" t="s">
        <v>23</v>
      </c>
      <c r="E530" s="3">
        <v>1</v>
      </c>
      <c r="F530" s="5">
        <v>2197.35</v>
      </c>
      <c r="G530" s="5">
        <v>2197.35</v>
      </c>
    </row>
    <row r="531" spans="1:7" hidden="1" x14ac:dyDescent="0.3">
      <c r="D531" s="4" t="s">
        <v>230</v>
      </c>
      <c r="E531" s="3">
        <v>1</v>
      </c>
      <c r="F531" s="5">
        <v>6698.29</v>
      </c>
      <c r="G531" s="5">
        <v>6698.29</v>
      </c>
    </row>
    <row r="532" spans="1:7" hidden="1" x14ac:dyDescent="0.3"/>
    <row r="533" spans="1:7" x14ac:dyDescent="0.3">
      <c r="A533" s="4" t="s">
        <v>231</v>
      </c>
      <c r="B533" s="3" t="s">
        <v>9</v>
      </c>
      <c r="C533" s="3" t="s">
        <v>10</v>
      </c>
      <c r="D533" s="4" t="s">
        <v>26</v>
      </c>
      <c r="E533" s="3">
        <v>1</v>
      </c>
      <c r="F533" s="5">
        <v>171015.13</v>
      </c>
      <c r="G533" s="5">
        <v>171015.13</v>
      </c>
    </row>
    <row r="534" spans="1:7" hidden="1" x14ac:dyDescent="0.3">
      <c r="A534" s="4" t="s">
        <v>27</v>
      </c>
      <c r="B534" s="3" t="s">
        <v>17</v>
      </c>
      <c r="C534" s="3" t="s">
        <v>18</v>
      </c>
      <c r="D534" s="4" t="s">
        <v>28</v>
      </c>
      <c r="E534" s="3">
        <v>2</v>
      </c>
      <c r="F534" s="5">
        <v>22545.99</v>
      </c>
      <c r="G534" s="5">
        <v>45091.98</v>
      </c>
    </row>
    <row r="535" spans="1:7" hidden="1" x14ac:dyDescent="0.3">
      <c r="A535" s="4" t="s">
        <v>29</v>
      </c>
      <c r="B535" s="3" t="s">
        <v>17</v>
      </c>
      <c r="C535" s="3" t="s">
        <v>18</v>
      </c>
      <c r="D535" s="4" t="s">
        <v>30</v>
      </c>
      <c r="E535" s="3">
        <v>4</v>
      </c>
      <c r="F535" s="5">
        <v>22133.25</v>
      </c>
      <c r="G535" s="5">
        <v>88533</v>
      </c>
    </row>
    <row r="536" spans="1:7" hidden="1" x14ac:dyDescent="0.3">
      <c r="A536" s="4" t="s">
        <v>31</v>
      </c>
      <c r="B536" s="3" t="s">
        <v>17</v>
      </c>
      <c r="C536" s="3" t="s">
        <v>18</v>
      </c>
      <c r="D536" s="4" t="s">
        <v>32</v>
      </c>
      <c r="E536" s="3">
        <v>1</v>
      </c>
      <c r="F536" s="5">
        <v>7362.75</v>
      </c>
      <c r="G536" s="5">
        <v>7362.75</v>
      </c>
    </row>
    <row r="537" spans="1:7" hidden="1" x14ac:dyDescent="0.3">
      <c r="A537" s="4" t="s">
        <v>33</v>
      </c>
      <c r="B537" s="3" t="s">
        <v>17</v>
      </c>
      <c r="C537" s="3" t="s">
        <v>18</v>
      </c>
      <c r="D537" s="4" t="s">
        <v>34</v>
      </c>
      <c r="E537" s="3">
        <v>1</v>
      </c>
      <c r="F537" s="5">
        <v>5541.86</v>
      </c>
      <c r="G537" s="5">
        <v>5541.86</v>
      </c>
    </row>
    <row r="538" spans="1:7" hidden="1" x14ac:dyDescent="0.3">
      <c r="A538" s="4" t="s">
        <v>35</v>
      </c>
      <c r="B538" s="3" t="s">
        <v>17</v>
      </c>
      <c r="C538" s="3" t="s">
        <v>18</v>
      </c>
      <c r="D538" s="4" t="s">
        <v>36</v>
      </c>
      <c r="E538" s="3">
        <v>7</v>
      </c>
      <c r="F538" s="5">
        <v>817.84</v>
      </c>
      <c r="G538" s="5">
        <v>5724.88</v>
      </c>
    </row>
    <row r="539" spans="1:7" hidden="1" x14ac:dyDescent="0.3">
      <c r="A539" s="4" t="s">
        <v>37</v>
      </c>
      <c r="B539" s="3" t="s">
        <v>17</v>
      </c>
      <c r="C539" s="3" t="s">
        <v>18</v>
      </c>
      <c r="D539" s="4" t="s">
        <v>38</v>
      </c>
      <c r="E539" s="3">
        <v>7</v>
      </c>
      <c r="F539" s="5">
        <v>200</v>
      </c>
      <c r="G539" s="5">
        <v>1400</v>
      </c>
    </row>
    <row r="540" spans="1:7" hidden="1" x14ac:dyDescent="0.3">
      <c r="A540" s="4" t="s">
        <v>39</v>
      </c>
      <c r="B540" s="3" t="s">
        <v>17</v>
      </c>
      <c r="C540" s="3" t="s">
        <v>18</v>
      </c>
      <c r="D540" s="4" t="s">
        <v>40</v>
      </c>
      <c r="E540" s="3">
        <v>1</v>
      </c>
      <c r="F540" s="5">
        <v>7060</v>
      </c>
      <c r="G540" s="5">
        <v>7060</v>
      </c>
    </row>
    <row r="541" spans="1:7" hidden="1" x14ac:dyDescent="0.3">
      <c r="A541" s="4" t="s">
        <v>41</v>
      </c>
      <c r="B541" s="3" t="s">
        <v>17</v>
      </c>
      <c r="C541" s="3" t="s">
        <v>18</v>
      </c>
      <c r="D541" s="4" t="s">
        <v>42</v>
      </c>
      <c r="E541" s="3">
        <v>2</v>
      </c>
      <c r="F541" s="5">
        <v>761.9</v>
      </c>
      <c r="G541" s="5">
        <v>1523.8</v>
      </c>
    </row>
    <row r="542" spans="1:7" hidden="1" x14ac:dyDescent="0.3">
      <c r="A542" s="4" t="s">
        <v>43</v>
      </c>
      <c r="B542" s="3" t="s">
        <v>17</v>
      </c>
      <c r="C542" s="3" t="s">
        <v>18</v>
      </c>
      <c r="D542" s="4" t="s">
        <v>44</v>
      </c>
      <c r="E542" s="3">
        <v>1</v>
      </c>
      <c r="F542" s="5">
        <v>400</v>
      </c>
      <c r="G542" s="5">
        <v>400</v>
      </c>
    </row>
    <row r="543" spans="1:7" hidden="1" x14ac:dyDescent="0.3">
      <c r="A543" s="4" t="s">
        <v>45</v>
      </c>
      <c r="B543" s="3" t="s">
        <v>17</v>
      </c>
      <c r="C543" s="3" t="s">
        <v>18</v>
      </c>
      <c r="D543" s="4" t="s">
        <v>46</v>
      </c>
      <c r="E543" s="3">
        <v>1</v>
      </c>
      <c r="F543" s="5">
        <v>5541.86</v>
      </c>
      <c r="G543" s="5">
        <v>5541.86</v>
      </c>
    </row>
    <row r="544" spans="1:7" hidden="1" x14ac:dyDescent="0.3">
      <c r="A544" s="4" t="s">
        <v>47</v>
      </c>
      <c r="B544" s="3" t="s">
        <v>17</v>
      </c>
      <c r="C544" s="3" t="s">
        <v>18</v>
      </c>
      <c r="D544" s="4" t="s">
        <v>48</v>
      </c>
      <c r="E544" s="3">
        <v>1</v>
      </c>
      <c r="F544" s="5">
        <v>2835</v>
      </c>
      <c r="G544" s="5">
        <v>2835</v>
      </c>
    </row>
    <row r="545" spans="1:7" hidden="1" x14ac:dyDescent="0.3">
      <c r="A545" s="4" t="s">
        <v>49</v>
      </c>
      <c r="B545" s="3" t="s">
        <v>17</v>
      </c>
      <c r="C545" s="3" t="s">
        <v>18</v>
      </c>
      <c r="D545" s="4" t="s">
        <v>50</v>
      </c>
      <c r="E545" s="3">
        <v>0</v>
      </c>
      <c r="F545" s="5">
        <v>1100</v>
      </c>
      <c r="G545" s="5">
        <v>0</v>
      </c>
    </row>
    <row r="546" spans="1:7" hidden="1" x14ac:dyDescent="0.3">
      <c r="D546" s="4" t="s">
        <v>232</v>
      </c>
      <c r="E546" s="3">
        <v>1</v>
      </c>
      <c r="F546" s="5">
        <v>171015.13</v>
      </c>
      <c r="G546" s="5">
        <v>171015.13</v>
      </c>
    </row>
    <row r="547" spans="1:7" hidden="1" x14ac:dyDescent="0.3"/>
    <row r="548" spans="1:7" hidden="1" x14ac:dyDescent="0.3">
      <c r="D548" s="4" t="s">
        <v>233</v>
      </c>
      <c r="E548" s="3">
        <v>1</v>
      </c>
      <c r="F548" s="5">
        <v>177713.42</v>
      </c>
      <c r="G548" s="5">
        <v>177713.42</v>
      </c>
    </row>
    <row r="549" spans="1:7" hidden="1" x14ac:dyDescent="0.3"/>
    <row r="550" spans="1:7" hidden="1" x14ac:dyDescent="0.3">
      <c r="A550" s="4" t="s">
        <v>234</v>
      </c>
      <c r="B550" s="3" t="s">
        <v>9</v>
      </c>
      <c r="C550" s="3" t="s">
        <v>10</v>
      </c>
      <c r="D550" s="4" t="s">
        <v>68</v>
      </c>
      <c r="E550" s="3">
        <v>1</v>
      </c>
      <c r="F550" s="5">
        <v>18779.580000000002</v>
      </c>
      <c r="G550" s="5">
        <v>18779.580000000002</v>
      </c>
    </row>
    <row r="551" spans="1:7" hidden="1" x14ac:dyDescent="0.3">
      <c r="A551" s="4" t="s">
        <v>69</v>
      </c>
      <c r="B551" s="3" t="s">
        <v>17</v>
      </c>
      <c r="C551" s="3" t="s">
        <v>70</v>
      </c>
      <c r="D551" s="4" t="s">
        <v>71</v>
      </c>
      <c r="E551" s="3">
        <v>55</v>
      </c>
      <c r="F551" s="5">
        <v>24.38</v>
      </c>
      <c r="G551" s="5">
        <v>1340.9</v>
      </c>
    </row>
    <row r="552" spans="1:7" hidden="1" x14ac:dyDescent="0.3">
      <c r="A552" s="4" t="s">
        <v>72</v>
      </c>
      <c r="B552" s="3" t="s">
        <v>17</v>
      </c>
      <c r="C552" s="3" t="s">
        <v>18</v>
      </c>
      <c r="D552" s="4" t="s">
        <v>73</v>
      </c>
      <c r="E552" s="3">
        <v>3</v>
      </c>
      <c r="F552" s="5">
        <v>80</v>
      </c>
      <c r="G552" s="5">
        <v>240</v>
      </c>
    </row>
    <row r="553" spans="1:7" hidden="1" x14ac:dyDescent="0.3">
      <c r="A553" s="4" t="s">
        <v>74</v>
      </c>
      <c r="B553" s="3" t="s">
        <v>17</v>
      </c>
      <c r="C553" s="3" t="s">
        <v>18</v>
      </c>
      <c r="D553" s="4" t="s">
        <v>75</v>
      </c>
      <c r="E553" s="3">
        <v>3</v>
      </c>
      <c r="F553" s="5">
        <v>46</v>
      </c>
      <c r="G553" s="5">
        <v>138</v>
      </c>
    </row>
    <row r="554" spans="1:7" hidden="1" x14ac:dyDescent="0.3">
      <c r="A554" s="4" t="s">
        <v>76</v>
      </c>
      <c r="B554" s="3" t="s">
        <v>17</v>
      </c>
      <c r="C554" s="3" t="s">
        <v>18</v>
      </c>
      <c r="D554" s="4" t="s">
        <v>77</v>
      </c>
      <c r="E554" s="3">
        <v>3</v>
      </c>
      <c r="F554" s="5">
        <v>21.52</v>
      </c>
      <c r="G554" s="5">
        <v>64.56</v>
      </c>
    </row>
    <row r="555" spans="1:7" hidden="1" x14ac:dyDescent="0.3">
      <c r="A555" s="4" t="s">
        <v>78</v>
      </c>
      <c r="B555" s="3" t="s">
        <v>17</v>
      </c>
      <c r="C555" s="3" t="s">
        <v>18</v>
      </c>
      <c r="D555" s="4" t="s">
        <v>79</v>
      </c>
      <c r="E555" s="3">
        <v>3</v>
      </c>
      <c r="F555" s="5">
        <v>125.41</v>
      </c>
      <c r="G555" s="5">
        <v>376.23</v>
      </c>
    </row>
    <row r="556" spans="1:7" hidden="1" x14ac:dyDescent="0.3">
      <c r="A556" s="4" t="s">
        <v>80</v>
      </c>
      <c r="B556" s="3" t="s">
        <v>17</v>
      </c>
      <c r="C556" s="3" t="s">
        <v>70</v>
      </c>
      <c r="D556" s="4" t="s">
        <v>81</v>
      </c>
      <c r="E556" s="3">
        <v>24</v>
      </c>
      <c r="F556" s="5">
        <v>12.03</v>
      </c>
      <c r="G556" s="5">
        <v>288.72000000000003</v>
      </c>
    </row>
    <row r="557" spans="1:7" hidden="1" x14ac:dyDescent="0.3">
      <c r="A557" s="4" t="s">
        <v>82</v>
      </c>
      <c r="B557" s="3" t="s">
        <v>17</v>
      </c>
      <c r="C557" s="3" t="s">
        <v>83</v>
      </c>
      <c r="D557" s="4" t="s">
        <v>84</v>
      </c>
      <c r="E557" s="3">
        <v>6</v>
      </c>
      <c r="F557" s="5">
        <v>12.91</v>
      </c>
      <c r="G557" s="5">
        <v>77.459999999999994</v>
      </c>
    </row>
    <row r="558" spans="1:7" hidden="1" x14ac:dyDescent="0.3">
      <c r="A558" s="4" t="s">
        <v>85</v>
      </c>
      <c r="B558" s="3" t="s">
        <v>17</v>
      </c>
      <c r="C558" s="3" t="s">
        <v>18</v>
      </c>
      <c r="D558" s="4" t="s">
        <v>86</v>
      </c>
      <c r="E558" s="3">
        <v>34</v>
      </c>
      <c r="F558" s="5">
        <v>43.21</v>
      </c>
      <c r="G558" s="5">
        <v>1469.14</v>
      </c>
    </row>
    <row r="559" spans="1:7" hidden="1" x14ac:dyDescent="0.3">
      <c r="A559" s="4" t="s">
        <v>87</v>
      </c>
      <c r="B559" s="3" t="s">
        <v>17</v>
      </c>
      <c r="C559" s="3" t="s">
        <v>83</v>
      </c>
      <c r="D559" s="4" t="s">
        <v>88</v>
      </c>
      <c r="E559" s="3">
        <v>59</v>
      </c>
      <c r="F559" s="5">
        <v>26.08</v>
      </c>
      <c r="G559" s="5">
        <v>1538.72</v>
      </c>
    </row>
    <row r="560" spans="1:7" hidden="1" x14ac:dyDescent="0.3">
      <c r="A560" s="4" t="s">
        <v>89</v>
      </c>
      <c r="B560" s="3" t="s">
        <v>17</v>
      </c>
      <c r="C560" s="3" t="s">
        <v>83</v>
      </c>
      <c r="D560" s="4" t="s">
        <v>90</v>
      </c>
      <c r="E560" s="3">
        <v>22</v>
      </c>
      <c r="F560" s="5">
        <v>22.21</v>
      </c>
      <c r="G560" s="5">
        <v>488.62</v>
      </c>
    </row>
    <row r="561" spans="1:7" hidden="1" x14ac:dyDescent="0.3">
      <c r="A561" s="4" t="s">
        <v>91</v>
      </c>
      <c r="B561" s="3" t="s">
        <v>17</v>
      </c>
      <c r="C561" s="3" t="s">
        <v>83</v>
      </c>
      <c r="D561" s="4" t="s">
        <v>92</v>
      </c>
      <c r="E561" s="3">
        <v>211.6</v>
      </c>
      <c r="F561" s="5">
        <v>14.19</v>
      </c>
      <c r="G561" s="5">
        <v>3002.6</v>
      </c>
    </row>
    <row r="562" spans="1:7" hidden="1" x14ac:dyDescent="0.3">
      <c r="A562" s="4" t="s">
        <v>93</v>
      </c>
      <c r="B562" s="3" t="s">
        <v>17</v>
      </c>
      <c r="C562" s="3" t="s">
        <v>70</v>
      </c>
      <c r="D562" s="4" t="s">
        <v>94</v>
      </c>
      <c r="E562" s="3">
        <v>55.9</v>
      </c>
      <c r="F562" s="5">
        <v>32.090000000000003</v>
      </c>
      <c r="G562" s="5">
        <v>1793.83</v>
      </c>
    </row>
    <row r="563" spans="1:7" hidden="1" x14ac:dyDescent="0.3">
      <c r="A563" s="4" t="s">
        <v>95</v>
      </c>
      <c r="B563" s="3" t="s">
        <v>17</v>
      </c>
      <c r="C563" s="3" t="s">
        <v>70</v>
      </c>
      <c r="D563" s="4" t="s">
        <v>96</v>
      </c>
      <c r="E563" s="3">
        <v>26.4</v>
      </c>
      <c r="F563" s="5">
        <v>68.56</v>
      </c>
      <c r="G563" s="5">
        <v>1809.98</v>
      </c>
    </row>
    <row r="564" spans="1:7" hidden="1" x14ac:dyDescent="0.3">
      <c r="A564" s="4" t="s">
        <v>97</v>
      </c>
      <c r="B564" s="3" t="s">
        <v>17</v>
      </c>
      <c r="C564" s="3" t="s">
        <v>70</v>
      </c>
      <c r="D564" s="4" t="s">
        <v>98</v>
      </c>
      <c r="E564" s="3">
        <v>50</v>
      </c>
      <c r="F564" s="5">
        <v>47.31</v>
      </c>
      <c r="G564" s="5">
        <v>2365.5</v>
      </c>
    </row>
    <row r="565" spans="1:7" hidden="1" x14ac:dyDescent="0.3">
      <c r="A565" s="4" t="s">
        <v>99</v>
      </c>
      <c r="B565" s="3" t="s">
        <v>17</v>
      </c>
      <c r="C565" s="3" t="s">
        <v>70</v>
      </c>
      <c r="D565" s="4" t="s">
        <v>100</v>
      </c>
      <c r="E565" s="3">
        <v>29.5</v>
      </c>
      <c r="F565" s="5">
        <v>46.96</v>
      </c>
      <c r="G565" s="5">
        <v>1385.32</v>
      </c>
    </row>
    <row r="566" spans="1:7" hidden="1" x14ac:dyDescent="0.3">
      <c r="A566" s="4" t="s">
        <v>101</v>
      </c>
      <c r="B566" s="3" t="s">
        <v>17</v>
      </c>
      <c r="C566" s="3" t="s">
        <v>102</v>
      </c>
      <c r="D566" s="4" t="s">
        <v>103</v>
      </c>
      <c r="E566" s="3">
        <v>3</v>
      </c>
      <c r="F566" s="5">
        <v>300</v>
      </c>
      <c r="G566" s="5">
        <v>900</v>
      </c>
    </row>
    <row r="567" spans="1:7" hidden="1" x14ac:dyDescent="0.3">
      <c r="A567" s="4" t="s">
        <v>104</v>
      </c>
      <c r="B567" s="3" t="s">
        <v>17</v>
      </c>
      <c r="C567" s="3" t="s">
        <v>102</v>
      </c>
      <c r="D567" s="4" t="s">
        <v>105</v>
      </c>
      <c r="E567" s="3">
        <v>3</v>
      </c>
      <c r="F567" s="5">
        <v>500</v>
      </c>
      <c r="G567" s="5">
        <v>1500</v>
      </c>
    </row>
    <row r="568" spans="1:7" hidden="1" x14ac:dyDescent="0.3">
      <c r="D568" s="4" t="s">
        <v>235</v>
      </c>
      <c r="E568" s="3">
        <v>1</v>
      </c>
      <c r="F568" s="5">
        <v>18779.580000000002</v>
      </c>
      <c r="G568" s="5">
        <v>18779.580000000002</v>
      </c>
    </row>
    <row r="569" spans="1:7" hidden="1" x14ac:dyDescent="0.3"/>
    <row r="570" spans="1:7" hidden="1" x14ac:dyDescent="0.3">
      <c r="D570" s="4" t="s">
        <v>236</v>
      </c>
      <c r="E570" s="3">
        <v>1</v>
      </c>
      <c r="F570" s="5">
        <v>604897.26</v>
      </c>
      <c r="G570" s="5">
        <v>604897.26</v>
      </c>
    </row>
    <row r="571" spans="1:7" hidden="1" x14ac:dyDescent="0.3"/>
    <row r="572" spans="1:7" hidden="1" x14ac:dyDescent="0.3">
      <c r="A572" s="4" t="s">
        <v>237</v>
      </c>
      <c r="B572" s="3" t="s">
        <v>9</v>
      </c>
      <c r="C572" s="3" t="s">
        <v>10</v>
      </c>
      <c r="D572" s="4" t="s">
        <v>238</v>
      </c>
      <c r="E572" s="3">
        <v>1</v>
      </c>
      <c r="F572" s="5">
        <v>191478.67</v>
      </c>
      <c r="G572" s="5">
        <v>191478.67</v>
      </c>
    </row>
    <row r="573" spans="1:7" hidden="1" x14ac:dyDescent="0.3">
      <c r="A573" s="4" t="s">
        <v>239</v>
      </c>
      <c r="B573" s="3" t="s">
        <v>9</v>
      </c>
      <c r="C573" s="3" t="s">
        <v>10</v>
      </c>
      <c r="D573" s="4" t="s">
        <v>136</v>
      </c>
      <c r="E573" s="3">
        <v>1</v>
      </c>
      <c r="F573" s="5">
        <v>184773.42</v>
      </c>
      <c r="G573" s="5">
        <v>184773.42</v>
      </c>
    </row>
    <row r="574" spans="1:7" x14ac:dyDescent="0.3">
      <c r="A574" s="4" t="s">
        <v>240</v>
      </c>
      <c r="B574" s="3" t="s">
        <v>9</v>
      </c>
      <c r="C574" s="3" t="s">
        <v>10</v>
      </c>
      <c r="D574" s="4" t="s">
        <v>15</v>
      </c>
      <c r="E574" s="3">
        <v>1</v>
      </c>
      <c r="F574" s="5">
        <v>6698.29</v>
      </c>
      <c r="G574" s="5">
        <v>6698.29</v>
      </c>
    </row>
    <row r="575" spans="1:7" hidden="1" x14ac:dyDescent="0.3">
      <c r="A575" s="4" t="s">
        <v>16</v>
      </c>
      <c r="B575" s="3" t="s">
        <v>17</v>
      </c>
      <c r="C575" s="3" t="s">
        <v>18</v>
      </c>
      <c r="D575" s="4" t="s">
        <v>19</v>
      </c>
      <c r="E575" s="3">
        <v>8</v>
      </c>
      <c r="F575" s="5">
        <v>192.38</v>
      </c>
      <c r="G575" s="5">
        <v>1539.04</v>
      </c>
    </row>
    <row r="576" spans="1:7" hidden="1" x14ac:dyDescent="0.3">
      <c r="A576" s="4" t="s">
        <v>20</v>
      </c>
      <c r="B576" s="3" t="s">
        <v>17</v>
      </c>
      <c r="C576" s="3" t="s">
        <v>18</v>
      </c>
      <c r="D576" s="4" t="s">
        <v>21</v>
      </c>
      <c r="E576" s="3">
        <v>1</v>
      </c>
      <c r="F576" s="5">
        <v>2961.9</v>
      </c>
      <c r="G576" s="5">
        <v>2961.9</v>
      </c>
    </row>
    <row r="577" spans="1:7" hidden="1" x14ac:dyDescent="0.3">
      <c r="A577" s="4" t="s">
        <v>22</v>
      </c>
      <c r="B577" s="3" t="s">
        <v>17</v>
      </c>
      <c r="C577" s="3" t="s">
        <v>18</v>
      </c>
      <c r="D577" s="4" t="s">
        <v>23</v>
      </c>
      <c r="E577" s="3">
        <v>1</v>
      </c>
      <c r="F577" s="5">
        <v>2197.35</v>
      </c>
      <c r="G577" s="5">
        <v>2197.35</v>
      </c>
    </row>
    <row r="578" spans="1:7" hidden="1" x14ac:dyDescent="0.3">
      <c r="D578" s="4" t="s">
        <v>241</v>
      </c>
      <c r="E578" s="3">
        <v>1</v>
      </c>
      <c r="F578" s="5">
        <v>6698.29</v>
      </c>
      <c r="G578" s="5">
        <v>6698.29</v>
      </c>
    </row>
    <row r="579" spans="1:7" hidden="1" x14ac:dyDescent="0.3"/>
    <row r="580" spans="1:7" x14ac:dyDescent="0.3">
      <c r="A580" s="4" t="s">
        <v>242</v>
      </c>
      <c r="B580" s="3" t="s">
        <v>9</v>
      </c>
      <c r="C580" s="3" t="s">
        <v>10</v>
      </c>
      <c r="D580" s="4" t="s">
        <v>26</v>
      </c>
      <c r="E580" s="3">
        <v>1</v>
      </c>
      <c r="F580" s="5">
        <v>178075.13</v>
      </c>
      <c r="G580" s="5">
        <v>178075.13</v>
      </c>
    </row>
    <row r="581" spans="1:7" hidden="1" x14ac:dyDescent="0.3">
      <c r="A581" s="4" t="s">
        <v>27</v>
      </c>
      <c r="B581" s="3" t="s">
        <v>17</v>
      </c>
      <c r="C581" s="3" t="s">
        <v>18</v>
      </c>
      <c r="D581" s="4" t="s">
        <v>28</v>
      </c>
      <c r="E581" s="3">
        <v>2</v>
      </c>
      <c r="F581" s="5">
        <v>22545.99</v>
      </c>
      <c r="G581" s="5">
        <v>45091.98</v>
      </c>
    </row>
    <row r="582" spans="1:7" hidden="1" x14ac:dyDescent="0.3">
      <c r="A582" s="4" t="s">
        <v>29</v>
      </c>
      <c r="B582" s="3" t="s">
        <v>17</v>
      </c>
      <c r="C582" s="3" t="s">
        <v>18</v>
      </c>
      <c r="D582" s="4" t="s">
        <v>30</v>
      </c>
      <c r="E582" s="3">
        <v>4</v>
      </c>
      <c r="F582" s="5">
        <v>22133.25</v>
      </c>
      <c r="G582" s="5">
        <v>88533</v>
      </c>
    </row>
    <row r="583" spans="1:7" hidden="1" x14ac:dyDescent="0.3">
      <c r="A583" s="4" t="s">
        <v>31</v>
      </c>
      <c r="B583" s="3" t="s">
        <v>17</v>
      </c>
      <c r="C583" s="3" t="s">
        <v>18</v>
      </c>
      <c r="D583" s="4" t="s">
        <v>32</v>
      </c>
      <c r="E583" s="3">
        <v>1</v>
      </c>
      <c r="F583" s="5">
        <v>7362.75</v>
      </c>
      <c r="G583" s="5">
        <v>7362.75</v>
      </c>
    </row>
    <row r="584" spans="1:7" hidden="1" x14ac:dyDescent="0.3">
      <c r="A584" s="4" t="s">
        <v>33</v>
      </c>
      <c r="B584" s="3" t="s">
        <v>17</v>
      </c>
      <c r="C584" s="3" t="s">
        <v>18</v>
      </c>
      <c r="D584" s="4" t="s">
        <v>34</v>
      </c>
      <c r="E584" s="3">
        <v>1</v>
      </c>
      <c r="F584" s="5">
        <v>5541.86</v>
      </c>
      <c r="G584" s="5">
        <v>5541.86</v>
      </c>
    </row>
    <row r="585" spans="1:7" hidden="1" x14ac:dyDescent="0.3">
      <c r="A585" s="4" t="s">
        <v>35</v>
      </c>
      <c r="B585" s="3" t="s">
        <v>17</v>
      </c>
      <c r="C585" s="3" t="s">
        <v>18</v>
      </c>
      <c r="D585" s="4" t="s">
        <v>36</v>
      </c>
      <c r="E585" s="3">
        <v>7</v>
      </c>
      <c r="F585" s="5">
        <v>817.84</v>
      </c>
      <c r="G585" s="5">
        <v>5724.88</v>
      </c>
    </row>
    <row r="586" spans="1:7" hidden="1" x14ac:dyDescent="0.3">
      <c r="A586" s="4" t="s">
        <v>37</v>
      </c>
      <c r="B586" s="3" t="s">
        <v>17</v>
      </c>
      <c r="C586" s="3" t="s">
        <v>18</v>
      </c>
      <c r="D586" s="4" t="s">
        <v>38</v>
      </c>
      <c r="E586" s="3">
        <v>7</v>
      </c>
      <c r="F586" s="5">
        <v>200</v>
      </c>
      <c r="G586" s="5">
        <v>1400</v>
      </c>
    </row>
    <row r="587" spans="1:7" hidden="1" x14ac:dyDescent="0.3">
      <c r="A587" s="4" t="s">
        <v>39</v>
      </c>
      <c r="B587" s="3" t="s">
        <v>17</v>
      </c>
      <c r="C587" s="3" t="s">
        <v>18</v>
      </c>
      <c r="D587" s="4" t="s">
        <v>40</v>
      </c>
      <c r="E587" s="3">
        <v>2</v>
      </c>
      <c r="F587" s="5">
        <v>7060</v>
      </c>
      <c r="G587" s="5">
        <v>14120</v>
      </c>
    </row>
    <row r="588" spans="1:7" hidden="1" x14ac:dyDescent="0.3">
      <c r="A588" s="4" t="s">
        <v>41</v>
      </c>
      <c r="B588" s="3" t="s">
        <v>17</v>
      </c>
      <c r="C588" s="3" t="s">
        <v>18</v>
      </c>
      <c r="D588" s="4" t="s">
        <v>42</v>
      </c>
      <c r="E588" s="3">
        <v>2</v>
      </c>
      <c r="F588" s="5">
        <v>761.9</v>
      </c>
      <c r="G588" s="5">
        <v>1523.8</v>
      </c>
    </row>
    <row r="589" spans="1:7" hidden="1" x14ac:dyDescent="0.3">
      <c r="A589" s="4" t="s">
        <v>43</v>
      </c>
      <c r="B589" s="3" t="s">
        <v>17</v>
      </c>
      <c r="C589" s="3" t="s">
        <v>18</v>
      </c>
      <c r="D589" s="4" t="s">
        <v>44</v>
      </c>
      <c r="E589" s="3">
        <v>1</v>
      </c>
      <c r="F589" s="5">
        <v>400</v>
      </c>
      <c r="G589" s="5">
        <v>400</v>
      </c>
    </row>
    <row r="590" spans="1:7" hidden="1" x14ac:dyDescent="0.3">
      <c r="A590" s="4" t="s">
        <v>45</v>
      </c>
      <c r="B590" s="3" t="s">
        <v>17</v>
      </c>
      <c r="C590" s="3" t="s">
        <v>18</v>
      </c>
      <c r="D590" s="4" t="s">
        <v>46</v>
      </c>
      <c r="E590" s="3">
        <v>1</v>
      </c>
      <c r="F590" s="5">
        <v>5541.86</v>
      </c>
      <c r="G590" s="5">
        <v>5541.86</v>
      </c>
    </row>
    <row r="591" spans="1:7" hidden="1" x14ac:dyDescent="0.3">
      <c r="A591" s="4" t="s">
        <v>47</v>
      </c>
      <c r="B591" s="3" t="s">
        <v>17</v>
      </c>
      <c r="C591" s="3" t="s">
        <v>18</v>
      </c>
      <c r="D591" s="4" t="s">
        <v>48</v>
      </c>
      <c r="E591" s="3">
        <v>1</v>
      </c>
      <c r="F591" s="5">
        <v>2835</v>
      </c>
      <c r="G591" s="5">
        <v>2835</v>
      </c>
    </row>
    <row r="592" spans="1:7" hidden="1" x14ac:dyDescent="0.3">
      <c r="A592" s="4" t="s">
        <v>49</v>
      </c>
      <c r="B592" s="3" t="s">
        <v>17</v>
      </c>
      <c r="C592" s="3" t="s">
        <v>18</v>
      </c>
      <c r="D592" s="4" t="s">
        <v>50</v>
      </c>
      <c r="E592" s="3">
        <v>0</v>
      </c>
      <c r="F592" s="5">
        <v>1100</v>
      </c>
      <c r="G592" s="5">
        <v>0</v>
      </c>
    </row>
    <row r="593" spans="1:7" hidden="1" x14ac:dyDescent="0.3">
      <c r="D593" s="4" t="s">
        <v>243</v>
      </c>
      <c r="E593" s="3">
        <v>1</v>
      </c>
      <c r="F593" s="5">
        <v>178075.13</v>
      </c>
      <c r="G593" s="5">
        <v>178075.13</v>
      </c>
    </row>
    <row r="594" spans="1:7" hidden="1" x14ac:dyDescent="0.3"/>
    <row r="595" spans="1:7" hidden="1" x14ac:dyDescent="0.3">
      <c r="D595" s="4" t="s">
        <v>244</v>
      </c>
      <c r="E595" s="3">
        <v>1</v>
      </c>
      <c r="F595" s="5">
        <v>184773.42</v>
      </c>
      <c r="G595" s="5">
        <v>184773.42</v>
      </c>
    </row>
    <row r="596" spans="1:7" hidden="1" x14ac:dyDescent="0.3"/>
    <row r="597" spans="1:7" hidden="1" x14ac:dyDescent="0.3">
      <c r="A597" s="4" t="s">
        <v>245</v>
      </c>
      <c r="B597" s="3" t="s">
        <v>9</v>
      </c>
      <c r="C597" s="3" t="s">
        <v>10</v>
      </c>
      <c r="D597" s="4" t="s">
        <v>68</v>
      </c>
      <c r="E597" s="3">
        <v>1</v>
      </c>
      <c r="F597" s="5">
        <v>6705.25</v>
      </c>
      <c r="G597" s="5">
        <v>6705.25</v>
      </c>
    </row>
    <row r="598" spans="1:7" hidden="1" x14ac:dyDescent="0.3">
      <c r="A598" s="4" t="s">
        <v>69</v>
      </c>
      <c r="B598" s="3" t="s">
        <v>17</v>
      </c>
      <c r="C598" s="3" t="s">
        <v>70</v>
      </c>
      <c r="D598" s="4" t="s">
        <v>71</v>
      </c>
      <c r="E598" s="3">
        <v>20</v>
      </c>
      <c r="F598" s="5">
        <v>24.38</v>
      </c>
      <c r="G598" s="5">
        <v>487.6</v>
      </c>
    </row>
    <row r="599" spans="1:7" hidden="1" x14ac:dyDescent="0.3">
      <c r="A599" s="4" t="s">
        <v>72</v>
      </c>
      <c r="B599" s="3" t="s">
        <v>17</v>
      </c>
      <c r="C599" s="3" t="s">
        <v>18</v>
      </c>
      <c r="D599" s="4" t="s">
        <v>73</v>
      </c>
      <c r="E599" s="3">
        <v>1</v>
      </c>
      <c r="F599" s="5">
        <v>80</v>
      </c>
      <c r="G599" s="5">
        <v>80</v>
      </c>
    </row>
    <row r="600" spans="1:7" hidden="1" x14ac:dyDescent="0.3">
      <c r="A600" s="4" t="s">
        <v>74</v>
      </c>
      <c r="B600" s="3" t="s">
        <v>17</v>
      </c>
      <c r="C600" s="3" t="s">
        <v>18</v>
      </c>
      <c r="D600" s="4" t="s">
        <v>75</v>
      </c>
      <c r="E600" s="3">
        <v>1</v>
      </c>
      <c r="F600" s="5">
        <v>46</v>
      </c>
      <c r="G600" s="5">
        <v>46</v>
      </c>
    </row>
    <row r="601" spans="1:7" hidden="1" x14ac:dyDescent="0.3">
      <c r="A601" s="4" t="s">
        <v>187</v>
      </c>
      <c r="B601" s="3" t="s">
        <v>17</v>
      </c>
      <c r="C601" s="3" t="s">
        <v>188</v>
      </c>
      <c r="D601" s="4" t="s">
        <v>189</v>
      </c>
      <c r="E601" s="3">
        <v>1</v>
      </c>
      <c r="F601" s="5">
        <v>16.43</v>
      </c>
      <c r="G601" s="5">
        <v>16.43</v>
      </c>
    </row>
    <row r="602" spans="1:7" hidden="1" x14ac:dyDescent="0.3">
      <c r="A602" s="4" t="s">
        <v>76</v>
      </c>
      <c r="B602" s="3" t="s">
        <v>17</v>
      </c>
      <c r="C602" s="3" t="s">
        <v>18</v>
      </c>
      <c r="D602" s="4" t="s">
        <v>77</v>
      </c>
      <c r="E602" s="3">
        <v>1</v>
      </c>
      <c r="F602" s="5">
        <v>21.52</v>
      </c>
      <c r="G602" s="5">
        <v>21.52</v>
      </c>
    </row>
    <row r="603" spans="1:7" hidden="1" x14ac:dyDescent="0.3">
      <c r="A603" s="4" t="s">
        <v>78</v>
      </c>
      <c r="B603" s="3" t="s">
        <v>17</v>
      </c>
      <c r="C603" s="3" t="s">
        <v>18</v>
      </c>
      <c r="D603" s="4" t="s">
        <v>79</v>
      </c>
      <c r="E603" s="3">
        <v>1</v>
      </c>
      <c r="F603" s="5">
        <v>125.41</v>
      </c>
      <c r="G603" s="5">
        <v>125.41</v>
      </c>
    </row>
    <row r="604" spans="1:7" hidden="1" x14ac:dyDescent="0.3">
      <c r="A604" s="4" t="s">
        <v>82</v>
      </c>
      <c r="B604" s="3" t="s">
        <v>17</v>
      </c>
      <c r="C604" s="3" t="s">
        <v>83</v>
      </c>
      <c r="D604" s="4" t="s">
        <v>84</v>
      </c>
      <c r="E604" s="3">
        <v>4</v>
      </c>
      <c r="F604" s="5">
        <v>12.91</v>
      </c>
      <c r="G604" s="5">
        <v>51.64</v>
      </c>
    </row>
    <row r="605" spans="1:7" hidden="1" x14ac:dyDescent="0.3">
      <c r="A605" s="4" t="s">
        <v>246</v>
      </c>
      <c r="B605" s="3" t="s">
        <v>17</v>
      </c>
      <c r="C605" s="3" t="s">
        <v>83</v>
      </c>
      <c r="D605" s="4" t="s">
        <v>247</v>
      </c>
      <c r="E605" s="3">
        <v>4</v>
      </c>
      <c r="F605" s="5">
        <v>21.79</v>
      </c>
      <c r="G605" s="5">
        <v>87.16</v>
      </c>
    </row>
    <row r="606" spans="1:7" hidden="1" x14ac:dyDescent="0.3">
      <c r="A606" s="4" t="s">
        <v>248</v>
      </c>
      <c r="B606" s="3" t="s">
        <v>17</v>
      </c>
      <c r="C606" s="3" t="s">
        <v>249</v>
      </c>
      <c r="D606" s="4" t="s">
        <v>250</v>
      </c>
      <c r="E606" s="3">
        <v>8</v>
      </c>
      <c r="F606" s="5">
        <v>22.49</v>
      </c>
      <c r="G606" s="5">
        <v>179.92</v>
      </c>
    </row>
    <row r="607" spans="1:7" hidden="1" x14ac:dyDescent="0.3">
      <c r="A607" s="4" t="s">
        <v>85</v>
      </c>
      <c r="B607" s="3" t="s">
        <v>17</v>
      </c>
      <c r="C607" s="3" t="s">
        <v>18</v>
      </c>
      <c r="D607" s="4" t="s">
        <v>86</v>
      </c>
      <c r="E607" s="3">
        <v>12</v>
      </c>
      <c r="F607" s="5">
        <v>43.21</v>
      </c>
      <c r="G607" s="5">
        <v>518.52</v>
      </c>
    </row>
    <row r="608" spans="1:7" hidden="1" x14ac:dyDescent="0.3">
      <c r="A608" s="4" t="s">
        <v>87</v>
      </c>
      <c r="B608" s="3" t="s">
        <v>17</v>
      </c>
      <c r="C608" s="3" t="s">
        <v>83</v>
      </c>
      <c r="D608" s="4" t="s">
        <v>88</v>
      </c>
      <c r="E608" s="3">
        <v>21</v>
      </c>
      <c r="F608" s="5">
        <v>26.08</v>
      </c>
      <c r="G608" s="5">
        <v>547.67999999999995</v>
      </c>
    </row>
    <row r="609" spans="1:7" hidden="1" x14ac:dyDescent="0.3">
      <c r="A609" s="4" t="s">
        <v>89</v>
      </c>
      <c r="B609" s="3" t="s">
        <v>17</v>
      </c>
      <c r="C609" s="3" t="s">
        <v>83</v>
      </c>
      <c r="D609" s="4" t="s">
        <v>90</v>
      </c>
      <c r="E609" s="3">
        <v>8</v>
      </c>
      <c r="F609" s="5">
        <v>22.21</v>
      </c>
      <c r="G609" s="5">
        <v>177.68</v>
      </c>
    </row>
    <row r="610" spans="1:7" hidden="1" x14ac:dyDescent="0.3">
      <c r="A610" s="4" t="s">
        <v>251</v>
      </c>
      <c r="B610" s="3" t="s">
        <v>17</v>
      </c>
      <c r="C610" s="3" t="s">
        <v>249</v>
      </c>
      <c r="D610" s="4" t="s">
        <v>252</v>
      </c>
      <c r="E610" s="3">
        <v>8</v>
      </c>
      <c r="F610" s="5">
        <v>56.49</v>
      </c>
      <c r="G610" s="5">
        <v>451.92</v>
      </c>
    </row>
    <row r="611" spans="1:7" hidden="1" x14ac:dyDescent="0.3">
      <c r="A611" s="4" t="s">
        <v>91</v>
      </c>
      <c r="B611" s="3" t="s">
        <v>17</v>
      </c>
      <c r="C611" s="3" t="s">
        <v>83</v>
      </c>
      <c r="D611" s="4" t="s">
        <v>92</v>
      </c>
      <c r="E611" s="3">
        <v>73.2</v>
      </c>
      <c r="F611" s="5">
        <v>14.19</v>
      </c>
      <c r="G611" s="5">
        <v>1038.71</v>
      </c>
    </row>
    <row r="612" spans="1:7" hidden="1" x14ac:dyDescent="0.3">
      <c r="A612" s="4" t="s">
        <v>93</v>
      </c>
      <c r="B612" s="3" t="s">
        <v>17</v>
      </c>
      <c r="C612" s="3" t="s">
        <v>70</v>
      </c>
      <c r="D612" s="4" t="s">
        <v>94</v>
      </c>
      <c r="E612" s="3">
        <v>19.3</v>
      </c>
      <c r="F612" s="5">
        <v>32.090000000000003</v>
      </c>
      <c r="G612" s="5">
        <v>619.34</v>
      </c>
    </row>
    <row r="613" spans="1:7" hidden="1" x14ac:dyDescent="0.3">
      <c r="A613" s="4" t="s">
        <v>95</v>
      </c>
      <c r="B613" s="3" t="s">
        <v>17</v>
      </c>
      <c r="C613" s="3" t="s">
        <v>70</v>
      </c>
      <c r="D613" s="4" t="s">
        <v>96</v>
      </c>
      <c r="E613" s="3">
        <v>8.8000000000000007</v>
      </c>
      <c r="F613" s="5">
        <v>68.56</v>
      </c>
      <c r="G613" s="5">
        <v>603.33000000000004</v>
      </c>
    </row>
    <row r="614" spans="1:7" hidden="1" x14ac:dyDescent="0.3">
      <c r="A614" s="4" t="s">
        <v>253</v>
      </c>
      <c r="B614" s="3" t="s">
        <v>17</v>
      </c>
      <c r="C614" s="3" t="s">
        <v>249</v>
      </c>
      <c r="D614" s="4" t="s">
        <v>254</v>
      </c>
      <c r="E614" s="3">
        <v>10.5</v>
      </c>
      <c r="F614" s="5">
        <v>34.22</v>
      </c>
      <c r="G614" s="5">
        <v>359.31</v>
      </c>
    </row>
    <row r="615" spans="1:7" hidden="1" x14ac:dyDescent="0.3">
      <c r="A615" s="4" t="s">
        <v>99</v>
      </c>
      <c r="B615" s="3" t="s">
        <v>17</v>
      </c>
      <c r="C615" s="3" t="s">
        <v>70</v>
      </c>
      <c r="D615" s="4" t="s">
        <v>100</v>
      </c>
      <c r="E615" s="3">
        <v>10.5</v>
      </c>
      <c r="F615" s="5">
        <v>46.96</v>
      </c>
      <c r="G615" s="5">
        <v>493.08</v>
      </c>
    </row>
    <row r="616" spans="1:7" hidden="1" x14ac:dyDescent="0.3">
      <c r="A616" s="4" t="s">
        <v>101</v>
      </c>
      <c r="B616" s="3" t="s">
        <v>17</v>
      </c>
      <c r="C616" s="3" t="s">
        <v>102</v>
      </c>
      <c r="D616" s="4" t="s">
        <v>103</v>
      </c>
      <c r="E616" s="3">
        <v>1</v>
      </c>
      <c r="F616" s="5">
        <v>300</v>
      </c>
      <c r="G616" s="5">
        <v>300</v>
      </c>
    </row>
    <row r="617" spans="1:7" hidden="1" x14ac:dyDescent="0.3">
      <c r="A617" s="4" t="s">
        <v>104</v>
      </c>
      <c r="B617" s="3" t="s">
        <v>17</v>
      </c>
      <c r="C617" s="3" t="s">
        <v>102</v>
      </c>
      <c r="D617" s="4" t="s">
        <v>105</v>
      </c>
      <c r="E617" s="3">
        <v>1</v>
      </c>
      <c r="F617" s="5">
        <v>500</v>
      </c>
      <c r="G617" s="5">
        <v>500</v>
      </c>
    </row>
    <row r="618" spans="1:7" hidden="1" x14ac:dyDescent="0.3">
      <c r="D618" s="4" t="s">
        <v>255</v>
      </c>
      <c r="E618" s="3">
        <v>1</v>
      </c>
      <c r="F618" s="5">
        <v>6705.25</v>
      </c>
      <c r="G618" s="5">
        <v>6705.25</v>
      </c>
    </row>
    <row r="619" spans="1:7" hidden="1" x14ac:dyDescent="0.3"/>
    <row r="620" spans="1:7" hidden="1" x14ac:dyDescent="0.3">
      <c r="D620" s="4" t="s">
        <v>256</v>
      </c>
      <c r="E620" s="3">
        <v>1</v>
      </c>
      <c r="F620" s="5">
        <v>191478.67</v>
      </c>
      <c r="G620" s="5">
        <v>191478.67</v>
      </c>
    </row>
    <row r="621" spans="1:7" hidden="1" x14ac:dyDescent="0.3"/>
    <row r="622" spans="1:7" hidden="1" x14ac:dyDescent="0.3">
      <c r="A622" s="4" t="s">
        <v>257</v>
      </c>
      <c r="B622" s="3" t="s">
        <v>9</v>
      </c>
      <c r="C622" s="3" t="s">
        <v>10</v>
      </c>
      <c r="D622" s="4" t="s">
        <v>258</v>
      </c>
      <c r="E622" s="3">
        <v>1</v>
      </c>
      <c r="F622" s="5">
        <v>561746.35</v>
      </c>
      <c r="G622" s="5">
        <v>561746.35</v>
      </c>
    </row>
    <row r="623" spans="1:7" hidden="1" x14ac:dyDescent="0.3">
      <c r="A623" s="4" t="s">
        <v>259</v>
      </c>
      <c r="B623" s="3" t="s">
        <v>9</v>
      </c>
      <c r="C623" s="3" t="s">
        <v>10</v>
      </c>
      <c r="D623" s="4" t="s">
        <v>260</v>
      </c>
      <c r="E623" s="3">
        <v>1</v>
      </c>
      <c r="F623" s="5">
        <v>184773.42</v>
      </c>
      <c r="G623" s="5">
        <v>184773.42</v>
      </c>
    </row>
    <row r="624" spans="1:7" x14ac:dyDescent="0.3">
      <c r="A624" s="4" t="s">
        <v>261</v>
      </c>
      <c r="B624" s="3" t="s">
        <v>9</v>
      </c>
      <c r="C624" s="3" t="s">
        <v>10</v>
      </c>
      <c r="D624" s="4" t="s">
        <v>15</v>
      </c>
      <c r="E624" s="3">
        <v>1</v>
      </c>
      <c r="F624" s="5">
        <v>6698.29</v>
      </c>
      <c r="G624" s="5">
        <v>6698.29</v>
      </c>
    </row>
    <row r="625" spans="1:7" hidden="1" x14ac:dyDescent="0.3">
      <c r="A625" s="4" t="s">
        <v>16</v>
      </c>
      <c r="B625" s="3" t="s">
        <v>17</v>
      </c>
      <c r="C625" s="3" t="s">
        <v>18</v>
      </c>
      <c r="D625" s="4" t="s">
        <v>19</v>
      </c>
      <c r="E625" s="3">
        <v>8</v>
      </c>
      <c r="F625" s="5">
        <v>192.38</v>
      </c>
      <c r="G625" s="5">
        <v>1539.04</v>
      </c>
    </row>
    <row r="626" spans="1:7" hidden="1" x14ac:dyDescent="0.3">
      <c r="A626" s="4" t="s">
        <v>20</v>
      </c>
      <c r="B626" s="3" t="s">
        <v>17</v>
      </c>
      <c r="C626" s="3" t="s">
        <v>18</v>
      </c>
      <c r="D626" s="4" t="s">
        <v>21</v>
      </c>
      <c r="E626" s="3">
        <v>1</v>
      </c>
      <c r="F626" s="5">
        <v>2961.9</v>
      </c>
      <c r="G626" s="5">
        <v>2961.9</v>
      </c>
    </row>
    <row r="627" spans="1:7" hidden="1" x14ac:dyDescent="0.3">
      <c r="A627" s="4" t="s">
        <v>22</v>
      </c>
      <c r="B627" s="3" t="s">
        <v>17</v>
      </c>
      <c r="C627" s="3" t="s">
        <v>18</v>
      </c>
      <c r="D627" s="4" t="s">
        <v>23</v>
      </c>
      <c r="E627" s="3">
        <v>1</v>
      </c>
      <c r="F627" s="5">
        <v>2197.35</v>
      </c>
      <c r="G627" s="5">
        <v>2197.35</v>
      </c>
    </row>
    <row r="628" spans="1:7" hidden="1" x14ac:dyDescent="0.3">
      <c r="D628" s="4" t="s">
        <v>262</v>
      </c>
      <c r="E628" s="3">
        <v>1</v>
      </c>
      <c r="F628" s="5">
        <v>6698.29</v>
      </c>
      <c r="G628" s="5">
        <v>6698.29</v>
      </c>
    </row>
    <row r="629" spans="1:7" hidden="1" x14ac:dyDescent="0.3"/>
    <row r="630" spans="1:7" x14ac:dyDescent="0.3">
      <c r="A630" s="4" t="s">
        <v>263</v>
      </c>
      <c r="B630" s="3" t="s">
        <v>9</v>
      </c>
      <c r="C630" s="3" t="s">
        <v>10</v>
      </c>
      <c r="D630" s="4" t="s">
        <v>26</v>
      </c>
      <c r="E630" s="3">
        <v>1</v>
      </c>
      <c r="F630" s="5">
        <v>178075.13</v>
      </c>
      <c r="G630" s="5">
        <v>178075.13</v>
      </c>
    </row>
    <row r="631" spans="1:7" hidden="1" x14ac:dyDescent="0.3">
      <c r="A631" s="4" t="s">
        <v>27</v>
      </c>
      <c r="B631" s="3" t="s">
        <v>17</v>
      </c>
      <c r="C631" s="3" t="s">
        <v>18</v>
      </c>
      <c r="D631" s="4" t="s">
        <v>28</v>
      </c>
      <c r="E631" s="3">
        <v>2</v>
      </c>
      <c r="F631" s="5">
        <v>22545.99</v>
      </c>
      <c r="G631" s="5">
        <v>45091.98</v>
      </c>
    </row>
    <row r="632" spans="1:7" hidden="1" x14ac:dyDescent="0.3">
      <c r="A632" s="4" t="s">
        <v>29</v>
      </c>
      <c r="B632" s="3" t="s">
        <v>17</v>
      </c>
      <c r="C632" s="3" t="s">
        <v>18</v>
      </c>
      <c r="D632" s="4" t="s">
        <v>30</v>
      </c>
      <c r="E632" s="3">
        <v>4</v>
      </c>
      <c r="F632" s="5">
        <v>22133.25</v>
      </c>
      <c r="G632" s="5">
        <v>88533</v>
      </c>
    </row>
    <row r="633" spans="1:7" hidden="1" x14ac:dyDescent="0.3">
      <c r="A633" s="4" t="s">
        <v>31</v>
      </c>
      <c r="B633" s="3" t="s">
        <v>17</v>
      </c>
      <c r="C633" s="3" t="s">
        <v>18</v>
      </c>
      <c r="D633" s="4" t="s">
        <v>32</v>
      </c>
      <c r="E633" s="3">
        <v>1</v>
      </c>
      <c r="F633" s="5">
        <v>7362.75</v>
      </c>
      <c r="G633" s="5">
        <v>7362.75</v>
      </c>
    </row>
    <row r="634" spans="1:7" hidden="1" x14ac:dyDescent="0.3">
      <c r="A634" s="4" t="s">
        <v>33</v>
      </c>
      <c r="B634" s="3" t="s">
        <v>17</v>
      </c>
      <c r="C634" s="3" t="s">
        <v>18</v>
      </c>
      <c r="D634" s="4" t="s">
        <v>34</v>
      </c>
      <c r="E634" s="3">
        <v>1</v>
      </c>
      <c r="F634" s="5">
        <v>5541.86</v>
      </c>
      <c r="G634" s="5">
        <v>5541.86</v>
      </c>
    </row>
    <row r="635" spans="1:7" hidden="1" x14ac:dyDescent="0.3">
      <c r="A635" s="4" t="s">
        <v>35</v>
      </c>
      <c r="B635" s="3" t="s">
        <v>17</v>
      </c>
      <c r="C635" s="3" t="s">
        <v>18</v>
      </c>
      <c r="D635" s="4" t="s">
        <v>36</v>
      </c>
      <c r="E635" s="3">
        <v>7</v>
      </c>
      <c r="F635" s="5">
        <v>817.84</v>
      </c>
      <c r="G635" s="5">
        <v>5724.88</v>
      </c>
    </row>
    <row r="636" spans="1:7" hidden="1" x14ac:dyDescent="0.3">
      <c r="A636" s="4" t="s">
        <v>37</v>
      </c>
      <c r="B636" s="3" t="s">
        <v>17</v>
      </c>
      <c r="C636" s="3" t="s">
        <v>18</v>
      </c>
      <c r="D636" s="4" t="s">
        <v>38</v>
      </c>
      <c r="E636" s="3">
        <v>7</v>
      </c>
      <c r="F636" s="5">
        <v>200</v>
      </c>
      <c r="G636" s="5">
        <v>1400</v>
      </c>
    </row>
    <row r="637" spans="1:7" hidden="1" x14ac:dyDescent="0.3">
      <c r="A637" s="4" t="s">
        <v>39</v>
      </c>
      <c r="B637" s="3" t="s">
        <v>17</v>
      </c>
      <c r="C637" s="3" t="s">
        <v>18</v>
      </c>
      <c r="D637" s="4" t="s">
        <v>40</v>
      </c>
      <c r="E637" s="3">
        <v>2</v>
      </c>
      <c r="F637" s="5">
        <v>7060</v>
      </c>
      <c r="G637" s="5">
        <v>14120</v>
      </c>
    </row>
    <row r="638" spans="1:7" hidden="1" x14ac:dyDescent="0.3">
      <c r="A638" s="4" t="s">
        <v>41</v>
      </c>
      <c r="B638" s="3" t="s">
        <v>17</v>
      </c>
      <c r="C638" s="3" t="s">
        <v>18</v>
      </c>
      <c r="D638" s="4" t="s">
        <v>42</v>
      </c>
      <c r="E638" s="3">
        <v>2</v>
      </c>
      <c r="F638" s="5">
        <v>761.9</v>
      </c>
      <c r="G638" s="5">
        <v>1523.8</v>
      </c>
    </row>
    <row r="639" spans="1:7" hidden="1" x14ac:dyDescent="0.3">
      <c r="A639" s="4" t="s">
        <v>43</v>
      </c>
      <c r="B639" s="3" t="s">
        <v>17</v>
      </c>
      <c r="C639" s="3" t="s">
        <v>18</v>
      </c>
      <c r="D639" s="4" t="s">
        <v>44</v>
      </c>
      <c r="E639" s="3">
        <v>1</v>
      </c>
      <c r="F639" s="5">
        <v>400</v>
      </c>
      <c r="G639" s="5">
        <v>400</v>
      </c>
    </row>
    <row r="640" spans="1:7" hidden="1" x14ac:dyDescent="0.3">
      <c r="A640" s="4" t="s">
        <v>45</v>
      </c>
      <c r="B640" s="3" t="s">
        <v>17</v>
      </c>
      <c r="C640" s="3" t="s">
        <v>18</v>
      </c>
      <c r="D640" s="4" t="s">
        <v>46</v>
      </c>
      <c r="E640" s="3">
        <v>1</v>
      </c>
      <c r="F640" s="5">
        <v>5541.86</v>
      </c>
      <c r="G640" s="5">
        <v>5541.86</v>
      </c>
    </row>
    <row r="641" spans="1:7" hidden="1" x14ac:dyDescent="0.3">
      <c r="A641" s="4" t="s">
        <v>47</v>
      </c>
      <c r="B641" s="3" t="s">
        <v>17</v>
      </c>
      <c r="C641" s="3" t="s">
        <v>18</v>
      </c>
      <c r="D641" s="4" t="s">
        <v>48</v>
      </c>
      <c r="E641" s="3">
        <v>1</v>
      </c>
      <c r="F641" s="5">
        <v>2835</v>
      </c>
      <c r="G641" s="5">
        <v>2835</v>
      </c>
    </row>
    <row r="642" spans="1:7" hidden="1" x14ac:dyDescent="0.3">
      <c r="A642" s="4" t="s">
        <v>49</v>
      </c>
      <c r="B642" s="3" t="s">
        <v>17</v>
      </c>
      <c r="C642" s="3" t="s">
        <v>18</v>
      </c>
      <c r="D642" s="4" t="s">
        <v>50</v>
      </c>
      <c r="E642" s="3">
        <v>0</v>
      </c>
      <c r="F642" s="5">
        <v>1100</v>
      </c>
      <c r="G642" s="5">
        <v>0</v>
      </c>
    </row>
    <row r="643" spans="1:7" hidden="1" x14ac:dyDescent="0.3">
      <c r="D643" s="4" t="s">
        <v>264</v>
      </c>
      <c r="E643" s="3">
        <v>1</v>
      </c>
      <c r="F643" s="5">
        <v>178075.13</v>
      </c>
      <c r="G643" s="5">
        <v>178075.13</v>
      </c>
    </row>
    <row r="644" spans="1:7" hidden="1" x14ac:dyDescent="0.3"/>
    <row r="645" spans="1:7" hidden="1" x14ac:dyDescent="0.3">
      <c r="D645" s="4" t="s">
        <v>265</v>
      </c>
      <c r="E645" s="3">
        <v>1</v>
      </c>
      <c r="F645" s="5">
        <v>184773.42</v>
      </c>
      <c r="G645" s="5">
        <v>184773.42</v>
      </c>
    </row>
    <row r="646" spans="1:7" hidden="1" x14ac:dyDescent="0.3"/>
    <row r="647" spans="1:7" hidden="1" x14ac:dyDescent="0.3">
      <c r="A647" s="4" t="s">
        <v>266</v>
      </c>
      <c r="B647" s="3" t="s">
        <v>9</v>
      </c>
      <c r="C647" s="3" t="s">
        <v>10</v>
      </c>
      <c r="D647" s="4" t="s">
        <v>221</v>
      </c>
      <c r="E647" s="3">
        <v>1</v>
      </c>
      <c r="F647" s="5">
        <v>209448.31</v>
      </c>
      <c r="G647" s="5">
        <v>209448.31</v>
      </c>
    </row>
    <row r="648" spans="1:7" x14ac:dyDescent="0.3">
      <c r="A648" s="4" t="s">
        <v>267</v>
      </c>
      <c r="B648" s="3" t="s">
        <v>9</v>
      </c>
      <c r="C648" s="3" t="s">
        <v>10</v>
      </c>
      <c r="D648" s="4" t="s">
        <v>15</v>
      </c>
      <c r="E648" s="3">
        <v>1</v>
      </c>
      <c r="F648" s="5">
        <v>6698.29</v>
      </c>
      <c r="G648" s="5">
        <v>6698.29</v>
      </c>
    </row>
    <row r="649" spans="1:7" hidden="1" x14ac:dyDescent="0.3">
      <c r="A649" s="4" t="s">
        <v>16</v>
      </c>
      <c r="B649" s="3" t="s">
        <v>17</v>
      </c>
      <c r="C649" s="3" t="s">
        <v>18</v>
      </c>
      <c r="D649" s="4" t="s">
        <v>19</v>
      </c>
      <c r="E649" s="3">
        <v>8</v>
      </c>
      <c r="F649" s="5">
        <v>192.38</v>
      </c>
      <c r="G649" s="5">
        <v>1539.04</v>
      </c>
    </row>
    <row r="650" spans="1:7" hidden="1" x14ac:dyDescent="0.3">
      <c r="A650" s="4" t="s">
        <v>20</v>
      </c>
      <c r="B650" s="3" t="s">
        <v>17</v>
      </c>
      <c r="C650" s="3" t="s">
        <v>18</v>
      </c>
      <c r="D650" s="4" t="s">
        <v>21</v>
      </c>
      <c r="E650" s="3">
        <v>1</v>
      </c>
      <c r="F650" s="5">
        <v>2961.9</v>
      </c>
      <c r="G650" s="5">
        <v>2961.9</v>
      </c>
    </row>
    <row r="651" spans="1:7" hidden="1" x14ac:dyDescent="0.3">
      <c r="A651" s="4" t="s">
        <v>22</v>
      </c>
      <c r="B651" s="3" t="s">
        <v>17</v>
      </c>
      <c r="C651" s="3" t="s">
        <v>18</v>
      </c>
      <c r="D651" s="4" t="s">
        <v>23</v>
      </c>
      <c r="E651" s="3">
        <v>1</v>
      </c>
      <c r="F651" s="5">
        <v>2197.35</v>
      </c>
      <c r="G651" s="5">
        <v>2197.35</v>
      </c>
    </row>
    <row r="652" spans="1:7" hidden="1" x14ac:dyDescent="0.3">
      <c r="D652" s="4" t="s">
        <v>268</v>
      </c>
      <c r="E652" s="3">
        <v>1</v>
      </c>
      <c r="F652" s="5">
        <v>6698.29</v>
      </c>
      <c r="G652" s="5">
        <v>6698.29</v>
      </c>
    </row>
    <row r="653" spans="1:7" hidden="1" x14ac:dyDescent="0.3"/>
    <row r="654" spans="1:7" x14ac:dyDescent="0.3">
      <c r="A654" s="4" t="s">
        <v>269</v>
      </c>
      <c r="B654" s="3" t="s">
        <v>9</v>
      </c>
      <c r="C654" s="3" t="s">
        <v>10</v>
      </c>
      <c r="D654" s="4" t="s">
        <v>26</v>
      </c>
      <c r="E654" s="3">
        <v>1</v>
      </c>
      <c r="F654" s="5">
        <v>202750.02</v>
      </c>
      <c r="G654" s="5">
        <v>202750.02</v>
      </c>
    </row>
    <row r="655" spans="1:7" hidden="1" x14ac:dyDescent="0.3">
      <c r="A655" s="4" t="s">
        <v>27</v>
      </c>
      <c r="B655" s="3" t="s">
        <v>17</v>
      </c>
      <c r="C655" s="3" t="s">
        <v>18</v>
      </c>
      <c r="D655" s="4" t="s">
        <v>28</v>
      </c>
      <c r="E655" s="3">
        <v>2</v>
      </c>
      <c r="F655" s="5">
        <v>22545.99</v>
      </c>
      <c r="G655" s="5">
        <v>45091.98</v>
      </c>
    </row>
    <row r="656" spans="1:7" hidden="1" x14ac:dyDescent="0.3">
      <c r="A656" s="4" t="s">
        <v>29</v>
      </c>
      <c r="B656" s="3" t="s">
        <v>17</v>
      </c>
      <c r="C656" s="3" t="s">
        <v>18</v>
      </c>
      <c r="D656" s="4" t="s">
        <v>30</v>
      </c>
      <c r="E656" s="3">
        <v>5</v>
      </c>
      <c r="F656" s="5">
        <v>22133.25</v>
      </c>
      <c r="G656" s="5">
        <v>110666.25</v>
      </c>
    </row>
    <row r="657" spans="1:7" hidden="1" x14ac:dyDescent="0.3">
      <c r="A657" s="4" t="s">
        <v>31</v>
      </c>
      <c r="B657" s="3" t="s">
        <v>17</v>
      </c>
      <c r="C657" s="3" t="s">
        <v>18</v>
      </c>
      <c r="D657" s="4" t="s">
        <v>32</v>
      </c>
      <c r="E657" s="3">
        <v>1</v>
      </c>
      <c r="F657" s="5">
        <v>7362.75</v>
      </c>
      <c r="G657" s="5">
        <v>7362.75</v>
      </c>
    </row>
    <row r="658" spans="1:7" hidden="1" x14ac:dyDescent="0.3">
      <c r="A658" s="4" t="s">
        <v>33</v>
      </c>
      <c r="B658" s="3" t="s">
        <v>17</v>
      </c>
      <c r="C658" s="3" t="s">
        <v>18</v>
      </c>
      <c r="D658" s="4" t="s">
        <v>34</v>
      </c>
      <c r="E658" s="3">
        <v>1</v>
      </c>
      <c r="F658" s="5">
        <v>5541.86</v>
      </c>
      <c r="G658" s="5">
        <v>5541.86</v>
      </c>
    </row>
    <row r="659" spans="1:7" hidden="1" x14ac:dyDescent="0.3">
      <c r="A659" s="4" t="s">
        <v>35</v>
      </c>
      <c r="B659" s="3" t="s">
        <v>17</v>
      </c>
      <c r="C659" s="3" t="s">
        <v>18</v>
      </c>
      <c r="D659" s="4" t="s">
        <v>36</v>
      </c>
      <c r="E659" s="3">
        <v>8</v>
      </c>
      <c r="F659" s="5">
        <v>817.84</v>
      </c>
      <c r="G659" s="5">
        <v>6542.72</v>
      </c>
    </row>
    <row r="660" spans="1:7" hidden="1" x14ac:dyDescent="0.3">
      <c r="A660" s="4" t="s">
        <v>37</v>
      </c>
      <c r="B660" s="3" t="s">
        <v>17</v>
      </c>
      <c r="C660" s="3" t="s">
        <v>18</v>
      </c>
      <c r="D660" s="4" t="s">
        <v>38</v>
      </c>
      <c r="E660" s="3">
        <v>8</v>
      </c>
      <c r="F660" s="5">
        <v>200</v>
      </c>
      <c r="G660" s="5">
        <v>1600</v>
      </c>
    </row>
    <row r="661" spans="1:7" hidden="1" x14ac:dyDescent="0.3">
      <c r="A661" s="4" t="s">
        <v>39</v>
      </c>
      <c r="B661" s="3" t="s">
        <v>17</v>
      </c>
      <c r="C661" s="3" t="s">
        <v>18</v>
      </c>
      <c r="D661" s="4" t="s">
        <v>40</v>
      </c>
      <c r="E661" s="3">
        <v>2</v>
      </c>
      <c r="F661" s="5">
        <v>7060</v>
      </c>
      <c r="G661" s="5">
        <v>14120</v>
      </c>
    </row>
    <row r="662" spans="1:7" hidden="1" x14ac:dyDescent="0.3">
      <c r="A662" s="4" t="s">
        <v>41</v>
      </c>
      <c r="B662" s="3" t="s">
        <v>17</v>
      </c>
      <c r="C662" s="3" t="s">
        <v>18</v>
      </c>
      <c r="D662" s="4" t="s">
        <v>42</v>
      </c>
      <c r="E662" s="3">
        <v>4</v>
      </c>
      <c r="F662" s="5">
        <v>761.9</v>
      </c>
      <c r="G662" s="5">
        <v>3047.6</v>
      </c>
    </row>
    <row r="663" spans="1:7" hidden="1" x14ac:dyDescent="0.3">
      <c r="A663" s="4" t="s">
        <v>43</v>
      </c>
      <c r="B663" s="3" t="s">
        <v>17</v>
      </c>
      <c r="C663" s="3" t="s">
        <v>18</v>
      </c>
      <c r="D663" s="4" t="s">
        <v>44</v>
      </c>
      <c r="E663" s="3">
        <v>1</v>
      </c>
      <c r="F663" s="5">
        <v>400</v>
      </c>
      <c r="G663" s="5">
        <v>400</v>
      </c>
    </row>
    <row r="664" spans="1:7" hidden="1" x14ac:dyDescent="0.3">
      <c r="A664" s="4" t="s">
        <v>45</v>
      </c>
      <c r="B664" s="3" t="s">
        <v>17</v>
      </c>
      <c r="C664" s="3" t="s">
        <v>18</v>
      </c>
      <c r="D664" s="4" t="s">
        <v>46</v>
      </c>
      <c r="E664" s="3">
        <v>1</v>
      </c>
      <c r="F664" s="5">
        <v>5541.86</v>
      </c>
      <c r="G664" s="5">
        <v>5541.86</v>
      </c>
    </row>
    <row r="665" spans="1:7" hidden="1" x14ac:dyDescent="0.3">
      <c r="A665" s="4" t="s">
        <v>47</v>
      </c>
      <c r="B665" s="3" t="s">
        <v>17</v>
      </c>
      <c r="C665" s="3" t="s">
        <v>18</v>
      </c>
      <c r="D665" s="4" t="s">
        <v>48</v>
      </c>
      <c r="E665" s="3">
        <v>1</v>
      </c>
      <c r="F665" s="5">
        <v>2835</v>
      </c>
      <c r="G665" s="5">
        <v>2835</v>
      </c>
    </row>
    <row r="666" spans="1:7" hidden="1" x14ac:dyDescent="0.3">
      <c r="A666" s="4" t="s">
        <v>49</v>
      </c>
      <c r="B666" s="3" t="s">
        <v>17</v>
      </c>
      <c r="C666" s="3" t="s">
        <v>18</v>
      </c>
      <c r="D666" s="4" t="s">
        <v>50</v>
      </c>
      <c r="E666" s="3">
        <v>0</v>
      </c>
      <c r="F666" s="5">
        <v>1100</v>
      </c>
      <c r="G666" s="5">
        <v>0</v>
      </c>
    </row>
    <row r="667" spans="1:7" hidden="1" x14ac:dyDescent="0.3">
      <c r="D667" s="4" t="s">
        <v>270</v>
      </c>
      <c r="E667" s="3">
        <v>1</v>
      </c>
      <c r="F667" s="5">
        <v>202750.02</v>
      </c>
      <c r="G667" s="5">
        <v>202750.02</v>
      </c>
    </row>
    <row r="668" spans="1:7" hidden="1" x14ac:dyDescent="0.3"/>
    <row r="669" spans="1:7" hidden="1" x14ac:dyDescent="0.3">
      <c r="D669" s="4" t="s">
        <v>271</v>
      </c>
      <c r="E669" s="3">
        <v>1</v>
      </c>
      <c r="F669" s="5">
        <v>209448.31</v>
      </c>
      <c r="G669" s="5">
        <v>209448.31</v>
      </c>
    </row>
    <row r="670" spans="1:7" hidden="1" x14ac:dyDescent="0.3"/>
    <row r="671" spans="1:7" hidden="1" x14ac:dyDescent="0.3">
      <c r="A671" s="4" t="s">
        <v>272</v>
      </c>
      <c r="B671" s="3" t="s">
        <v>9</v>
      </c>
      <c r="C671" s="3" t="s">
        <v>10</v>
      </c>
      <c r="D671" s="4" t="s">
        <v>61</v>
      </c>
      <c r="E671" s="3">
        <v>1</v>
      </c>
      <c r="F671" s="5">
        <v>148987.84</v>
      </c>
      <c r="G671" s="5">
        <v>148987.84</v>
      </c>
    </row>
    <row r="672" spans="1:7" x14ac:dyDescent="0.3">
      <c r="A672" s="4" t="s">
        <v>273</v>
      </c>
      <c r="B672" s="3" t="s">
        <v>9</v>
      </c>
      <c r="C672" s="3" t="s">
        <v>10</v>
      </c>
      <c r="D672" s="4" t="s">
        <v>15</v>
      </c>
      <c r="E672" s="3">
        <v>1</v>
      </c>
      <c r="F672" s="5">
        <v>0</v>
      </c>
      <c r="G672" s="5">
        <v>0</v>
      </c>
    </row>
    <row r="673" spans="1:7" hidden="1" x14ac:dyDescent="0.3">
      <c r="A673" s="4" t="s">
        <v>16</v>
      </c>
      <c r="B673" s="3" t="s">
        <v>17</v>
      </c>
      <c r="C673" s="3" t="s">
        <v>18</v>
      </c>
      <c r="D673" s="4" t="s">
        <v>19</v>
      </c>
      <c r="E673" s="3">
        <v>0</v>
      </c>
      <c r="F673" s="5">
        <v>192.38</v>
      </c>
      <c r="G673" s="5">
        <v>0</v>
      </c>
    </row>
    <row r="674" spans="1:7" hidden="1" x14ac:dyDescent="0.3">
      <c r="A674" s="4" t="s">
        <v>20</v>
      </c>
      <c r="B674" s="3" t="s">
        <v>17</v>
      </c>
      <c r="C674" s="3" t="s">
        <v>18</v>
      </c>
      <c r="D674" s="4" t="s">
        <v>21</v>
      </c>
      <c r="E674" s="3">
        <v>0</v>
      </c>
      <c r="F674" s="5">
        <v>2961.9</v>
      </c>
      <c r="G674" s="5">
        <v>0</v>
      </c>
    </row>
    <row r="675" spans="1:7" hidden="1" x14ac:dyDescent="0.3">
      <c r="A675" s="4" t="s">
        <v>22</v>
      </c>
      <c r="B675" s="3" t="s">
        <v>17</v>
      </c>
      <c r="C675" s="3" t="s">
        <v>18</v>
      </c>
      <c r="D675" s="4" t="s">
        <v>23</v>
      </c>
      <c r="E675" s="3">
        <v>0</v>
      </c>
      <c r="F675" s="5">
        <v>2197.35</v>
      </c>
      <c r="G675" s="5">
        <v>0</v>
      </c>
    </row>
    <row r="676" spans="1:7" hidden="1" x14ac:dyDescent="0.3">
      <c r="D676" s="4" t="s">
        <v>274</v>
      </c>
      <c r="E676" s="3">
        <v>1</v>
      </c>
      <c r="F676" s="5">
        <v>0</v>
      </c>
      <c r="G676" s="5">
        <v>0</v>
      </c>
    </row>
    <row r="677" spans="1:7" hidden="1" x14ac:dyDescent="0.3"/>
    <row r="678" spans="1:7" x14ac:dyDescent="0.3">
      <c r="A678" s="4" t="s">
        <v>275</v>
      </c>
      <c r="B678" s="3" t="s">
        <v>9</v>
      </c>
      <c r="C678" s="3" t="s">
        <v>10</v>
      </c>
      <c r="D678" s="4" t="s">
        <v>26</v>
      </c>
      <c r="E678" s="3">
        <v>1</v>
      </c>
      <c r="F678" s="5">
        <v>148987.84</v>
      </c>
      <c r="G678" s="5">
        <v>148987.84</v>
      </c>
    </row>
    <row r="679" spans="1:7" hidden="1" x14ac:dyDescent="0.3">
      <c r="A679" s="4" t="s">
        <v>27</v>
      </c>
      <c r="B679" s="3" t="s">
        <v>17</v>
      </c>
      <c r="C679" s="3" t="s">
        <v>18</v>
      </c>
      <c r="D679" s="4" t="s">
        <v>28</v>
      </c>
      <c r="E679" s="3">
        <v>2</v>
      </c>
      <c r="F679" s="5">
        <v>22545.99</v>
      </c>
      <c r="G679" s="5">
        <v>45091.98</v>
      </c>
    </row>
    <row r="680" spans="1:7" hidden="1" x14ac:dyDescent="0.3">
      <c r="A680" s="4" t="s">
        <v>29</v>
      </c>
      <c r="B680" s="3" t="s">
        <v>17</v>
      </c>
      <c r="C680" s="3" t="s">
        <v>18</v>
      </c>
      <c r="D680" s="4" t="s">
        <v>30</v>
      </c>
      <c r="E680" s="3">
        <v>3</v>
      </c>
      <c r="F680" s="5">
        <v>22133.25</v>
      </c>
      <c r="G680" s="5">
        <v>66399.75</v>
      </c>
    </row>
    <row r="681" spans="1:7" hidden="1" x14ac:dyDescent="0.3">
      <c r="A681" s="4" t="s">
        <v>31</v>
      </c>
      <c r="B681" s="3" t="s">
        <v>17</v>
      </c>
      <c r="C681" s="3" t="s">
        <v>18</v>
      </c>
      <c r="D681" s="4" t="s">
        <v>32</v>
      </c>
      <c r="E681" s="3">
        <v>1</v>
      </c>
      <c r="F681" s="5">
        <v>7362.75</v>
      </c>
      <c r="G681" s="5">
        <v>7362.75</v>
      </c>
    </row>
    <row r="682" spans="1:7" hidden="1" x14ac:dyDescent="0.3">
      <c r="A682" s="4" t="s">
        <v>33</v>
      </c>
      <c r="B682" s="3" t="s">
        <v>17</v>
      </c>
      <c r="C682" s="3" t="s">
        <v>18</v>
      </c>
      <c r="D682" s="4" t="s">
        <v>34</v>
      </c>
      <c r="E682" s="3">
        <v>1</v>
      </c>
      <c r="F682" s="5">
        <v>5541.86</v>
      </c>
      <c r="G682" s="5">
        <v>5541.86</v>
      </c>
    </row>
    <row r="683" spans="1:7" hidden="1" x14ac:dyDescent="0.3">
      <c r="A683" s="4" t="s">
        <v>35</v>
      </c>
      <c r="B683" s="3" t="s">
        <v>17</v>
      </c>
      <c r="C683" s="3" t="s">
        <v>18</v>
      </c>
      <c r="D683" s="4" t="s">
        <v>36</v>
      </c>
      <c r="E683" s="3">
        <v>6</v>
      </c>
      <c r="F683" s="5">
        <v>817.84</v>
      </c>
      <c r="G683" s="5">
        <v>4907.04</v>
      </c>
    </row>
    <row r="684" spans="1:7" hidden="1" x14ac:dyDescent="0.3">
      <c r="A684" s="4" t="s">
        <v>37</v>
      </c>
      <c r="B684" s="3" t="s">
        <v>17</v>
      </c>
      <c r="C684" s="3" t="s">
        <v>18</v>
      </c>
      <c r="D684" s="4" t="s">
        <v>38</v>
      </c>
      <c r="E684" s="3">
        <v>6</v>
      </c>
      <c r="F684" s="5">
        <v>200</v>
      </c>
      <c r="G684" s="5">
        <v>1200</v>
      </c>
    </row>
    <row r="685" spans="1:7" hidden="1" x14ac:dyDescent="0.3">
      <c r="A685" s="4" t="s">
        <v>39</v>
      </c>
      <c r="B685" s="3" t="s">
        <v>17</v>
      </c>
      <c r="C685" s="3" t="s">
        <v>18</v>
      </c>
      <c r="D685" s="4" t="s">
        <v>40</v>
      </c>
      <c r="E685" s="3">
        <v>1</v>
      </c>
      <c r="F685" s="5">
        <v>7060</v>
      </c>
      <c r="G685" s="5">
        <v>7060</v>
      </c>
    </row>
    <row r="686" spans="1:7" hidden="1" x14ac:dyDescent="0.3">
      <c r="A686" s="4" t="s">
        <v>41</v>
      </c>
      <c r="B686" s="3" t="s">
        <v>17</v>
      </c>
      <c r="C686" s="3" t="s">
        <v>18</v>
      </c>
      <c r="D686" s="4" t="s">
        <v>42</v>
      </c>
      <c r="E686" s="3">
        <v>4</v>
      </c>
      <c r="F686" s="5">
        <v>761.9</v>
      </c>
      <c r="G686" s="5">
        <v>3047.6</v>
      </c>
    </row>
    <row r="687" spans="1:7" hidden="1" x14ac:dyDescent="0.3">
      <c r="A687" s="4" t="s">
        <v>43</v>
      </c>
      <c r="B687" s="3" t="s">
        <v>17</v>
      </c>
      <c r="C687" s="3" t="s">
        <v>18</v>
      </c>
      <c r="D687" s="4" t="s">
        <v>44</v>
      </c>
      <c r="E687" s="3">
        <v>0</v>
      </c>
      <c r="F687" s="5">
        <v>400</v>
      </c>
      <c r="G687" s="5">
        <v>0</v>
      </c>
    </row>
    <row r="688" spans="1:7" hidden="1" x14ac:dyDescent="0.3">
      <c r="A688" s="4" t="s">
        <v>45</v>
      </c>
      <c r="B688" s="3" t="s">
        <v>17</v>
      </c>
      <c r="C688" s="3" t="s">
        <v>18</v>
      </c>
      <c r="D688" s="4" t="s">
        <v>46</v>
      </c>
      <c r="E688" s="3">
        <v>1</v>
      </c>
      <c r="F688" s="5">
        <v>5541.86</v>
      </c>
      <c r="G688" s="5">
        <v>5541.86</v>
      </c>
    </row>
    <row r="689" spans="1:7" hidden="1" x14ac:dyDescent="0.3">
      <c r="A689" s="4" t="s">
        <v>47</v>
      </c>
      <c r="B689" s="3" t="s">
        <v>17</v>
      </c>
      <c r="C689" s="3" t="s">
        <v>18</v>
      </c>
      <c r="D689" s="4" t="s">
        <v>48</v>
      </c>
      <c r="E689" s="3">
        <v>1</v>
      </c>
      <c r="F689" s="5">
        <v>2835</v>
      </c>
      <c r="G689" s="5">
        <v>2835</v>
      </c>
    </row>
    <row r="690" spans="1:7" hidden="1" x14ac:dyDescent="0.3">
      <c r="A690" s="4" t="s">
        <v>49</v>
      </c>
      <c r="B690" s="3" t="s">
        <v>17</v>
      </c>
      <c r="C690" s="3" t="s">
        <v>18</v>
      </c>
      <c r="D690" s="4" t="s">
        <v>50</v>
      </c>
      <c r="E690" s="3">
        <v>0</v>
      </c>
      <c r="F690" s="5">
        <v>1100</v>
      </c>
      <c r="G690" s="5">
        <v>0</v>
      </c>
    </row>
    <row r="691" spans="1:7" hidden="1" x14ac:dyDescent="0.3">
      <c r="D691" s="4" t="s">
        <v>276</v>
      </c>
      <c r="E691" s="3">
        <v>1</v>
      </c>
      <c r="F691" s="5">
        <v>148987.84</v>
      </c>
      <c r="G691" s="5">
        <v>148987.84</v>
      </c>
    </row>
    <row r="692" spans="1:7" hidden="1" x14ac:dyDescent="0.3"/>
    <row r="693" spans="1:7" hidden="1" x14ac:dyDescent="0.3">
      <c r="D693" s="4" t="s">
        <v>277</v>
      </c>
      <c r="E693" s="3">
        <v>1</v>
      </c>
      <c r="F693" s="5">
        <v>148987.84</v>
      </c>
      <c r="G693" s="5">
        <v>148987.84</v>
      </c>
    </row>
    <row r="694" spans="1:7" hidden="1" x14ac:dyDescent="0.3"/>
    <row r="695" spans="1:7" hidden="1" x14ac:dyDescent="0.3">
      <c r="A695" s="4" t="s">
        <v>278</v>
      </c>
      <c r="B695" s="3" t="s">
        <v>9</v>
      </c>
      <c r="C695" s="3" t="s">
        <v>10</v>
      </c>
      <c r="D695" s="4" t="s">
        <v>68</v>
      </c>
      <c r="E695" s="3">
        <v>1</v>
      </c>
      <c r="F695" s="5">
        <v>18536.78</v>
      </c>
      <c r="G695" s="5">
        <v>18536.78</v>
      </c>
    </row>
    <row r="696" spans="1:7" hidden="1" x14ac:dyDescent="0.3">
      <c r="A696" s="4" t="s">
        <v>69</v>
      </c>
      <c r="B696" s="3" t="s">
        <v>17</v>
      </c>
      <c r="C696" s="3" t="s">
        <v>70</v>
      </c>
      <c r="D696" s="4" t="s">
        <v>71</v>
      </c>
      <c r="E696" s="3">
        <v>51.25</v>
      </c>
      <c r="F696" s="5">
        <v>24.38</v>
      </c>
      <c r="G696" s="5">
        <v>1249.48</v>
      </c>
    </row>
    <row r="697" spans="1:7" hidden="1" x14ac:dyDescent="0.3">
      <c r="A697" s="4" t="s">
        <v>72</v>
      </c>
      <c r="B697" s="3" t="s">
        <v>17</v>
      </c>
      <c r="C697" s="3" t="s">
        <v>18</v>
      </c>
      <c r="D697" s="4" t="s">
        <v>73</v>
      </c>
      <c r="E697" s="3">
        <v>3</v>
      </c>
      <c r="F697" s="5">
        <v>80</v>
      </c>
      <c r="G697" s="5">
        <v>240</v>
      </c>
    </row>
    <row r="698" spans="1:7" hidden="1" x14ac:dyDescent="0.3">
      <c r="A698" s="4" t="s">
        <v>74</v>
      </c>
      <c r="B698" s="3" t="s">
        <v>17</v>
      </c>
      <c r="C698" s="3" t="s">
        <v>18</v>
      </c>
      <c r="D698" s="4" t="s">
        <v>75</v>
      </c>
      <c r="E698" s="3">
        <v>3</v>
      </c>
      <c r="F698" s="5">
        <v>46</v>
      </c>
      <c r="G698" s="5">
        <v>138</v>
      </c>
    </row>
    <row r="699" spans="1:7" hidden="1" x14ac:dyDescent="0.3">
      <c r="A699" s="4" t="s">
        <v>76</v>
      </c>
      <c r="B699" s="3" t="s">
        <v>17</v>
      </c>
      <c r="C699" s="3" t="s">
        <v>18</v>
      </c>
      <c r="D699" s="4" t="s">
        <v>77</v>
      </c>
      <c r="E699" s="3">
        <v>3</v>
      </c>
      <c r="F699" s="5">
        <v>21.52</v>
      </c>
      <c r="G699" s="5">
        <v>64.56</v>
      </c>
    </row>
    <row r="700" spans="1:7" hidden="1" x14ac:dyDescent="0.3">
      <c r="A700" s="4" t="s">
        <v>78</v>
      </c>
      <c r="B700" s="3" t="s">
        <v>17</v>
      </c>
      <c r="C700" s="3" t="s">
        <v>18</v>
      </c>
      <c r="D700" s="4" t="s">
        <v>79</v>
      </c>
      <c r="E700" s="3">
        <v>3</v>
      </c>
      <c r="F700" s="5">
        <v>125.41</v>
      </c>
      <c r="G700" s="5">
        <v>376.23</v>
      </c>
    </row>
    <row r="701" spans="1:7" hidden="1" x14ac:dyDescent="0.3">
      <c r="A701" s="4" t="s">
        <v>80</v>
      </c>
      <c r="B701" s="3" t="s">
        <v>17</v>
      </c>
      <c r="C701" s="3" t="s">
        <v>70</v>
      </c>
      <c r="D701" s="4" t="s">
        <v>81</v>
      </c>
      <c r="E701" s="3">
        <v>24</v>
      </c>
      <c r="F701" s="5">
        <v>12.03</v>
      </c>
      <c r="G701" s="5">
        <v>288.72000000000003</v>
      </c>
    </row>
    <row r="702" spans="1:7" hidden="1" x14ac:dyDescent="0.3">
      <c r="A702" s="4" t="s">
        <v>82</v>
      </c>
      <c r="B702" s="3" t="s">
        <v>17</v>
      </c>
      <c r="C702" s="3" t="s">
        <v>83</v>
      </c>
      <c r="D702" s="4" t="s">
        <v>84</v>
      </c>
      <c r="E702" s="3">
        <v>12</v>
      </c>
      <c r="F702" s="5">
        <v>12.91</v>
      </c>
      <c r="G702" s="5">
        <v>154.91999999999999</v>
      </c>
    </row>
    <row r="703" spans="1:7" hidden="1" x14ac:dyDescent="0.3">
      <c r="A703" s="4" t="s">
        <v>85</v>
      </c>
      <c r="B703" s="3" t="s">
        <v>17</v>
      </c>
      <c r="C703" s="3" t="s">
        <v>18</v>
      </c>
      <c r="D703" s="4" t="s">
        <v>86</v>
      </c>
      <c r="E703" s="3">
        <v>36</v>
      </c>
      <c r="F703" s="5">
        <v>43.21</v>
      </c>
      <c r="G703" s="5">
        <v>1555.56</v>
      </c>
    </row>
    <row r="704" spans="1:7" hidden="1" x14ac:dyDescent="0.3">
      <c r="A704" s="4" t="s">
        <v>87</v>
      </c>
      <c r="B704" s="3" t="s">
        <v>17</v>
      </c>
      <c r="C704" s="3" t="s">
        <v>83</v>
      </c>
      <c r="D704" s="4" t="s">
        <v>88</v>
      </c>
      <c r="E704" s="3">
        <v>56</v>
      </c>
      <c r="F704" s="5">
        <v>26.08</v>
      </c>
      <c r="G704" s="5">
        <v>1460.48</v>
      </c>
    </row>
    <row r="705" spans="1:7" hidden="1" x14ac:dyDescent="0.3">
      <c r="A705" s="4" t="s">
        <v>89</v>
      </c>
      <c r="B705" s="3" t="s">
        <v>17</v>
      </c>
      <c r="C705" s="3" t="s">
        <v>83</v>
      </c>
      <c r="D705" s="4" t="s">
        <v>90</v>
      </c>
      <c r="E705" s="3">
        <v>20.5</v>
      </c>
      <c r="F705" s="5">
        <v>22.21</v>
      </c>
      <c r="G705" s="5">
        <v>455.31</v>
      </c>
    </row>
    <row r="706" spans="1:7" hidden="1" x14ac:dyDescent="0.3">
      <c r="A706" s="4" t="s">
        <v>91</v>
      </c>
      <c r="B706" s="3" t="s">
        <v>17</v>
      </c>
      <c r="C706" s="3" t="s">
        <v>83</v>
      </c>
      <c r="D706" s="4" t="s">
        <v>92</v>
      </c>
      <c r="E706" s="3">
        <v>205.6</v>
      </c>
      <c r="F706" s="5">
        <v>14.19</v>
      </c>
      <c r="G706" s="5">
        <v>2917.46</v>
      </c>
    </row>
    <row r="707" spans="1:7" hidden="1" x14ac:dyDescent="0.3">
      <c r="A707" s="4" t="s">
        <v>93</v>
      </c>
      <c r="B707" s="3" t="s">
        <v>17</v>
      </c>
      <c r="C707" s="3" t="s">
        <v>70</v>
      </c>
      <c r="D707" s="4" t="s">
        <v>94</v>
      </c>
      <c r="E707" s="3">
        <v>54.4</v>
      </c>
      <c r="F707" s="5">
        <v>32.090000000000003</v>
      </c>
      <c r="G707" s="5">
        <v>1745.7</v>
      </c>
    </row>
    <row r="708" spans="1:7" hidden="1" x14ac:dyDescent="0.3">
      <c r="A708" s="4" t="s">
        <v>95</v>
      </c>
      <c r="B708" s="3" t="s">
        <v>17</v>
      </c>
      <c r="C708" s="3" t="s">
        <v>70</v>
      </c>
      <c r="D708" s="4" t="s">
        <v>96</v>
      </c>
      <c r="E708" s="3">
        <v>26.4</v>
      </c>
      <c r="F708" s="5">
        <v>68.56</v>
      </c>
      <c r="G708" s="5">
        <v>1809.98</v>
      </c>
    </row>
    <row r="709" spans="1:7" hidden="1" x14ac:dyDescent="0.3">
      <c r="A709" s="4" t="s">
        <v>97</v>
      </c>
      <c r="B709" s="3" t="s">
        <v>17</v>
      </c>
      <c r="C709" s="3" t="s">
        <v>70</v>
      </c>
      <c r="D709" s="4" t="s">
        <v>98</v>
      </c>
      <c r="E709" s="3">
        <v>50</v>
      </c>
      <c r="F709" s="5">
        <v>47.31</v>
      </c>
      <c r="G709" s="5">
        <v>2365.5</v>
      </c>
    </row>
    <row r="710" spans="1:7" hidden="1" x14ac:dyDescent="0.3">
      <c r="A710" s="4" t="s">
        <v>99</v>
      </c>
      <c r="B710" s="3" t="s">
        <v>17</v>
      </c>
      <c r="C710" s="3" t="s">
        <v>70</v>
      </c>
      <c r="D710" s="4" t="s">
        <v>100</v>
      </c>
      <c r="E710" s="3">
        <v>28</v>
      </c>
      <c r="F710" s="5">
        <v>46.96</v>
      </c>
      <c r="G710" s="5">
        <v>1314.88</v>
      </c>
    </row>
    <row r="711" spans="1:7" hidden="1" x14ac:dyDescent="0.3">
      <c r="A711" s="4" t="s">
        <v>101</v>
      </c>
      <c r="B711" s="3" t="s">
        <v>17</v>
      </c>
      <c r="C711" s="3" t="s">
        <v>102</v>
      </c>
      <c r="D711" s="4" t="s">
        <v>103</v>
      </c>
      <c r="E711" s="3">
        <v>3</v>
      </c>
      <c r="F711" s="5">
        <v>300</v>
      </c>
      <c r="G711" s="5">
        <v>900</v>
      </c>
    </row>
    <row r="712" spans="1:7" hidden="1" x14ac:dyDescent="0.3">
      <c r="A712" s="4" t="s">
        <v>104</v>
      </c>
      <c r="B712" s="3" t="s">
        <v>17</v>
      </c>
      <c r="C712" s="3" t="s">
        <v>102</v>
      </c>
      <c r="D712" s="4" t="s">
        <v>105</v>
      </c>
      <c r="E712" s="3">
        <v>3</v>
      </c>
      <c r="F712" s="5">
        <v>500</v>
      </c>
      <c r="G712" s="5">
        <v>1500</v>
      </c>
    </row>
    <row r="713" spans="1:7" hidden="1" x14ac:dyDescent="0.3">
      <c r="D713" s="4" t="s">
        <v>279</v>
      </c>
      <c r="E713" s="3">
        <v>1</v>
      </c>
      <c r="F713" s="5">
        <v>18536.78</v>
      </c>
      <c r="G713" s="5">
        <v>18536.78</v>
      </c>
    </row>
    <row r="714" spans="1:7" hidden="1" x14ac:dyDescent="0.3"/>
    <row r="715" spans="1:7" hidden="1" x14ac:dyDescent="0.3">
      <c r="D715" s="4" t="s">
        <v>280</v>
      </c>
      <c r="E715" s="3">
        <v>1</v>
      </c>
      <c r="F715" s="5">
        <v>561746.35</v>
      </c>
      <c r="G715" s="5">
        <v>561746.35</v>
      </c>
    </row>
    <row r="716" spans="1:7" hidden="1" x14ac:dyDescent="0.3"/>
    <row r="717" spans="1:7" hidden="1" x14ac:dyDescent="0.3">
      <c r="A717" s="4" t="s">
        <v>281</v>
      </c>
      <c r="B717" s="3" t="s">
        <v>9</v>
      </c>
      <c r="C717" s="3" t="s">
        <v>10</v>
      </c>
      <c r="D717" s="4" t="s">
        <v>282</v>
      </c>
      <c r="E717" s="3">
        <v>1</v>
      </c>
      <c r="F717" s="5">
        <v>480744.26</v>
      </c>
      <c r="G717" s="5">
        <v>480744.26</v>
      </c>
    </row>
    <row r="718" spans="1:7" hidden="1" x14ac:dyDescent="0.3">
      <c r="A718" s="4" t="s">
        <v>283</v>
      </c>
      <c r="B718" s="3" t="s">
        <v>9</v>
      </c>
      <c r="C718" s="3" t="s">
        <v>10</v>
      </c>
      <c r="D718" s="4" t="s">
        <v>284</v>
      </c>
      <c r="E718" s="3">
        <v>1</v>
      </c>
      <c r="F718" s="5">
        <v>311433.96999999997</v>
      </c>
      <c r="G718" s="5">
        <v>311433.96999999997</v>
      </c>
    </row>
    <row r="719" spans="1:7" x14ac:dyDescent="0.3">
      <c r="A719" s="4" t="s">
        <v>285</v>
      </c>
      <c r="B719" s="3" t="s">
        <v>9</v>
      </c>
      <c r="C719" s="3" t="s">
        <v>10</v>
      </c>
      <c r="D719" s="4" t="s">
        <v>15</v>
      </c>
      <c r="E719" s="3">
        <v>1</v>
      </c>
      <c r="F719" s="5">
        <v>7083.05</v>
      </c>
      <c r="G719" s="5">
        <v>7083.05</v>
      </c>
    </row>
    <row r="720" spans="1:7" hidden="1" x14ac:dyDescent="0.3">
      <c r="A720" s="4" t="s">
        <v>16</v>
      </c>
      <c r="B720" s="3" t="s">
        <v>17</v>
      </c>
      <c r="C720" s="3" t="s">
        <v>18</v>
      </c>
      <c r="D720" s="4" t="s">
        <v>19</v>
      </c>
      <c r="E720" s="3">
        <v>10</v>
      </c>
      <c r="F720" s="5">
        <v>192.38</v>
      </c>
      <c r="G720" s="5">
        <v>1923.8</v>
      </c>
    </row>
    <row r="721" spans="1:7" hidden="1" x14ac:dyDescent="0.3">
      <c r="A721" s="4" t="s">
        <v>20</v>
      </c>
      <c r="B721" s="3" t="s">
        <v>17</v>
      </c>
      <c r="C721" s="3" t="s">
        <v>18</v>
      </c>
      <c r="D721" s="4" t="s">
        <v>21</v>
      </c>
      <c r="E721" s="3">
        <v>1</v>
      </c>
      <c r="F721" s="5">
        <v>2961.9</v>
      </c>
      <c r="G721" s="5">
        <v>2961.9</v>
      </c>
    </row>
    <row r="722" spans="1:7" hidden="1" x14ac:dyDescent="0.3">
      <c r="A722" s="4" t="s">
        <v>22</v>
      </c>
      <c r="B722" s="3" t="s">
        <v>17</v>
      </c>
      <c r="C722" s="3" t="s">
        <v>18</v>
      </c>
      <c r="D722" s="4" t="s">
        <v>23</v>
      </c>
      <c r="E722" s="3">
        <v>1</v>
      </c>
      <c r="F722" s="5">
        <v>2197.35</v>
      </c>
      <c r="G722" s="5">
        <v>2197.35</v>
      </c>
    </row>
    <row r="723" spans="1:7" hidden="1" x14ac:dyDescent="0.3">
      <c r="D723" s="4" t="s">
        <v>286</v>
      </c>
      <c r="E723" s="3">
        <v>1</v>
      </c>
      <c r="F723" s="5">
        <v>7083.05</v>
      </c>
      <c r="G723" s="5">
        <v>7083.05</v>
      </c>
    </row>
    <row r="724" spans="1:7" hidden="1" x14ac:dyDescent="0.3"/>
    <row r="725" spans="1:7" x14ac:dyDescent="0.3">
      <c r="A725" s="4" t="s">
        <v>287</v>
      </c>
      <c r="B725" s="3" t="s">
        <v>9</v>
      </c>
      <c r="C725" s="3" t="s">
        <v>10</v>
      </c>
      <c r="D725" s="4" t="s">
        <v>26</v>
      </c>
      <c r="E725" s="3">
        <v>1</v>
      </c>
      <c r="F725" s="5">
        <v>304350.92</v>
      </c>
      <c r="G725" s="5">
        <v>304350.92</v>
      </c>
    </row>
    <row r="726" spans="1:7" hidden="1" x14ac:dyDescent="0.3">
      <c r="A726" s="4" t="s">
        <v>27</v>
      </c>
      <c r="B726" s="3" t="s">
        <v>17</v>
      </c>
      <c r="C726" s="3" t="s">
        <v>18</v>
      </c>
      <c r="D726" s="4" t="s">
        <v>28</v>
      </c>
      <c r="E726" s="3">
        <v>3</v>
      </c>
      <c r="F726" s="5">
        <v>22545.99</v>
      </c>
      <c r="G726" s="5">
        <v>67637.97</v>
      </c>
    </row>
    <row r="727" spans="1:7" hidden="1" x14ac:dyDescent="0.3">
      <c r="A727" s="4" t="s">
        <v>29</v>
      </c>
      <c r="B727" s="3" t="s">
        <v>17</v>
      </c>
      <c r="C727" s="3" t="s">
        <v>18</v>
      </c>
      <c r="D727" s="4" t="s">
        <v>30</v>
      </c>
      <c r="E727" s="3">
        <v>8</v>
      </c>
      <c r="F727" s="5">
        <v>22133.25</v>
      </c>
      <c r="G727" s="5">
        <v>177066</v>
      </c>
    </row>
    <row r="728" spans="1:7" hidden="1" x14ac:dyDescent="0.3">
      <c r="A728" s="4" t="s">
        <v>31</v>
      </c>
      <c r="B728" s="3" t="s">
        <v>17</v>
      </c>
      <c r="C728" s="3" t="s">
        <v>18</v>
      </c>
      <c r="D728" s="4" t="s">
        <v>32</v>
      </c>
      <c r="E728" s="3">
        <v>1</v>
      </c>
      <c r="F728" s="5">
        <v>7362.75</v>
      </c>
      <c r="G728" s="5">
        <v>7362.75</v>
      </c>
    </row>
    <row r="729" spans="1:7" hidden="1" x14ac:dyDescent="0.3">
      <c r="A729" s="4" t="s">
        <v>33</v>
      </c>
      <c r="B729" s="3" t="s">
        <v>17</v>
      </c>
      <c r="C729" s="3" t="s">
        <v>18</v>
      </c>
      <c r="D729" s="4" t="s">
        <v>34</v>
      </c>
      <c r="E729" s="3">
        <v>1</v>
      </c>
      <c r="F729" s="5">
        <v>5541.86</v>
      </c>
      <c r="G729" s="5">
        <v>5541.86</v>
      </c>
    </row>
    <row r="730" spans="1:7" hidden="1" x14ac:dyDescent="0.3">
      <c r="A730" s="4" t="s">
        <v>35</v>
      </c>
      <c r="B730" s="3" t="s">
        <v>17</v>
      </c>
      <c r="C730" s="3" t="s">
        <v>18</v>
      </c>
      <c r="D730" s="4" t="s">
        <v>36</v>
      </c>
      <c r="E730" s="3">
        <v>12</v>
      </c>
      <c r="F730" s="5">
        <v>817.84</v>
      </c>
      <c r="G730" s="5">
        <v>9814.08</v>
      </c>
    </row>
    <row r="731" spans="1:7" hidden="1" x14ac:dyDescent="0.3">
      <c r="A731" s="4" t="s">
        <v>37</v>
      </c>
      <c r="B731" s="3" t="s">
        <v>17</v>
      </c>
      <c r="C731" s="3" t="s">
        <v>18</v>
      </c>
      <c r="D731" s="4" t="s">
        <v>38</v>
      </c>
      <c r="E731" s="3">
        <v>12</v>
      </c>
      <c r="F731" s="5">
        <v>200</v>
      </c>
      <c r="G731" s="5">
        <v>2400</v>
      </c>
    </row>
    <row r="732" spans="1:7" hidden="1" x14ac:dyDescent="0.3">
      <c r="A732" s="4" t="s">
        <v>39</v>
      </c>
      <c r="B732" s="3" t="s">
        <v>17</v>
      </c>
      <c r="C732" s="3" t="s">
        <v>18</v>
      </c>
      <c r="D732" s="4" t="s">
        <v>40</v>
      </c>
      <c r="E732" s="3">
        <v>3</v>
      </c>
      <c r="F732" s="5">
        <v>7060</v>
      </c>
      <c r="G732" s="5">
        <v>21180</v>
      </c>
    </row>
    <row r="733" spans="1:7" hidden="1" x14ac:dyDescent="0.3">
      <c r="A733" s="4" t="s">
        <v>41</v>
      </c>
      <c r="B733" s="3" t="s">
        <v>17</v>
      </c>
      <c r="C733" s="3" t="s">
        <v>18</v>
      </c>
      <c r="D733" s="4" t="s">
        <v>42</v>
      </c>
      <c r="E733" s="3">
        <v>6</v>
      </c>
      <c r="F733" s="5">
        <v>761.9</v>
      </c>
      <c r="G733" s="5">
        <v>4571.3999999999996</v>
      </c>
    </row>
    <row r="734" spans="1:7" hidden="1" x14ac:dyDescent="0.3">
      <c r="A734" s="4" t="s">
        <v>43</v>
      </c>
      <c r="B734" s="3" t="s">
        <v>17</v>
      </c>
      <c r="C734" s="3" t="s">
        <v>18</v>
      </c>
      <c r="D734" s="4" t="s">
        <v>44</v>
      </c>
      <c r="E734" s="3">
        <v>1</v>
      </c>
      <c r="F734" s="5">
        <v>400</v>
      </c>
      <c r="G734" s="5">
        <v>400</v>
      </c>
    </row>
    <row r="735" spans="1:7" hidden="1" x14ac:dyDescent="0.3">
      <c r="A735" s="4" t="s">
        <v>45</v>
      </c>
      <c r="B735" s="3" t="s">
        <v>17</v>
      </c>
      <c r="C735" s="3" t="s">
        <v>18</v>
      </c>
      <c r="D735" s="4" t="s">
        <v>46</v>
      </c>
      <c r="E735" s="3">
        <v>1</v>
      </c>
      <c r="F735" s="5">
        <v>5541.86</v>
      </c>
      <c r="G735" s="5">
        <v>5541.86</v>
      </c>
    </row>
    <row r="736" spans="1:7" hidden="1" x14ac:dyDescent="0.3">
      <c r="A736" s="4" t="s">
        <v>47</v>
      </c>
      <c r="B736" s="3" t="s">
        <v>17</v>
      </c>
      <c r="C736" s="3" t="s">
        <v>18</v>
      </c>
      <c r="D736" s="4" t="s">
        <v>48</v>
      </c>
      <c r="E736" s="3">
        <v>1</v>
      </c>
      <c r="F736" s="5">
        <v>2835</v>
      </c>
      <c r="G736" s="5">
        <v>2835</v>
      </c>
    </row>
    <row r="737" spans="1:7" hidden="1" x14ac:dyDescent="0.3">
      <c r="A737" s="4" t="s">
        <v>49</v>
      </c>
      <c r="B737" s="3" t="s">
        <v>17</v>
      </c>
      <c r="C737" s="3" t="s">
        <v>18</v>
      </c>
      <c r="D737" s="4" t="s">
        <v>50</v>
      </c>
      <c r="E737" s="3">
        <v>0</v>
      </c>
      <c r="F737" s="5">
        <v>1100</v>
      </c>
      <c r="G737" s="5">
        <v>0</v>
      </c>
    </row>
    <row r="738" spans="1:7" hidden="1" x14ac:dyDescent="0.3">
      <c r="D738" s="4" t="s">
        <v>288</v>
      </c>
      <c r="E738" s="3">
        <v>1</v>
      </c>
      <c r="F738" s="5">
        <v>304350.92</v>
      </c>
      <c r="G738" s="5">
        <v>304350.92</v>
      </c>
    </row>
    <row r="739" spans="1:7" hidden="1" x14ac:dyDescent="0.3"/>
    <row r="740" spans="1:7" hidden="1" x14ac:dyDescent="0.3">
      <c r="D740" s="4" t="s">
        <v>289</v>
      </c>
      <c r="E740" s="3">
        <v>1</v>
      </c>
      <c r="F740" s="5">
        <v>311433.96999999997</v>
      </c>
      <c r="G740" s="5">
        <v>311433.96999999997</v>
      </c>
    </row>
    <row r="741" spans="1:7" hidden="1" x14ac:dyDescent="0.3"/>
    <row r="742" spans="1:7" hidden="1" x14ac:dyDescent="0.3">
      <c r="A742" s="4" t="s">
        <v>290</v>
      </c>
      <c r="B742" s="3" t="s">
        <v>9</v>
      </c>
      <c r="C742" s="3" t="s">
        <v>10</v>
      </c>
      <c r="D742" s="4" t="s">
        <v>291</v>
      </c>
      <c r="E742" s="3">
        <v>1</v>
      </c>
      <c r="F742" s="5">
        <v>154562.32999999999</v>
      </c>
      <c r="G742" s="5">
        <v>154562.32999999999</v>
      </c>
    </row>
    <row r="743" spans="1:7" x14ac:dyDescent="0.3">
      <c r="A743" s="4" t="s">
        <v>292</v>
      </c>
      <c r="B743" s="3" t="s">
        <v>9</v>
      </c>
      <c r="C743" s="3" t="s">
        <v>10</v>
      </c>
      <c r="D743" s="4" t="s">
        <v>15</v>
      </c>
      <c r="E743" s="3">
        <v>1</v>
      </c>
      <c r="F743" s="5">
        <v>6698.29</v>
      </c>
      <c r="G743" s="5">
        <v>6698.29</v>
      </c>
    </row>
    <row r="744" spans="1:7" hidden="1" x14ac:dyDescent="0.3">
      <c r="A744" s="4" t="s">
        <v>16</v>
      </c>
      <c r="B744" s="3" t="s">
        <v>17</v>
      </c>
      <c r="C744" s="3" t="s">
        <v>18</v>
      </c>
      <c r="D744" s="4" t="s">
        <v>19</v>
      </c>
      <c r="E744" s="3">
        <v>8</v>
      </c>
      <c r="F744" s="5">
        <v>192.38</v>
      </c>
      <c r="G744" s="5">
        <v>1539.04</v>
      </c>
    </row>
    <row r="745" spans="1:7" hidden="1" x14ac:dyDescent="0.3">
      <c r="A745" s="4" t="s">
        <v>20</v>
      </c>
      <c r="B745" s="3" t="s">
        <v>17</v>
      </c>
      <c r="C745" s="3" t="s">
        <v>18</v>
      </c>
      <c r="D745" s="4" t="s">
        <v>21</v>
      </c>
      <c r="E745" s="3">
        <v>1</v>
      </c>
      <c r="F745" s="5">
        <v>2961.9</v>
      </c>
      <c r="G745" s="5">
        <v>2961.9</v>
      </c>
    </row>
    <row r="746" spans="1:7" hidden="1" x14ac:dyDescent="0.3">
      <c r="A746" s="4" t="s">
        <v>22</v>
      </c>
      <c r="B746" s="3" t="s">
        <v>17</v>
      </c>
      <c r="C746" s="3" t="s">
        <v>18</v>
      </c>
      <c r="D746" s="4" t="s">
        <v>23</v>
      </c>
      <c r="E746" s="3">
        <v>1</v>
      </c>
      <c r="F746" s="5">
        <v>2197.35</v>
      </c>
      <c r="G746" s="5">
        <v>2197.35</v>
      </c>
    </row>
    <row r="747" spans="1:7" hidden="1" x14ac:dyDescent="0.3">
      <c r="D747" s="4" t="s">
        <v>293</v>
      </c>
      <c r="E747" s="3">
        <v>1</v>
      </c>
      <c r="F747" s="5">
        <v>6698.29</v>
      </c>
      <c r="G747" s="5">
        <v>6698.29</v>
      </c>
    </row>
    <row r="748" spans="1:7" hidden="1" x14ac:dyDescent="0.3"/>
    <row r="749" spans="1:7" x14ac:dyDescent="0.3">
      <c r="A749" s="4" t="s">
        <v>294</v>
      </c>
      <c r="B749" s="3" t="s">
        <v>9</v>
      </c>
      <c r="C749" s="3" t="s">
        <v>10</v>
      </c>
      <c r="D749" s="4" t="s">
        <v>26</v>
      </c>
      <c r="E749" s="3">
        <v>1</v>
      </c>
      <c r="F749" s="5">
        <v>147864.04</v>
      </c>
      <c r="G749" s="5">
        <v>147864.04</v>
      </c>
    </row>
    <row r="750" spans="1:7" hidden="1" x14ac:dyDescent="0.3">
      <c r="A750" s="4" t="s">
        <v>27</v>
      </c>
      <c r="B750" s="3" t="s">
        <v>17</v>
      </c>
      <c r="C750" s="3" t="s">
        <v>18</v>
      </c>
      <c r="D750" s="4" t="s">
        <v>28</v>
      </c>
      <c r="E750" s="3">
        <v>2</v>
      </c>
      <c r="F750" s="5">
        <v>22545.99</v>
      </c>
      <c r="G750" s="5">
        <v>45091.98</v>
      </c>
    </row>
    <row r="751" spans="1:7" hidden="1" x14ac:dyDescent="0.3">
      <c r="A751" s="4" t="s">
        <v>29</v>
      </c>
      <c r="B751" s="3" t="s">
        <v>17</v>
      </c>
      <c r="C751" s="3" t="s">
        <v>18</v>
      </c>
      <c r="D751" s="4" t="s">
        <v>30</v>
      </c>
      <c r="E751" s="3">
        <v>3</v>
      </c>
      <c r="F751" s="5">
        <v>22133.25</v>
      </c>
      <c r="G751" s="5">
        <v>66399.75</v>
      </c>
    </row>
    <row r="752" spans="1:7" hidden="1" x14ac:dyDescent="0.3">
      <c r="A752" s="4" t="s">
        <v>31</v>
      </c>
      <c r="B752" s="3" t="s">
        <v>17</v>
      </c>
      <c r="C752" s="3" t="s">
        <v>18</v>
      </c>
      <c r="D752" s="4" t="s">
        <v>32</v>
      </c>
      <c r="E752" s="3">
        <v>1</v>
      </c>
      <c r="F752" s="5">
        <v>7362.75</v>
      </c>
      <c r="G752" s="5">
        <v>7362.75</v>
      </c>
    </row>
    <row r="753" spans="1:7" hidden="1" x14ac:dyDescent="0.3">
      <c r="A753" s="4" t="s">
        <v>33</v>
      </c>
      <c r="B753" s="3" t="s">
        <v>17</v>
      </c>
      <c r="C753" s="3" t="s">
        <v>18</v>
      </c>
      <c r="D753" s="4" t="s">
        <v>34</v>
      </c>
      <c r="E753" s="3">
        <v>1</v>
      </c>
      <c r="F753" s="5">
        <v>5541.86</v>
      </c>
      <c r="G753" s="5">
        <v>5541.86</v>
      </c>
    </row>
    <row r="754" spans="1:7" hidden="1" x14ac:dyDescent="0.3">
      <c r="A754" s="4" t="s">
        <v>35</v>
      </c>
      <c r="B754" s="3" t="s">
        <v>17</v>
      </c>
      <c r="C754" s="3" t="s">
        <v>18</v>
      </c>
      <c r="D754" s="4" t="s">
        <v>36</v>
      </c>
      <c r="E754" s="3">
        <v>6</v>
      </c>
      <c r="F754" s="5">
        <v>817.84</v>
      </c>
      <c r="G754" s="5">
        <v>4907.04</v>
      </c>
    </row>
    <row r="755" spans="1:7" hidden="1" x14ac:dyDescent="0.3">
      <c r="A755" s="4" t="s">
        <v>37</v>
      </c>
      <c r="B755" s="3" t="s">
        <v>17</v>
      </c>
      <c r="C755" s="3" t="s">
        <v>18</v>
      </c>
      <c r="D755" s="4" t="s">
        <v>38</v>
      </c>
      <c r="E755" s="3">
        <v>6</v>
      </c>
      <c r="F755" s="5">
        <v>200</v>
      </c>
      <c r="G755" s="5">
        <v>1200</v>
      </c>
    </row>
    <row r="756" spans="1:7" hidden="1" x14ac:dyDescent="0.3">
      <c r="A756" s="4" t="s">
        <v>39</v>
      </c>
      <c r="B756" s="3" t="s">
        <v>17</v>
      </c>
      <c r="C756" s="3" t="s">
        <v>18</v>
      </c>
      <c r="D756" s="4" t="s">
        <v>40</v>
      </c>
      <c r="E756" s="3">
        <v>1</v>
      </c>
      <c r="F756" s="5">
        <v>7060</v>
      </c>
      <c r="G756" s="5">
        <v>7060</v>
      </c>
    </row>
    <row r="757" spans="1:7" hidden="1" x14ac:dyDescent="0.3">
      <c r="A757" s="4" t="s">
        <v>41</v>
      </c>
      <c r="B757" s="3" t="s">
        <v>17</v>
      </c>
      <c r="C757" s="3" t="s">
        <v>18</v>
      </c>
      <c r="D757" s="4" t="s">
        <v>42</v>
      </c>
      <c r="E757" s="3">
        <v>2</v>
      </c>
      <c r="F757" s="5">
        <v>761.9</v>
      </c>
      <c r="G757" s="5">
        <v>1523.8</v>
      </c>
    </row>
    <row r="758" spans="1:7" hidden="1" x14ac:dyDescent="0.3">
      <c r="A758" s="4" t="s">
        <v>43</v>
      </c>
      <c r="B758" s="3" t="s">
        <v>17</v>
      </c>
      <c r="C758" s="3" t="s">
        <v>18</v>
      </c>
      <c r="D758" s="4" t="s">
        <v>44</v>
      </c>
      <c r="E758" s="3">
        <v>1</v>
      </c>
      <c r="F758" s="5">
        <v>400</v>
      </c>
      <c r="G758" s="5">
        <v>400</v>
      </c>
    </row>
    <row r="759" spans="1:7" hidden="1" x14ac:dyDescent="0.3">
      <c r="A759" s="4" t="s">
        <v>45</v>
      </c>
      <c r="B759" s="3" t="s">
        <v>17</v>
      </c>
      <c r="C759" s="3" t="s">
        <v>18</v>
      </c>
      <c r="D759" s="4" t="s">
        <v>46</v>
      </c>
      <c r="E759" s="3">
        <v>1</v>
      </c>
      <c r="F759" s="5">
        <v>5541.86</v>
      </c>
      <c r="G759" s="5">
        <v>5541.86</v>
      </c>
    </row>
    <row r="760" spans="1:7" hidden="1" x14ac:dyDescent="0.3">
      <c r="A760" s="4" t="s">
        <v>47</v>
      </c>
      <c r="B760" s="3" t="s">
        <v>17</v>
      </c>
      <c r="C760" s="3" t="s">
        <v>18</v>
      </c>
      <c r="D760" s="4" t="s">
        <v>48</v>
      </c>
      <c r="E760" s="3">
        <v>1</v>
      </c>
      <c r="F760" s="5">
        <v>2835</v>
      </c>
      <c r="G760" s="5">
        <v>2835</v>
      </c>
    </row>
    <row r="761" spans="1:7" hidden="1" x14ac:dyDescent="0.3">
      <c r="A761" s="4" t="s">
        <v>49</v>
      </c>
      <c r="B761" s="3" t="s">
        <v>17</v>
      </c>
      <c r="C761" s="3" t="s">
        <v>18</v>
      </c>
      <c r="D761" s="4" t="s">
        <v>50</v>
      </c>
      <c r="E761" s="3">
        <v>0</v>
      </c>
      <c r="F761" s="5">
        <v>1100</v>
      </c>
      <c r="G761" s="5">
        <v>0</v>
      </c>
    </row>
    <row r="762" spans="1:7" hidden="1" x14ac:dyDescent="0.3">
      <c r="D762" s="4" t="s">
        <v>295</v>
      </c>
      <c r="E762" s="3">
        <v>1</v>
      </c>
      <c r="F762" s="5">
        <v>147864.04</v>
      </c>
      <c r="G762" s="5">
        <v>147864.04</v>
      </c>
    </row>
    <row r="763" spans="1:7" hidden="1" x14ac:dyDescent="0.3"/>
    <row r="764" spans="1:7" hidden="1" x14ac:dyDescent="0.3">
      <c r="D764" s="4" t="s">
        <v>296</v>
      </c>
      <c r="E764" s="3">
        <v>1</v>
      </c>
      <c r="F764" s="5">
        <v>154562.32999999999</v>
      </c>
      <c r="G764" s="5">
        <v>154562.32999999999</v>
      </c>
    </row>
    <row r="765" spans="1:7" hidden="1" x14ac:dyDescent="0.3"/>
    <row r="766" spans="1:7" hidden="1" x14ac:dyDescent="0.3">
      <c r="A766" s="4" t="s">
        <v>297</v>
      </c>
      <c r="B766" s="3" t="s">
        <v>9</v>
      </c>
      <c r="C766" s="3" t="s">
        <v>10</v>
      </c>
      <c r="D766" s="4" t="s">
        <v>68</v>
      </c>
      <c r="E766" s="3">
        <v>1</v>
      </c>
      <c r="F766" s="5">
        <v>14747.96</v>
      </c>
      <c r="G766" s="5">
        <v>14747.96</v>
      </c>
    </row>
    <row r="767" spans="1:7" hidden="1" x14ac:dyDescent="0.3">
      <c r="A767" s="4" t="s">
        <v>69</v>
      </c>
      <c r="B767" s="3" t="s">
        <v>17</v>
      </c>
      <c r="C767" s="3" t="s">
        <v>70</v>
      </c>
      <c r="D767" s="4" t="s">
        <v>71</v>
      </c>
      <c r="E767" s="3">
        <v>52.5</v>
      </c>
      <c r="F767" s="5">
        <v>24.38</v>
      </c>
      <c r="G767" s="5">
        <v>1279.95</v>
      </c>
    </row>
    <row r="768" spans="1:7" hidden="1" x14ac:dyDescent="0.3">
      <c r="A768" s="4" t="s">
        <v>72</v>
      </c>
      <c r="B768" s="3" t="s">
        <v>17</v>
      </c>
      <c r="C768" s="3" t="s">
        <v>18</v>
      </c>
      <c r="D768" s="4" t="s">
        <v>73</v>
      </c>
      <c r="E768" s="3">
        <v>2</v>
      </c>
      <c r="F768" s="5">
        <v>80</v>
      </c>
      <c r="G768" s="5">
        <v>160</v>
      </c>
    </row>
    <row r="769" spans="1:7" hidden="1" x14ac:dyDescent="0.3">
      <c r="A769" s="4" t="s">
        <v>74</v>
      </c>
      <c r="B769" s="3" t="s">
        <v>17</v>
      </c>
      <c r="C769" s="3" t="s">
        <v>18</v>
      </c>
      <c r="D769" s="4" t="s">
        <v>75</v>
      </c>
      <c r="E769" s="3">
        <v>2</v>
      </c>
      <c r="F769" s="5">
        <v>46</v>
      </c>
      <c r="G769" s="5">
        <v>92</v>
      </c>
    </row>
    <row r="770" spans="1:7" hidden="1" x14ac:dyDescent="0.3">
      <c r="A770" s="4" t="s">
        <v>76</v>
      </c>
      <c r="B770" s="3" t="s">
        <v>17</v>
      </c>
      <c r="C770" s="3" t="s">
        <v>18</v>
      </c>
      <c r="D770" s="4" t="s">
        <v>77</v>
      </c>
      <c r="E770" s="3">
        <v>2</v>
      </c>
      <c r="F770" s="5">
        <v>21.52</v>
      </c>
      <c r="G770" s="5">
        <v>43.04</v>
      </c>
    </row>
    <row r="771" spans="1:7" hidden="1" x14ac:dyDescent="0.3">
      <c r="A771" s="4" t="s">
        <v>78</v>
      </c>
      <c r="B771" s="3" t="s">
        <v>17</v>
      </c>
      <c r="C771" s="3" t="s">
        <v>18</v>
      </c>
      <c r="D771" s="4" t="s">
        <v>79</v>
      </c>
      <c r="E771" s="3">
        <v>2</v>
      </c>
      <c r="F771" s="5">
        <v>125.41</v>
      </c>
      <c r="G771" s="5">
        <v>250.82</v>
      </c>
    </row>
    <row r="772" spans="1:7" hidden="1" x14ac:dyDescent="0.3">
      <c r="A772" s="4" t="s">
        <v>80</v>
      </c>
      <c r="B772" s="3" t="s">
        <v>17</v>
      </c>
      <c r="C772" s="3" t="s">
        <v>70</v>
      </c>
      <c r="D772" s="4" t="s">
        <v>81</v>
      </c>
      <c r="E772" s="3">
        <v>16</v>
      </c>
      <c r="F772" s="5">
        <v>12.03</v>
      </c>
      <c r="G772" s="5">
        <v>192.48</v>
      </c>
    </row>
    <row r="773" spans="1:7" hidden="1" x14ac:dyDescent="0.3">
      <c r="A773" s="4" t="s">
        <v>82</v>
      </c>
      <c r="B773" s="3" t="s">
        <v>17</v>
      </c>
      <c r="C773" s="3" t="s">
        <v>83</v>
      </c>
      <c r="D773" s="4" t="s">
        <v>84</v>
      </c>
      <c r="E773" s="3">
        <v>8</v>
      </c>
      <c r="F773" s="5">
        <v>12.91</v>
      </c>
      <c r="G773" s="5">
        <v>103.28</v>
      </c>
    </row>
    <row r="774" spans="1:7" hidden="1" x14ac:dyDescent="0.3">
      <c r="A774" s="4" t="s">
        <v>85</v>
      </c>
      <c r="B774" s="3" t="s">
        <v>17</v>
      </c>
      <c r="C774" s="3" t="s">
        <v>18</v>
      </c>
      <c r="D774" s="4" t="s">
        <v>86</v>
      </c>
      <c r="E774" s="3">
        <v>26</v>
      </c>
      <c r="F774" s="5">
        <v>43.21</v>
      </c>
      <c r="G774" s="5">
        <v>1123.46</v>
      </c>
    </row>
    <row r="775" spans="1:7" hidden="1" x14ac:dyDescent="0.3">
      <c r="A775" s="4" t="s">
        <v>87</v>
      </c>
      <c r="B775" s="3" t="s">
        <v>17</v>
      </c>
      <c r="C775" s="3" t="s">
        <v>83</v>
      </c>
      <c r="D775" s="4" t="s">
        <v>88</v>
      </c>
      <c r="E775" s="3">
        <v>52</v>
      </c>
      <c r="F775" s="5">
        <v>26.08</v>
      </c>
      <c r="G775" s="5">
        <v>1356.16</v>
      </c>
    </row>
    <row r="776" spans="1:7" hidden="1" x14ac:dyDescent="0.3">
      <c r="A776" s="4" t="s">
        <v>89</v>
      </c>
      <c r="B776" s="3" t="s">
        <v>17</v>
      </c>
      <c r="C776" s="3" t="s">
        <v>83</v>
      </c>
      <c r="D776" s="4" t="s">
        <v>90</v>
      </c>
      <c r="E776" s="3">
        <v>21</v>
      </c>
      <c r="F776" s="5">
        <v>22.21</v>
      </c>
      <c r="G776" s="5">
        <v>466.41</v>
      </c>
    </row>
    <row r="777" spans="1:7" hidden="1" x14ac:dyDescent="0.3">
      <c r="A777" s="4" t="s">
        <v>91</v>
      </c>
      <c r="B777" s="3" t="s">
        <v>17</v>
      </c>
      <c r="C777" s="3" t="s">
        <v>83</v>
      </c>
      <c r="D777" s="4" t="s">
        <v>92</v>
      </c>
      <c r="E777" s="3">
        <v>166.4</v>
      </c>
      <c r="F777" s="5">
        <v>14.19</v>
      </c>
      <c r="G777" s="5">
        <v>2361.2199999999998</v>
      </c>
    </row>
    <row r="778" spans="1:7" hidden="1" x14ac:dyDescent="0.3">
      <c r="A778" s="4" t="s">
        <v>93</v>
      </c>
      <c r="B778" s="3" t="s">
        <v>17</v>
      </c>
      <c r="C778" s="3" t="s">
        <v>70</v>
      </c>
      <c r="D778" s="4" t="s">
        <v>94</v>
      </c>
      <c r="E778" s="3">
        <v>43.6</v>
      </c>
      <c r="F778" s="5">
        <v>32.090000000000003</v>
      </c>
      <c r="G778" s="5">
        <v>1399.12</v>
      </c>
    </row>
    <row r="779" spans="1:7" hidden="1" x14ac:dyDescent="0.3">
      <c r="A779" s="4" t="s">
        <v>95</v>
      </c>
      <c r="B779" s="3" t="s">
        <v>17</v>
      </c>
      <c r="C779" s="3" t="s">
        <v>70</v>
      </c>
      <c r="D779" s="4" t="s">
        <v>96</v>
      </c>
      <c r="E779" s="3">
        <v>17.600000000000001</v>
      </c>
      <c r="F779" s="5">
        <v>68.56</v>
      </c>
      <c r="G779" s="5">
        <v>1206.6600000000001</v>
      </c>
    </row>
    <row r="780" spans="1:7" hidden="1" x14ac:dyDescent="0.3">
      <c r="A780" s="4" t="s">
        <v>97</v>
      </c>
      <c r="B780" s="3" t="s">
        <v>17</v>
      </c>
      <c r="C780" s="3" t="s">
        <v>70</v>
      </c>
      <c r="D780" s="4" t="s">
        <v>98</v>
      </c>
      <c r="E780" s="3">
        <v>40</v>
      </c>
      <c r="F780" s="5">
        <v>47.31</v>
      </c>
      <c r="G780" s="5">
        <v>1892.4</v>
      </c>
    </row>
    <row r="781" spans="1:7" hidden="1" x14ac:dyDescent="0.3">
      <c r="A781" s="4" t="s">
        <v>99</v>
      </c>
      <c r="B781" s="3" t="s">
        <v>17</v>
      </c>
      <c r="C781" s="3" t="s">
        <v>70</v>
      </c>
      <c r="D781" s="4" t="s">
        <v>100</v>
      </c>
      <c r="E781" s="3">
        <v>26</v>
      </c>
      <c r="F781" s="5">
        <v>46.96</v>
      </c>
      <c r="G781" s="5">
        <v>1220.96</v>
      </c>
    </row>
    <row r="782" spans="1:7" hidden="1" x14ac:dyDescent="0.3">
      <c r="A782" s="4" t="s">
        <v>101</v>
      </c>
      <c r="B782" s="3" t="s">
        <v>17</v>
      </c>
      <c r="C782" s="3" t="s">
        <v>102</v>
      </c>
      <c r="D782" s="4" t="s">
        <v>103</v>
      </c>
      <c r="E782" s="3">
        <v>2</v>
      </c>
      <c r="F782" s="5">
        <v>300</v>
      </c>
      <c r="G782" s="5">
        <v>600</v>
      </c>
    </row>
    <row r="783" spans="1:7" hidden="1" x14ac:dyDescent="0.3">
      <c r="A783" s="4" t="s">
        <v>104</v>
      </c>
      <c r="B783" s="3" t="s">
        <v>17</v>
      </c>
      <c r="C783" s="3" t="s">
        <v>102</v>
      </c>
      <c r="D783" s="4" t="s">
        <v>105</v>
      </c>
      <c r="E783" s="3">
        <v>2</v>
      </c>
      <c r="F783" s="5">
        <v>500</v>
      </c>
      <c r="G783" s="5">
        <v>1000</v>
      </c>
    </row>
    <row r="784" spans="1:7" hidden="1" x14ac:dyDescent="0.3">
      <c r="D784" s="4" t="s">
        <v>298</v>
      </c>
      <c r="E784" s="3">
        <v>1</v>
      </c>
      <c r="F784" s="5">
        <v>14747.96</v>
      </c>
      <c r="G784" s="5">
        <v>14747.96</v>
      </c>
    </row>
    <row r="785" spans="1:7" hidden="1" x14ac:dyDescent="0.3"/>
    <row r="786" spans="1:7" hidden="1" x14ac:dyDescent="0.3">
      <c r="D786" s="4" t="s">
        <v>299</v>
      </c>
      <c r="E786" s="3">
        <v>1</v>
      </c>
      <c r="F786" s="5">
        <v>480744.26</v>
      </c>
      <c r="G786" s="5">
        <v>480744.26</v>
      </c>
    </row>
    <row r="787" spans="1:7" hidden="1" x14ac:dyDescent="0.3"/>
    <row r="788" spans="1:7" hidden="1" x14ac:dyDescent="0.3">
      <c r="A788" s="4" t="s">
        <v>300</v>
      </c>
      <c r="B788" s="3" t="s">
        <v>9</v>
      </c>
      <c r="C788" s="3" t="s">
        <v>10</v>
      </c>
      <c r="D788" s="4" t="s">
        <v>301</v>
      </c>
      <c r="E788" s="3">
        <v>1</v>
      </c>
      <c r="F788" s="5">
        <v>206319.6</v>
      </c>
      <c r="G788" s="5">
        <v>206319.6</v>
      </c>
    </row>
    <row r="789" spans="1:7" hidden="1" x14ac:dyDescent="0.3">
      <c r="A789" s="4" t="s">
        <v>302</v>
      </c>
      <c r="B789" s="3" t="s">
        <v>9</v>
      </c>
      <c r="C789" s="3" t="s">
        <v>10</v>
      </c>
      <c r="D789" s="4" t="s">
        <v>136</v>
      </c>
      <c r="E789" s="3">
        <v>1</v>
      </c>
      <c r="F789" s="5">
        <v>184581.04</v>
      </c>
      <c r="G789" s="5">
        <v>184581.04</v>
      </c>
    </row>
    <row r="790" spans="1:7" x14ac:dyDescent="0.3">
      <c r="A790" s="4" t="s">
        <v>303</v>
      </c>
      <c r="B790" s="3" t="s">
        <v>9</v>
      </c>
      <c r="C790" s="3" t="s">
        <v>10</v>
      </c>
      <c r="D790" s="4" t="s">
        <v>15</v>
      </c>
      <c r="E790" s="3">
        <v>1</v>
      </c>
      <c r="F790" s="5">
        <v>6505.91</v>
      </c>
      <c r="G790" s="5">
        <v>6505.91</v>
      </c>
    </row>
    <row r="791" spans="1:7" hidden="1" x14ac:dyDescent="0.3">
      <c r="A791" s="4" t="s">
        <v>16</v>
      </c>
      <c r="B791" s="3" t="s">
        <v>17</v>
      </c>
      <c r="C791" s="3" t="s">
        <v>18</v>
      </c>
      <c r="D791" s="4" t="s">
        <v>19</v>
      </c>
      <c r="E791" s="3">
        <v>7</v>
      </c>
      <c r="F791" s="5">
        <v>192.38</v>
      </c>
      <c r="G791" s="5">
        <v>1346.66</v>
      </c>
    </row>
    <row r="792" spans="1:7" hidden="1" x14ac:dyDescent="0.3">
      <c r="A792" s="4" t="s">
        <v>20</v>
      </c>
      <c r="B792" s="3" t="s">
        <v>17</v>
      </c>
      <c r="C792" s="3" t="s">
        <v>18</v>
      </c>
      <c r="D792" s="4" t="s">
        <v>21</v>
      </c>
      <c r="E792" s="3">
        <v>1</v>
      </c>
      <c r="F792" s="5">
        <v>2961.9</v>
      </c>
      <c r="G792" s="5">
        <v>2961.9</v>
      </c>
    </row>
    <row r="793" spans="1:7" hidden="1" x14ac:dyDescent="0.3">
      <c r="A793" s="4" t="s">
        <v>22</v>
      </c>
      <c r="B793" s="3" t="s">
        <v>17</v>
      </c>
      <c r="C793" s="3" t="s">
        <v>18</v>
      </c>
      <c r="D793" s="4" t="s">
        <v>23</v>
      </c>
      <c r="E793" s="3">
        <v>1</v>
      </c>
      <c r="F793" s="5">
        <v>2197.35</v>
      </c>
      <c r="G793" s="5">
        <v>2197.35</v>
      </c>
    </row>
    <row r="794" spans="1:7" hidden="1" x14ac:dyDescent="0.3">
      <c r="D794" s="4" t="s">
        <v>304</v>
      </c>
      <c r="E794" s="3">
        <v>1</v>
      </c>
      <c r="F794" s="5">
        <v>6505.91</v>
      </c>
      <c r="G794" s="5">
        <v>6505.91</v>
      </c>
    </row>
    <row r="795" spans="1:7" hidden="1" x14ac:dyDescent="0.3"/>
    <row r="796" spans="1:7" x14ac:dyDescent="0.3">
      <c r="A796" s="4" t="s">
        <v>305</v>
      </c>
      <c r="B796" s="3" t="s">
        <v>9</v>
      </c>
      <c r="C796" s="3" t="s">
        <v>10</v>
      </c>
      <c r="D796" s="4" t="s">
        <v>26</v>
      </c>
      <c r="E796" s="3">
        <v>1</v>
      </c>
      <c r="F796" s="5">
        <v>178075.13</v>
      </c>
      <c r="G796" s="5">
        <v>178075.13</v>
      </c>
    </row>
    <row r="797" spans="1:7" hidden="1" x14ac:dyDescent="0.3">
      <c r="A797" s="4" t="s">
        <v>27</v>
      </c>
      <c r="B797" s="3" t="s">
        <v>17</v>
      </c>
      <c r="C797" s="3" t="s">
        <v>18</v>
      </c>
      <c r="D797" s="4" t="s">
        <v>28</v>
      </c>
      <c r="E797" s="3">
        <v>2</v>
      </c>
      <c r="F797" s="5">
        <v>22545.99</v>
      </c>
      <c r="G797" s="5">
        <v>45091.98</v>
      </c>
    </row>
    <row r="798" spans="1:7" hidden="1" x14ac:dyDescent="0.3">
      <c r="A798" s="4" t="s">
        <v>29</v>
      </c>
      <c r="B798" s="3" t="s">
        <v>17</v>
      </c>
      <c r="C798" s="3" t="s">
        <v>18</v>
      </c>
      <c r="D798" s="4" t="s">
        <v>30</v>
      </c>
      <c r="E798" s="3">
        <v>4</v>
      </c>
      <c r="F798" s="5">
        <v>22133.25</v>
      </c>
      <c r="G798" s="5">
        <v>88533</v>
      </c>
    </row>
    <row r="799" spans="1:7" hidden="1" x14ac:dyDescent="0.3">
      <c r="A799" s="4" t="s">
        <v>31</v>
      </c>
      <c r="B799" s="3" t="s">
        <v>17</v>
      </c>
      <c r="C799" s="3" t="s">
        <v>18</v>
      </c>
      <c r="D799" s="4" t="s">
        <v>32</v>
      </c>
      <c r="E799" s="3">
        <v>1</v>
      </c>
      <c r="F799" s="5">
        <v>7362.75</v>
      </c>
      <c r="G799" s="5">
        <v>7362.75</v>
      </c>
    </row>
    <row r="800" spans="1:7" hidden="1" x14ac:dyDescent="0.3">
      <c r="A800" s="4" t="s">
        <v>33</v>
      </c>
      <c r="B800" s="3" t="s">
        <v>17</v>
      </c>
      <c r="C800" s="3" t="s">
        <v>18</v>
      </c>
      <c r="D800" s="4" t="s">
        <v>34</v>
      </c>
      <c r="E800" s="3">
        <v>1</v>
      </c>
      <c r="F800" s="5">
        <v>5541.86</v>
      </c>
      <c r="G800" s="5">
        <v>5541.86</v>
      </c>
    </row>
    <row r="801" spans="1:7" hidden="1" x14ac:dyDescent="0.3">
      <c r="A801" s="4" t="s">
        <v>35</v>
      </c>
      <c r="B801" s="3" t="s">
        <v>17</v>
      </c>
      <c r="C801" s="3" t="s">
        <v>18</v>
      </c>
      <c r="D801" s="4" t="s">
        <v>36</v>
      </c>
      <c r="E801" s="3">
        <v>7</v>
      </c>
      <c r="F801" s="5">
        <v>817.84</v>
      </c>
      <c r="G801" s="5">
        <v>5724.88</v>
      </c>
    </row>
    <row r="802" spans="1:7" hidden="1" x14ac:dyDescent="0.3">
      <c r="A802" s="4" t="s">
        <v>37</v>
      </c>
      <c r="B802" s="3" t="s">
        <v>17</v>
      </c>
      <c r="C802" s="3" t="s">
        <v>18</v>
      </c>
      <c r="D802" s="4" t="s">
        <v>38</v>
      </c>
      <c r="E802" s="3">
        <v>7</v>
      </c>
      <c r="F802" s="5">
        <v>200</v>
      </c>
      <c r="G802" s="5">
        <v>1400</v>
      </c>
    </row>
    <row r="803" spans="1:7" hidden="1" x14ac:dyDescent="0.3">
      <c r="A803" s="4" t="s">
        <v>39</v>
      </c>
      <c r="B803" s="3" t="s">
        <v>17</v>
      </c>
      <c r="C803" s="3" t="s">
        <v>18</v>
      </c>
      <c r="D803" s="4" t="s">
        <v>40</v>
      </c>
      <c r="E803" s="3">
        <v>2</v>
      </c>
      <c r="F803" s="5">
        <v>7060</v>
      </c>
      <c r="G803" s="5">
        <v>14120</v>
      </c>
    </row>
    <row r="804" spans="1:7" hidden="1" x14ac:dyDescent="0.3">
      <c r="A804" s="4" t="s">
        <v>41</v>
      </c>
      <c r="B804" s="3" t="s">
        <v>17</v>
      </c>
      <c r="C804" s="3" t="s">
        <v>18</v>
      </c>
      <c r="D804" s="4" t="s">
        <v>42</v>
      </c>
      <c r="E804" s="3">
        <v>2</v>
      </c>
      <c r="F804" s="5">
        <v>761.9</v>
      </c>
      <c r="G804" s="5">
        <v>1523.8</v>
      </c>
    </row>
    <row r="805" spans="1:7" hidden="1" x14ac:dyDescent="0.3">
      <c r="A805" s="4" t="s">
        <v>43</v>
      </c>
      <c r="B805" s="3" t="s">
        <v>17</v>
      </c>
      <c r="C805" s="3" t="s">
        <v>18</v>
      </c>
      <c r="D805" s="4" t="s">
        <v>44</v>
      </c>
      <c r="E805" s="3">
        <v>1</v>
      </c>
      <c r="F805" s="5">
        <v>400</v>
      </c>
      <c r="G805" s="5">
        <v>400</v>
      </c>
    </row>
    <row r="806" spans="1:7" hidden="1" x14ac:dyDescent="0.3">
      <c r="A806" s="4" t="s">
        <v>45</v>
      </c>
      <c r="B806" s="3" t="s">
        <v>17</v>
      </c>
      <c r="C806" s="3" t="s">
        <v>18</v>
      </c>
      <c r="D806" s="4" t="s">
        <v>46</v>
      </c>
      <c r="E806" s="3">
        <v>1</v>
      </c>
      <c r="F806" s="5">
        <v>5541.86</v>
      </c>
      <c r="G806" s="5">
        <v>5541.86</v>
      </c>
    </row>
    <row r="807" spans="1:7" hidden="1" x14ac:dyDescent="0.3">
      <c r="A807" s="4" t="s">
        <v>47</v>
      </c>
      <c r="B807" s="3" t="s">
        <v>17</v>
      </c>
      <c r="C807" s="3" t="s">
        <v>18</v>
      </c>
      <c r="D807" s="4" t="s">
        <v>48</v>
      </c>
      <c r="E807" s="3">
        <v>1</v>
      </c>
      <c r="F807" s="5">
        <v>2835</v>
      </c>
      <c r="G807" s="5">
        <v>2835</v>
      </c>
    </row>
    <row r="808" spans="1:7" hidden="1" x14ac:dyDescent="0.3">
      <c r="A808" s="4" t="s">
        <v>49</v>
      </c>
      <c r="B808" s="3" t="s">
        <v>17</v>
      </c>
      <c r="C808" s="3" t="s">
        <v>18</v>
      </c>
      <c r="D808" s="4" t="s">
        <v>50</v>
      </c>
      <c r="E808" s="3">
        <v>0</v>
      </c>
      <c r="F808" s="5">
        <v>1100</v>
      </c>
      <c r="G808" s="5">
        <v>0</v>
      </c>
    </row>
    <row r="809" spans="1:7" hidden="1" x14ac:dyDescent="0.3">
      <c r="D809" s="4" t="s">
        <v>306</v>
      </c>
      <c r="E809" s="3">
        <v>1</v>
      </c>
      <c r="F809" s="5">
        <v>178075.13</v>
      </c>
      <c r="G809" s="5">
        <v>178075.13</v>
      </c>
    </row>
    <row r="810" spans="1:7" hidden="1" x14ac:dyDescent="0.3"/>
    <row r="811" spans="1:7" hidden="1" x14ac:dyDescent="0.3">
      <c r="D811" s="4" t="s">
        <v>307</v>
      </c>
      <c r="E811" s="3">
        <v>1</v>
      </c>
      <c r="F811" s="5">
        <v>184581.04</v>
      </c>
      <c r="G811" s="5">
        <v>184581.04</v>
      </c>
    </row>
    <row r="812" spans="1:7" hidden="1" x14ac:dyDescent="0.3"/>
    <row r="813" spans="1:7" x14ac:dyDescent="0.3">
      <c r="A813" s="4" t="s">
        <v>308</v>
      </c>
      <c r="B813" s="3" t="s">
        <v>9</v>
      </c>
      <c r="C813" s="3" t="s">
        <v>10</v>
      </c>
      <c r="D813" s="4" t="s">
        <v>309</v>
      </c>
      <c r="E813" s="3">
        <v>1</v>
      </c>
      <c r="F813" s="5">
        <v>15492.3</v>
      </c>
      <c r="G813" s="5">
        <v>15492.3</v>
      </c>
    </row>
    <row r="814" spans="1:7" hidden="1" x14ac:dyDescent="0.3">
      <c r="A814" s="4" t="s">
        <v>310</v>
      </c>
      <c r="B814" s="3" t="s">
        <v>17</v>
      </c>
      <c r="C814" s="3" t="s">
        <v>18</v>
      </c>
      <c r="D814" s="4" t="s">
        <v>311</v>
      </c>
      <c r="E814" s="3">
        <v>1</v>
      </c>
      <c r="F814" s="5">
        <v>3806</v>
      </c>
      <c r="G814" s="5">
        <v>3806</v>
      </c>
    </row>
    <row r="815" spans="1:7" hidden="1" x14ac:dyDescent="0.3">
      <c r="A815" s="4" t="s">
        <v>312</v>
      </c>
      <c r="B815" s="3" t="s">
        <v>17</v>
      </c>
      <c r="C815" s="3" t="s">
        <v>18</v>
      </c>
      <c r="D815" s="4" t="s">
        <v>313</v>
      </c>
      <c r="E815" s="3">
        <v>1</v>
      </c>
      <c r="F815" s="5">
        <v>3738.4</v>
      </c>
      <c r="G815" s="5">
        <v>3738.4</v>
      </c>
    </row>
    <row r="816" spans="1:7" hidden="1" x14ac:dyDescent="0.3">
      <c r="A816" s="4" t="s">
        <v>314</v>
      </c>
      <c r="B816" s="3" t="s">
        <v>17</v>
      </c>
      <c r="C816" s="3" t="s">
        <v>83</v>
      </c>
      <c r="D816" s="4" t="s">
        <v>315</v>
      </c>
      <c r="E816" s="3">
        <v>50</v>
      </c>
      <c r="F816" s="5">
        <v>2.6</v>
      </c>
      <c r="G816" s="5">
        <v>130</v>
      </c>
    </row>
    <row r="817" spans="1:7" hidden="1" x14ac:dyDescent="0.3">
      <c r="A817" s="4" t="s">
        <v>316</v>
      </c>
      <c r="B817" s="3" t="s">
        <v>17</v>
      </c>
      <c r="C817" s="3" t="s">
        <v>83</v>
      </c>
      <c r="D817" s="4" t="s">
        <v>317</v>
      </c>
      <c r="E817" s="3">
        <v>120</v>
      </c>
      <c r="F817" s="5">
        <v>3.6</v>
      </c>
      <c r="G817" s="5">
        <v>432</v>
      </c>
    </row>
    <row r="818" spans="1:7" hidden="1" x14ac:dyDescent="0.3">
      <c r="A818" s="4" t="s">
        <v>318</v>
      </c>
      <c r="B818" s="3" t="s">
        <v>17</v>
      </c>
      <c r="C818" s="3" t="s">
        <v>83</v>
      </c>
      <c r="D818" s="4" t="s">
        <v>319</v>
      </c>
      <c r="E818" s="3">
        <v>30</v>
      </c>
      <c r="F818" s="5">
        <v>4.83</v>
      </c>
      <c r="G818" s="5">
        <v>144.9</v>
      </c>
    </row>
    <row r="819" spans="1:7" hidden="1" x14ac:dyDescent="0.3">
      <c r="A819" s="4" t="s">
        <v>320</v>
      </c>
      <c r="B819" s="3" t="s">
        <v>17</v>
      </c>
      <c r="C819" s="3" t="s">
        <v>18</v>
      </c>
      <c r="D819" s="4" t="s">
        <v>321</v>
      </c>
      <c r="E819" s="3">
        <v>1</v>
      </c>
      <c r="F819" s="5">
        <v>2183.5</v>
      </c>
      <c r="G819" s="5">
        <v>2183.5</v>
      </c>
    </row>
    <row r="820" spans="1:7" hidden="1" x14ac:dyDescent="0.3">
      <c r="A820" s="4" t="s">
        <v>322</v>
      </c>
      <c r="B820" s="3" t="s">
        <v>17</v>
      </c>
      <c r="C820" s="3" t="s">
        <v>18</v>
      </c>
      <c r="D820" s="4" t="s">
        <v>323</v>
      </c>
      <c r="E820" s="3">
        <v>1</v>
      </c>
      <c r="F820" s="5">
        <v>3106</v>
      </c>
      <c r="G820" s="5">
        <v>3106</v>
      </c>
    </row>
    <row r="821" spans="1:7" hidden="1" x14ac:dyDescent="0.3">
      <c r="A821" s="4" t="s">
        <v>324</v>
      </c>
      <c r="B821" s="3" t="s">
        <v>17</v>
      </c>
      <c r="C821" s="3" t="s">
        <v>18</v>
      </c>
      <c r="D821" s="4" t="s">
        <v>325</v>
      </c>
      <c r="E821" s="3">
        <v>1</v>
      </c>
      <c r="F821" s="5">
        <v>1951.5</v>
      </c>
      <c r="G821" s="5">
        <v>1951.5</v>
      </c>
    </row>
    <row r="822" spans="1:7" hidden="1" x14ac:dyDescent="0.3">
      <c r="D822" s="4" t="s">
        <v>326</v>
      </c>
      <c r="E822" s="3">
        <v>1</v>
      </c>
      <c r="F822" s="5">
        <v>15492.3</v>
      </c>
      <c r="G822" s="5">
        <v>15492.3</v>
      </c>
    </row>
    <row r="823" spans="1:7" hidden="1" x14ac:dyDescent="0.3"/>
    <row r="824" spans="1:7" hidden="1" x14ac:dyDescent="0.3">
      <c r="A824" s="4" t="s">
        <v>327</v>
      </c>
      <c r="B824" s="3" t="s">
        <v>9</v>
      </c>
      <c r="C824" s="3" t="s">
        <v>10</v>
      </c>
      <c r="D824" s="4" t="s">
        <v>68</v>
      </c>
      <c r="E824" s="3">
        <v>1</v>
      </c>
      <c r="F824" s="5">
        <v>6246.26</v>
      </c>
      <c r="G824" s="5">
        <v>6246.26</v>
      </c>
    </row>
    <row r="825" spans="1:7" hidden="1" x14ac:dyDescent="0.3">
      <c r="A825" s="4" t="s">
        <v>69</v>
      </c>
      <c r="B825" s="3" t="s">
        <v>17</v>
      </c>
      <c r="C825" s="3" t="s">
        <v>70</v>
      </c>
      <c r="D825" s="4" t="s">
        <v>71</v>
      </c>
      <c r="E825" s="3">
        <v>16.25</v>
      </c>
      <c r="F825" s="5">
        <v>24.38</v>
      </c>
      <c r="G825" s="5">
        <v>396.18</v>
      </c>
    </row>
    <row r="826" spans="1:7" hidden="1" x14ac:dyDescent="0.3">
      <c r="A826" s="4" t="s">
        <v>72</v>
      </c>
      <c r="B826" s="3" t="s">
        <v>17</v>
      </c>
      <c r="C826" s="3" t="s">
        <v>18</v>
      </c>
      <c r="D826" s="4" t="s">
        <v>73</v>
      </c>
      <c r="E826" s="3">
        <v>1</v>
      </c>
      <c r="F826" s="5">
        <v>80</v>
      </c>
      <c r="G826" s="5">
        <v>80</v>
      </c>
    </row>
    <row r="827" spans="1:7" hidden="1" x14ac:dyDescent="0.3">
      <c r="A827" s="4" t="s">
        <v>74</v>
      </c>
      <c r="B827" s="3" t="s">
        <v>17</v>
      </c>
      <c r="C827" s="3" t="s">
        <v>18</v>
      </c>
      <c r="D827" s="4" t="s">
        <v>75</v>
      </c>
      <c r="E827" s="3">
        <v>1</v>
      </c>
      <c r="F827" s="5">
        <v>46</v>
      </c>
      <c r="G827" s="5">
        <v>46</v>
      </c>
    </row>
    <row r="828" spans="1:7" hidden="1" x14ac:dyDescent="0.3">
      <c r="A828" s="4" t="s">
        <v>76</v>
      </c>
      <c r="B828" s="3" t="s">
        <v>17</v>
      </c>
      <c r="C828" s="3" t="s">
        <v>18</v>
      </c>
      <c r="D828" s="4" t="s">
        <v>77</v>
      </c>
      <c r="E828" s="3">
        <v>1</v>
      </c>
      <c r="F828" s="5">
        <v>21.52</v>
      </c>
      <c r="G828" s="5">
        <v>21.52</v>
      </c>
    </row>
    <row r="829" spans="1:7" hidden="1" x14ac:dyDescent="0.3">
      <c r="A829" s="4" t="s">
        <v>78</v>
      </c>
      <c r="B829" s="3" t="s">
        <v>17</v>
      </c>
      <c r="C829" s="3" t="s">
        <v>18</v>
      </c>
      <c r="D829" s="4" t="s">
        <v>79</v>
      </c>
      <c r="E829" s="3">
        <v>1</v>
      </c>
      <c r="F829" s="5">
        <v>125.41</v>
      </c>
      <c r="G829" s="5">
        <v>125.41</v>
      </c>
    </row>
    <row r="830" spans="1:7" hidden="1" x14ac:dyDescent="0.3">
      <c r="A830" s="4" t="s">
        <v>80</v>
      </c>
      <c r="B830" s="3" t="s">
        <v>17</v>
      </c>
      <c r="C830" s="3" t="s">
        <v>70</v>
      </c>
      <c r="D830" s="4" t="s">
        <v>81</v>
      </c>
      <c r="E830" s="3">
        <v>8</v>
      </c>
      <c r="F830" s="5">
        <v>12.03</v>
      </c>
      <c r="G830" s="5">
        <v>96.24</v>
      </c>
    </row>
    <row r="831" spans="1:7" hidden="1" x14ac:dyDescent="0.3">
      <c r="A831" s="4" t="s">
        <v>82</v>
      </c>
      <c r="B831" s="3" t="s">
        <v>17</v>
      </c>
      <c r="C831" s="3" t="s">
        <v>83</v>
      </c>
      <c r="D831" s="4" t="s">
        <v>84</v>
      </c>
      <c r="E831" s="3">
        <v>4</v>
      </c>
      <c r="F831" s="5">
        <v>12.91</v>
      </c>
      <c r="G831" s="5">
        <v>51.64</v>
      </c>
    </row>
    <row r="832" spans="1:7" hidden="1" x14ac:dyDescent="0.3">
      <c r="A832" s="4" t="s">
        <v>85</v>
      </c>
      <c r="B832" s="3" t="s">
        <v>17</v>
      </c>
      <c r="C832" s="3" t="s">
        <v>18</v>
      </c>
      <c r="D832" s="4" t="s">
        <v>86</v>
      </c>
      <c r="E832" s="3">
        <v>12</v>
      </c>
      <c r="F832" s="5">
        <v>43.21</v>
      </c>
      <c r="G832" s="5">
        <v>518.52</v>
      </c>
    </row>
    <row r="833" spans="1:7" hidden="1" x14ac:dyDescent="0.3">
      <c r="A833" s="4" t="s">
        <v>87</v>
      </c>
      <c r="B833" s="3" t="s">
        <v>17</v>
      </c>
      <c r="C833" s="3" t="s">
        <v>83</v>
      </c>
      <c r="D833" s="4" t="s">
        <v>88</v>
      </c>
      <c r="E833" s="3">
        <v>18</v>
      </c>
      <c r="F833" s="5">
        <v>26.08</v>
      </c>
      <c r="G833" s="5">
        <v>469.44</v>
      </c>
    </row>
    <row r="834" spans="1:7" hidden="1" x14ac:dyDescent="0.3">
      <c r="A834" s="4" t="s">
        <v>89</v>
      </c>
      <c r="B834" s="3" t="s">
        <v>17</v>
      </c>
      <c r="C834" s="3" t="s">
        <v>83</v>
      </c>
      <c r="D834" s="4" t="s">
        <v>90</v>
      </c>
      <c r="E834" s="3">
        <v>6.5</v>
      </c>
      <c r="F834" s="5">
        <v>22.21</v>
      </c>
      <c r="G834" s="5">
        <v>144.37</v>
      </c>
    </row>
    <row r="835" spans="1:7" hidden="1" x14ac:dyDescent="0.3">
      <c r="A835" s="4" t="s">
        <v>91</v>
      </c>
      <c r="B835" s="3" t="s">
        <v>17</v>
      </c>
      <c r="C835" s="3" t="s">
        <v>83</v>
      </c>
      <c r="D835" s="4" t="s">
        <v>92</v>
      </c>
      <c r="E835" s="3">
        <v>67.2</v>
      </c>
      <c r="F835" s="5">
        <v>14.19</v>
      </c>
      <c r="G835" s="5">
        <v>953.57</v>
      </c>
    </row>
    <row r="836" spans="1:7" hidden="1" x14ac:dyDescent="0.3">
      <c r="A836" s="4" t="s">
        <v>93</v>
      </c>
      <c r="B836" s="3" t="s">
        <v>17</v>
      </c>
      <c r="C836" s="3" t="s">
        <v>70</v>
      </c>
      <c r="D836" s="4" t="s">
        <v>94</v>
      </c>
      <c r="E836" s="3">
        <v>17.8</v>
      </c>
      <c r="F836" s="5">
        <v>32.090000000000003</v>
      </c>
      <c r="G836" s="5">
        <v>571.20000000000005</v>
      </c>
    </row>
    <row r="837" spans="1:7" hidden="1" x14ac:dyDescent="0.3">
      <c r="A837" s="4" t="s">
        <v>95</v>
      </c>
      <c r="B837" s="3" t="s">
        <v>17</v>
      </c>
      <c r="C837" s="3" t="s">
        <v>70</v>
      </c>
      <c r="D837" s="4" t="s">
        <v>96</v>
      </c>
      <c r="E837" s="3">
        <v>8.8000000000000007</v>
      </c>
      <c r="F837" s="5">
        <v>68.56</v>
      </c>
      <c r="G837" s="5">
        <v>603.33000000000004</v>
      </c>
    </row>
    <row r="838" spans="1:7" hidden="1" x14ac:dyDescent="0.3">
      <c r="A838" s="4" t="s">
        <v>97</v>
      </c>
      <c r="B838" s="3" t="s">
        <v>17</v>
      </c>
      <c r="C838" s="3" t="s">
        <v>70</v>
      </c>
      <c r="D838" s="4" t="s">
        <v>98</v>
      </c>
      <c r="E838" s="3">
        <v>20</v>
      </c>
      <c r="F838" s="5">
        <v>47.31</v>
      </c>
      <c r="G838" s="5">
        <v>946.2</v>
      </c>
    </row>
    <row r="839" spans="1:7" hidden="1" x14ac:dyDescent="0.3">
      <c r="A839" s="4" t="s">
        <v>99</v>
      </c>
      <c r="B839" s="3" t="s">
        <v>17</v>
      </c>
      <c r="C839" s="3" t="s">
        <v>70</v>
      </c>
      <c r="D839" s="4" t="s">
        <v>100</v>
      </c>
      <c r="E839" s="3">
        <v>9</v>
      </c>
      <c r="F839" s="5">
        <v>46.96</v>
      </c>
      <c r="G839" s="5">
        <v>422.64</v>
      </c>
    </row>
    <row r="840" spans="1:7" hidden="1" x14ac:dyDescent="0.3">
      <c r="A840" s="4" t="s">
        <v>101</v>
      </c>
      <c r="B840" s="3" t="s">
        <v>17</v>
      </c>
      <c r="C840" s="3" t="s">
        <v>102</v>
      </c>
      <c r="D840" s="4" t="s">
        <v>103</v>
      </c>
      <c r="E840" s="3">
        <v>1</v>
      </c>
      <c r="F840" s="5">
        <v>300</v>
      </c>
      <c r="G840" s="5">
        <v>300</v>
      </c>
    </row>
    <row r="841" spans="1:7" hidden="1" x14ac:dyDescent="0.3">
      <c r="A841" s="4" t="s">
        <v>104</v>
      </c>
      <c r="B841" s="3" t="s">
        <v>17</v>
      </c>
      <c r="C841" s="3" t="s">
        <v>102</v>
      </c>
      <c r="D841" s="4" t="s">
        <v>105</v>
      </c>
      <c r="E841" s="3">
        <v>1</v>
      </c>
      <c r="F841" s="5">
        <v>500</v>
      </c>
      <c r="G841" s="5">
        <v>500</v>
      </c>
    </row>
    <row r="842" spans="1:7" hidden="1" x14ac:dyDescent="0.3">
      <c r="D842" s="4" t="s">
        <v>328</v>
      </c>
      <c r="E842" s="3">
        <v>1</v>
      </c>
      <c r="F842" s="5">
        <v>6246.26</v>
      </c>
      <c r="G842" s="5">
        <v>6246.26</v>
      </c>
    </row>
    <row r="843" spans="1:7" hidden="1" x14ac:dyDescent="0.3"/>
    <row r="844" spans="1:7" hidden="1" x14ac:dyDescent="0.3">
      <c r="D844" s="4" t="s">
        <v>329</v>
      </c>
      <c r="E844" s="3">
        <v>1</v>
      </c>
      <c r="F844" s="5">
        <v>206319.6</v>
      </c>
      <c r="G844" s="5">
        <v>206319.6</v>
      </c>
    </row>
    <row r="845" spans="1:7" hidden="1" x14ac:dyDescent="0.3"/>
    <row r="846" spans="1:7" hidden="1" x14ac:dyDescent="0.3">
      <c r="A846" s="4" t="s">
        <v>330</v>
      </c>
      <c r="B846" s="3" t="s">
        <v>9</v>
      </c>
      <c r="C846" s="3" t="s">
        <v>10</v>
      </c>
      <c r="D846" s="4" t="s">
        <v>331</v>
      </c>
      <c r="E846" s="3">
        <v>1</v>
      </c>
      <c r="F846" s="5">
        <v>450049.45</v>
      </c>
      <c r="G846" s="5">
        <v>450049.45</v>
      </c>
    </row>
    <row r="847" spans="1:7" hidden="1" x14ac:dyDescent="0.3">
      <c r="A847" s="4" t="s">
        <v>332</v>
      </c>
      <c r="B847" s="3" t="s">
        <v>9</v>
      </c>
      <c r="C847" s="3" t="s">
        <v>10</v>
      </c>
      <c r="D847" s="4" t="s">
        <v>333</v>
      </c>
      <c r="E847" s="3">
        <v>1</v>
      </c>
      <c r="F847" s="5">
        <v>331894.24</v>
      </c>
      <c r="G847" s="5">
        <v>331894.24</v>
      </c>
    </row>
    <row r="848" spans="1:7" x14ac:dyDescent="0.3">
      <c r="A848" s="4" t="s">
        <v>334</v>
      </c>
      <c r="B848" s="3" t="s">
        <v>9</v>
      </c>
      <c r="C848" s="3" t="s">
        <v>10</v>
      </c>
      <c r="D848" s="4" t="s">
        <v>15</v>
      </c>
      <c r="E848" s="3">
        <v>1</v>
      </c>
      <c r="F848" s="5">
        <v>7852.57</v>
      </c>
      <c r="G848" s="5">
        <v>7852.57</v>
      </c>
    </row>
    <row r="849" spans="1:7" hidden="1" x14ac:dyDescent="0.3">
      <c r="A849" s="4" t="s">
        <v>16</v>
      </c>
      <c r="B849" s="3" t="s">
        <v>17</v>
      </c>
      <c r="C849" s="3" t="s">
        <v>18</v>
      </c>
      <c r="D849" s="4" t="s">
        <v>19</v>
      </c>
      <c r="E849" s="3">
        <v>14</v>
      </c>
      <c r="F849" s="5">
        <v>192.38</v>
      </c>
      <c r="G849" s="5">
        <v>2693.32</v>
      </c>
    </row>
    <row r="850" spans="1:7" hidden="1" x14ac:dyDescent="0.3">
      <c r="A850" s="4" t="s">
        <v>20</v>
      </c>
      <c r="B850" s="3" t="s">
        <v>17</v>
      </c>
      <c r="C850" s="3" t="s">
        <v>18</v>
      </c>
      <c r="D850" s="4" t="s">
        <v>21</v>
      </c>
      <c r="E850" s="3">
        <v>1</v>
      </c>
      <c r="F850" s="5">
        <v>2961.9</v>
      </c>
      <c r="G850" s="5">
        <v>2961.9</v>
      </c>
    </row>
    <row r="851" spans="1:7" hidden="1" x14ac:dyDescent="0.3">
      <c r="A851" s="4" t="s">
        <v>22</v>
      </c>
      <c r="B851" s="3" t="s">
        <v>17</v>
      </c>
      <c r="C851" s="3" t="s">
        <v>18</v>
      </c>
      <c r="D851" s="4" t="s">
        <v>23</v>
      </c>
      <c r="E851" s="3">
        <v>1</v>
      </c>
      <c r="F851" s="5">
        <v>2197.35</v>
      </c>
      <c r="G851" s="5">
        <v>2197.35</v>
      </c>
    </row>
    <row r="852" spans="1:7" hidden="1" x14ac:dyDescent="0.3">
      <c r="D852" s="4" t="s">
        <v>335</v>
      </c>
      <c r="E852" s="3">
        <v>1</v>
      </c>
      <c r="F852" s="5">
        <v>7852.57</v>
      </c>
      <c r="G852" s="5">
        <v>7852.57</v>
      </c>
    </row>
    <row r="853" spans="1:7" hidden="1" x14ac:dyDescent="0.3"/>
    <row r="854" spans="1:7" x14ac:dyDescent="0.3">
      <c r="A854" s="4" t="s">
        <v>336</v>
      </c>
      <c r="B854" s="3" t="s">
        <v>9</v>
      </c>
      <c r="C854" s="3" t="s">
        <v>10</v>
      </c>
      <c r="D854" s="4" t="s">
        <v>26</v>
      </c>
      <c r="E854" s="3">
        <v>1</v>
      </c>
      <c r="F854" s="5">
        <v>324041.67</v>
      </c>
      <c r="G854" s="5">
        <v>324041.67</v>
      </c>
    </row>
    <row r="855" spans="1:7" hidden="1" x14ac:dyDescent="0.3">
      <c r="A855" s="4" t="s">
        <v>27</v>
      </c>
      <c r="B855" s="3" t="s">
        <v>17</v>
      </c>
      <c r="C855" s="3" t="s">
        <v>18</v>
      </c>
      <c r="D855" s="4" t="s">
        <v>28</v>
      </c>
      <c r="E855" s="3">
        <v>2</v>
      </c>
      <c r="F855" s="5">
        <v>22545.99</v>
      </c>
      <c r="G855" s="5">
        <v>45091.98</v>
      </c>
    </row>
    <row r="856" spans="1:7" hidden="1" x14ac:dyDescent="0.3">
      <c r="A856" s="4" t="s">
        <v>29</v>
      </c>
      <c r="B856" s="3" t="s">
        <v>17</v>
      </c>
      <c r="C856" s="3" t="s">
        <v>18</v>
      </c>
      <c r="D856" s="4" t="s">
        <v>30</v>
      </c>
      <c r="E856" s="3">
        <v>10</v>
      </c>
      <c r="F856" s="5">
        <v>22133.25</v>
      </c>
      <c r="G856" s="5">
        <v>221332.5</v>
      </c>
    </row>
    <row r="857" spans="1:7" hidden="1" x14ac:dyDescent="0.3">
      <c r="A857" s="4" t="s">
        <v>31</v>
      </c>
      <c r="B857" s="3" t="s">
        <v>17</v>
      </c>
      <c r="C857" s="3" t="s">
        <v>18</v>
      </c>
      <c r="D857" s="4" t="s">
        <v>32</v>
      </c>
      <c r="E857" s="3">
        <v>1</v>
      </c>
      <c r="F857" s="5">
        <v>7362.75</v>
      </c>
      <c r="G857" s="5">
        <v>7362.75</v>
      </c>
    </row>
    <row r="858" spans="1:7" hidden="1" x14ac:dyDescent="0.3">
      <c r="A858" s="4" t="s">
        <v>33</v>
      </c>
      <c r="B858" s="3" t="s">
        <v>17</v>
      </c>
      <c r="C858" s="3" t="s">
        <v>18</v>
      </c>
      <c r="D858" s="4" t="s">
        <v>34</v>
      </c>
      <c r="E858" s="3">
        <v>1</v>
      </c>
      <c r="F858" s="5">
        <v>5541.86</v>
      </c>
      <c r="G858" s="5">
        <v>5541.86</v>
      </c>
    </row>
    <row r="859" spans="1:7" hidden="1" x14ac:dyDescent="0.3">
      <c r="A859" s="4" t="s">
        <v>35</v>
      </c>
      <c r="B859" s="3" t="s">
        <v>17</v>
      </c>
      <c r="C859" s="3" t="s">
        <v>18</v>
      </c>
      <c r="D859" s="4" t="s">
        <v>36</v>
      </c>
      <c r="E859" s="3">
        <v>13</v>
      </c>
      <c r="F859" s="5">
        <v>817.84</v>
      </c>
      <c r="G859" s="5">
        <v>10631.92</v>
      </c>
    </row>
    <row r="860" spans="1:7" hidden="1" x14ac:dyDescent="0.3">
      <c r="A860" s="4" t="s">
        <v>37</v>
      </c>
      <c r="B860" s="3" t="s">
        <v>17</v>
      </c>
      <c r="C860" s="3" t="s">
        <v>18</v>
      </c>
      <c r="D860" s="4" t="s">
        <v>38</v>
      </c>
      <c r="E860" s="3">
        <v>13</v>
      </c>
      <c r="F860" s="5">
        <v>200</v>
      </c>
      <c r="G860" s="5">
        <v>2600</v>
      </c>
    </row>
    <row r="861" spans="1:7" hidden="1" x14ac:dyDescent="0.3">
      <c r="A861" s="4" t="s">
        <v>39</v>
      </c>
      <c r="B861" s="3" t="s">
        <v>17</v>
      </c>
      <c r="C861" s="3" t="s">
        <v>18</v>
      </c>
      <c r="D861" s="4" t="s">
        <v>40</v>
      </c>
      <c r="E861" s="3">
        <v>3</v>
      </c>
      <c r="F861" s="5">
        <v>7060</v>
      </c>
      <c r="G861" s="5">
        <v>21180</v>
      </c>
    </row>
    <row r="862" spans="1:7" hidden="1" x14ac:dyDescent="0.3">
      <c r="A862" s="4" t="s">
        <v>41</v>
      </c>
      <c r="B862" s="3" t="s">
        <v>17</v>
      </c>
      <c r="C862" s="3" t="s">
        <v>18</v>
      </c>
      <c r="D862" s="4" t="s">
        <v>42</v>
      </c>
      <c r="E862" s="3">
        <v>2</v>
      </c>
      <c r="F862" s="5">
        <v>761.9</v>
      </c>
      <c r="G862" s="5">
        <v>1523.8</v>
      </c>
    </row>
    <row r="863" spans="1:7" hidden="1" x14ac:dyDescent="0.3">
      <c r="A863" s="4" t="s">
        <v>43</v>
      </c>
      <c r="B863" s="3" t="s">
        <v>17</v>
      </c>
      <c r="C863" s="3" t="s">
        <v>18</v>
      </c>
      <c r="D863" s="4" t="s">
        <v>44</v>
      </c>
      <c r="E863" s="3">
        <v>1</v>
      </c>
      <c r="F863" s="5">
        <v>400</v>
      </c>
      <c r="G863" s="5">
        <v>400</v>
      </c>
    </row>
    <row r="864" spans="1:7" hidden="1" x14ac:dyDescent="0.3">
      <c r="A864" s="4" t="s">
        <v>45</v>
      </c>
      <c r="B864" s="3" t="s">
        <v>17</v>
      </c>
      <c r="C864" s="3" t="s">
        <v>18</v>
      </c>
      <c r="D864" s="4" t="s">
        <v>46</v>
      </c>
      <c r="E864" s="3">
        <v>1</v>
      </c>
      <c r="F864" s="5">
        <v>5541.86</v>
      </c>
      <c r="G864" s="5">
        <v>5541.86</v>
      </c>
    </row>
    <row r="865" spans="1:7" hidden="1" x14ac:dyDescent="0.3">
      <c r="A865" s="4" t="s">
        <v>47</v>
      </c>
      <c r="B865" s="3" t="s">
        <v>17</v>
      </c>
      <c r="C865" s="3" t="s">
        <v>18</v>
      </c>
      <c r="D865" s="4" t="s">
        <v>48</v>
      </c>
      <c r="E865" s="3">
        <v>1</v>
      </c>
      <c r="F865" s="5">
        <v>2835</v>
      </c>
      <c r="G865" s="5">
        <v>2835</v>
      </c>
    </row>
    <row r="866" spans="1:7" hidden="1" x14ac:dyDescent="0.3">
      <c r="A866" s="4" t="s">
        <v>49</v>
      </c>
      <c r="B866" s="3" t="s">
        <v>17</v>
      </c>
      <c r="C866" s="3" t="s">
        <v>18</v>
      </c>
      <c r="D866" s="4" t="s">
        <v>50</v>
      </c>
      <c r="E866" s="3">
        <v>0</v>
      </c>
      <c r="F866" s="5">
        <v>1100</v>
      </c>
      <c r="G866" s="5">
        <v>0</v>
      </c>
    </row>
    <row r="867" spans="1:7" hidden="1" x14ac:dyDescent="0.3">
      <c r="D867" s="4" t="s">
        <v>337</v>
      </c>
      <c r="E867" s="3">
        <v>1</v>
      </c>
      <c r="F867" s="5">
        <v>324041.67</v>
      </c>
      <c r="G867" s="5">
        <v>324041.67</v>
      </c>
    </row>
    <row r="868" spans="1:7" hidden="1" x14ac:dyDescent="0.3"/>
    <row r="869" spans="1:7" hidden="1" x14ac:dyDescent="0.3">
      <c r="D869" s="4" t="s">
        <v>338</v>
      </c>
      <c r="E869" s="3">
        <v>1</v>
      </c>
      <c r="F869" s="5">
        <v>331894.24</v>
      </c>
      <c r="G869" s="5">
        <v>331894.24</v>
      </c>
    </row>
    <row r="870" spans="1:7" hidden="1" x14ac:dyDescent="0.3"/>
    <row r="871" spans="1:7" hidden="1" x14ac:dyDescent="0.3">
      <c r="A871" s="4" t="s">
        <v>339</v>
      </c>
      <c r="B871" s="3" t="s">
        <v>9</v>
      </c>
      <c r="C871" s="3" t="s">
        <v>10</v>
      </c>
      <c r="D871" s="4" t="s">
        <v>340</v>
      </c>
      <c r="E871" s="3">
        <v>1</v>
      </c>
      <c r="F871" s="5">
        <v>108067.77</v>
      </c>
      <c r="G871" s="5">
        <v>108067.77</v>
      </c>
    </row>
    <row r="872" spans="1:7" x14ac:dyDescent="0.3">
      <c r="A872" s="4" t="s">
        <v>341</v>
      </c>
      <c r="B872" s="3" t="s">
        <v>9</v>
      </c>
      <c r="C872" s="3" t="s">
        <v>10</v>
      </c>
      <c r="D872" s="4" t="s">
        <v>15</v>
      </c>
      <c r="E872" s="3">
        <v>1</v>
      </c>
      <c r="F872" s="5">
        <v>6505.91</v>
      </c>
      <c r="G872" s="5">
        <v>6505.91</v>
      </c>
    </row>
    <row r="873" spans="1:7" hidden="1" x14ac:dyDescent="0.3">
      <c r="A873" s="4" t="s">
        <v>16</v>
      </c>
      <c r="B873" s="3" t="s">
        <v>17</v>
      </c>
      <c r="C873" s="3" t="s">
        <v>18</v>
      </c>
      <c r="D873" s="4" t="s">
        <v>19</v>
      </c>
      <c r="E873" s="3">
        <v>7</v>
      </c>
      <c r="F873" s="5">
        <v>192.38</v>
      </c>
      <c r="G873" s="5">
        <v>1346.66</v>
      </c>
    </row>
    <row r="874" spans="1:7" hidden="1" x14ac:dyDescent="0.3">
      <c r="A874" s="4" t="s">
        <v>20</v>
      </c>
      <c r="B874" s="3" t="s">
        <v>17</v>
      </c>
      <c r="C874" s="3" t="s">
        <v>18</v>
      </c>
      <c r="D874" s="4" t="s">
        <v>21</v>
      </c>
      <c r="E874" s="3">
        <v>1</v>
      </c>
      <c r="F874" s="5">
        <v>2961.9</v>
      </c>
      <c r="G874" s="5">
        <v>2961.9</v>
      </c>
    </row>
    <row r="875" spans="1:7" hidden="1" x14ac:dyDescent="0.3">
      <c r="A875" s="4" t="s">
        <v>22</v>
      </c>
      <c r="B875" s="3" t="s">
        <v>17</v>
      </c>
      <c r="C875" s="3" t="s">
        <v>18</v>
      </c>
      <c r="D875" s="4" t="s">
        <v>23</v>
      </c>
      <c r="E875" s="3">
        <v>1</v>
      </c>
      <c r="F875" s="5">
        <v>2197.35</v>
      </c>
      <c r="G875" s="5">
        <v>2197.35</v>
      </c>
    </row>
    <row r="876" spans="1:7" hidden="1" x14ac:dyDescent="0.3">
      <c r="D876" s="4" t="s">
        <v>342</v>
      </c>
      <c r="E876" s="3">
        <v>1</v>
      </c>
      <c r="F876" s="5">
        <v>6505.91</v>
      </c>
      <c r="G876" s="5">
        <v>6505.91</v>
      </c>
    </row>
    <row r="877" spans="1:7" hidden="1" x14ac:dyDescent="0.3"/>
    <row r="878" spans="1:7" x14ac:dyDescent="0.3">
      <c r="A878" s="4" t="s">
        <v>343</v>
      </c>
      <c r="B878" s="3" t="s">
        <v>9</v>
      </c>
      <c r="C878" s="3" t="s">
        <v>10</v>
      </c>
      <c r="D878" s="4" t="s">
        <v>26</v>
      </c>
      <c r="E878" s="3">
        <v>1</v>
      </c>
      <c r="F878" s="5">
        <v>101561.86</v>
      </c>
      <c r="G878" s="5">
        <v>101561.86</v>
      </c>
    </row>
    <row r="879" spans="1:7" hidden="1" x14ac:dyDescent="0.3">
      <c r="A879" s="4" t="s">
        <v>27</v>
      </c>
      <c r="B879" s="3" t="s">
        <v>17</v>
      </c>
      <c r="C879" s="3" t="s">
        <v>18</v>
      </c>
      <c r="D879" s="4" t="s">
        <v>28</v>
      </c>
      <c r="E879" s="3">
        <v>2</v>
      </c>
      <c r="F879" s="5">
        <v>22545.99</v>
      </c>
      <c r="G879" s="5">
        <v>45091.98</v>
      </c>
    </row>
    <row r="880" spans="1:7" hidden="1" x14ac:dyDescent="0.3">
      <c r="A880" s="4" t="s">
        <v>29</v>
      </c>
      <c r="B880" s="3" t="s">
        <v>17</v>
      </c>
      <c r="C880" s="3" t="s">
        <v>18</v>
      </c>
      <c r="D880" s="4" t="s">
        <v>30</v>
      </c>
      <c r="E880" s="3">
        <v>1</v>
      </c>
      <c r="F880" s="5">
        <v>22133.25</v>
      </c>
      <c r="G880" s="5">
        <v>22133.25</v>
      </c>
    </row>
    <row r="881" spans="1:7" hidden="1" x14ac:dyDescent="0.3">
      <c r="A881" s="4" t="s">
        <v>31</v>
      </c>
      <c r="B881" s="3" t="s">
        <v>17</v>
      </c>
      <c r="C881" s="3" t="s">
        <v>18</v>
      </c>
      <c r="D881" s="4" t="s">
        <v>32</v>
      </c>
      <c r="E881" s="3">
        <v>1</v>
      </c>
      <c r="F881" s="5">
        <v>7362.75</v>
      </c>
      <c r="G881" s="5">
        <v>7362.75</v>
      </c>
    </row>
    <row r="882" spans="1:7" hidden="1" x14ac:dyDescent="0.3">
      <c r="A882" s="4" t="s">
        <v>33</v>
      </c>
      <c r="B882" s="3" t="s">
        <v>17</v>
      </c>
      <c r="C882" s="3" t="s">
        <v>18</v>
      </c>
      <c r="D882" s="4" t="s">
        <v>34</v>
      </c>
      <c r="E882" s="3">
        <v>1</v>
      </c>
      <c r="F882" s="5">
        <v>5541.86</v>
      </c>
      <c r="G882" s="5">
        <v>5541.86</v>
      </c>
    </row>
    <row r="883" spans="1:7" hidden="1" x14ac:dyDescent="0.3">
      <c r="A883" s="4" t="s">
        <v>35</v>
      </c>
      <c r="B883" s="3" t="s">
        <v>17</v>
      </c>
      <c r="C883" s="3" t="s">
        <v>18</v>
      </c>
      <c r="D883" s="4" t="s">
        <v>36</v>
      </c>
      <c r="E883" s="3">
        <v>4</v>
      </c>
      <c r="F883" s="5">
        <v>817.84</v>
      </c>
      <c r="G883" s="5">
        <v>3271.36</v>
      </c>
    </row>
    <row r="884" spans="1:7" hidden="1" x14ac:dyDescent="0.3">
      <c r="A884" s="4" t="s">
        <v>37</v>
      </c>
      <c r="B884" s="3" t="s">
        <v>17</v>
      </c>
      <c r="C884" s="3" t="s">
        <v>18</v>
      </c>
      <c r="D884" s="4" t="s">
        <v>38</v>
      </c>
      <c r="E884" s="3">
        <v>4</v>
      </c>
      <c r="F884" s="5">
        <v>200</v>
      </c>
      <c r="G884" s="5">
        <v>800</v>
      </c>
    </row>
    <row r="885" spans="1:7" hidden="1" x14ac:dyDescent="0.3">
      <c r="A885" s="4" t="s">
        <v>39</v>
      </c>
      <c r="B885" s="3" t="s">
        <v>17</v>
      </c>
      <c r="C885" s="3" t="s">
        <v>18</v>
      </c>
      <c r="D885" s="4" t="s">
        <v>40</v>
      </c>
      <c r="E885" s="3">
        <v>1</v>
      </c>
      <c r="F885" s="5">
        <v>7060</v>
      </c>
      <c r="G885" s="5">
        <v>7060</v>
      </c>
    </row>
    <row r="886" spans="1:7" hidden="1" x14ac:dyDescent="0.3">
      <c r="A886" s="4" t="s">
        <v>41</v>
      </c>
      <c r="B886" s="3" t="s">
        <v>17</v>
      </c>
      <c r="C886" s="3" t="s">
        <v>18</v>
      </c>
      <c r="D886" s="4" t="s">
        <v>42</v>
      </c>
      <c r="E886" s="3">
        <v>2</v>
      </c>
      <c r="F886" s="5">
        <v>761.9</v>
      </c>
      <c r="G886" s="5">
        <v>1523.8</v>
      </c>
    </row>
    <row r="887" spans="1:7" hidden="1" x14ac:dyDescent="0.3">
      <c r="A887" s="4" t="s">
        <v>43</v>
      </c>
      <c r="B887" s="3" t="s">
        <v>17</v>
      </c>
      <c r="C887" s="3" t="s">
        <v>18</v>
      </c>
      <c r="D887" s="4" t="s">
        <v>44</v>
      </c>
      <c r="E887" s="3">
        <v>1</v>
      </c>
      <c r="F887" s="5">
        <v>400</v>
      </c>
      <c r="G887" s="5">
        <v>400</v>
      </c>
    </row>
    <row r="888" spans="1:7" hidden="1" x14ac:dyDescent="0.3">
      <c r="A888" s="4" t="s">
        <v>45</v>
      </c>
      <c r="B888" s="3" t="s">
        <v>17</v>
      </c>
      <c r="C888" s="3" t="s">
        <v>18</v>
      </c>
      <c r="D888" s="4" t="s">
        <v>46</v>
      </c>
      <c r="E888" s="3">
        <v>1</v>
      </c>
      <c r="F888" s="5">
        <v>5541.86</v>
      </c>
      <c r="G888" s="5">
        <v>5541.86</v>
      </c>
    </row>
    <row r="889" spans="1:7" hidden="1" x14ac:dyDescent="0.3">
      <c r="A889" s="4" t="s">
        <v>47</v>
      </c>
      <c r="B889" s="3" t="s">
        <v>17</v>
      </c>
      <c r="C889" s="3" t="s">
        <v>18</v>
      </c>
      <c r="D889" s="4" t="s">
        <v>48</v>
      </c>
      <c r="E889" s="3">
        <v>1</v>
      </c>
      <c r="F889" s="5">
        <v>2835</v>
      </c>
      <c r="G889" s="5">
        <v>2835</v>
      </c>
    </row>
    <row r="890" spans="1:7" hidden="1" x14ac:dyDescent="0.3">
      <c r="A890" s="4" t="s">
        <v>49</v>
      </c>
      <c r="B890" s="3" t="s">
        <v>17</v>
      </c>
      <c r="C890" s="3" t="s">
        <v>18</v>
      </c>
      <c r="D890" s="4" t="s">
        <v>50</v>
      </c>
      <c r="E890" s="3">
        <v>0</v>
      </c>
      <c r="F890" s="5">
        <v>1100</v>
      </c>
      <c r="G890" s="5">
        <v>0</v>
      </c>
    </row>
    <row r="891" spans="1:7" hidden="1" x14ac:dyDescent="0.3">
      <c r="D891" s="4" t="s">
        <v>344</v>
      </c>
      <c r="E891" s="3">
        <v>1</v>
      </c>
      <c r="F891" s="5">
        <v>101561.86</v>
      </c>
      <c r="G891" s="5">
        <v>101561.86</v>
      </c>
    </row>
    <row r="892" spans="1:7" hidden="1" x14ac:dyDescent="0.3"/>
    <row r="893" spans="1:7" hidden="1" x14ac:dyDescent="0.3">
      <c r="D893" s="4" t="s">
        <v>345</v>
      </c>
      <c r="E893" s="3">
        <v>1</v>
      </c>
      <c r="F893" s="5">
        <v>108067.77</v>
      </c>
      <c r="G893" s="5">
        <v>108067.77</v>
      </c>
    </row>
    <row r="894" spans="1:7" hidden="1" x14ac:dyDescent="0.3"/>
    <row r="895" spans="1:7" hidden="1" x14ac:dyDescent="0.3">
      <c r="A895" s="4" t="s">
        <v>346</v>
      </c>
      <c r="B895" s="3" t="s">
        <v>9</v>
      </c>
      <c r="C895" s="3" t="s">
        <v>10</v>
      </c>
      <c r="D895" s="4" t="s">
        <v>68</v>
      </c>
      <c r="E895" s="3">
        <v>1</v>
      </c>
      <c r="F895" s="5">
        <v>10087.44</v>
      </c>
      <c r="G895" s="5">
        <v>10087.44</v>
      </c>
    </row>
    <row r="896" spans="1:7" hidden="1" x14ac:dyDescent="0.3">
      <c r="A896" s="4" t="s">
        <v>69</v>
      </c>
      <c r="B896" s="3" t="s">
        <v>17</v>
      </c>
      <c r="C896" s="3" t="s">
        <v>70</v>
      </c>
      <c r="D896" s="4" t="s">
        <v>71</v>
      </c>
      <c r="E896" s="3">
        <v>38.75</v>
      </c>
      <c r="F896" s="5">
        <v>24.38</v>
      </c>
      <c r="G896" s="5">
        <v>944.73</v>
      </c>
    </row>
    <row r="897" spans="1:7" hidden="1" x14ac:dyDescent="0.3">
      <c r="A897" s="4" t="s">
        <v>72</v>
      </c>
      <c r="B897" s="3" t="s">
        <v>17</v>
      </c>
      <c r="C897" s="3" t="s">
        <v>18</v>
      </c>
      <c r="D897" s="4" t="s">
        <v>73</v>
      </c>
      <c r="E897" s="3">
        <v>1</v>
      </c>
      <c r="F897" s="5">
        <v>80</v>
      </c>
      <c r="G897" s="5">
        <v>80</v>
      </c>
    </row>
    <row r="898" spans="1:7" hidden="1" x14ac:dyDescent="0.3">
      <c r="A898" s="4" t="s">
        <v>74</v>
      </c>
      <c r="B898" s="3" t="s">
        <v>17</v>
      </c>
      <c r="C898" s="3" t="s">
        <v>18</v>
      </c>
      <c r="D898" s="4" t="s">
        <v>75</v>
      </c>
      <c r="E898" s="3">
        <v>1</v>
      </c>
      <c r="F898" s="5">
        <v>46</v>
      </c>
      <c r="G898" s="5">
        <v>46</v>
      </c>
    </row>
    <row r="899" spans="1:7" hidden="1" x14ac:dyDescent="0.3">
      <c r="A899" s="4" t="s">
        <v>76</v>
      </c>
      <c r="B899" s="3" t="s">
        <v>17</v>
      </c>
      <c r="C899" s="3" t="s">
        <v>18</v>
      </c>
      <c r="D899" s="4" t="s">
        <v>77</v>
      </c>
      <c r="E899" s="3">
        <v>1</v>
      </c>
      <c r="F899" s="5">
        <v>21.52</v>
      </c>
      <c r="G899" s="5">
        <v>21.52</v>
      </c>
    </row>
    <row r="900" spans="1:7" hidden="1" x14ac:dyDescent="0.3">
      <c r="A900" s="4" t="s">
        <v>78</v>
      </c>
      <c r="B900" s="3" t="s">
        <v>17</v>
      </c>
      <c r="C900" s="3" t="s">
        <v>18</v>
      </c>
      <c r="D900" s="4" t="s">
        <v>79</v>
      </c>
      <c r="E900" s="3">
        <v>1</v>
      </c>
      <c r="F900" s="5">
        <v>125.41</v>
      </c>
      <c r="G900" s="5">
        <v>125.41</v>
      </c>
    </row>
    <row r="901" spans="1:7" hidden="1" x14ac:dyDescent="0.3">
      <c r="A901" s="4" t="s">
        <v>80</v>
      </c>
      <c r="B901" s="3" t="s">
        <v>17</v>
      </c>
      <c r="C901" s="3" t="s">
        <v>70</v>
      </c>
      <c r="D901" s="4" t="s">
        <v>81</v>
      </c>
      <c r="E901" s="3">
        <v>8</v>
      </c>
      <c r="F901" s="5">
        <v>12.03</v>
      </c>
      <c r="G901" s="5">
        <v>96.24</v>
      </c>
    </row>
    <row r="902" spans="1:7" hidden="1" x14ac:dyDescent="0.3">
      <c r="A902" s="4" t="s">
        <v>82</v>
      </c>
      <c r="B902" s="3" t="s">
        <v>17</v>
      </c>
      <c r="C902" s="3" t="s">
        <v>83</v>
      </c>
      <c r="D902" s="4" t="s">
        <v>84</v>
      </c>
      <c r="E902" s="3">
        <v>4</v>
      </c>
      <c r="F902" s="5">
        <v>12.91</v>
      </c>
      <c r="G902" s="5">
        <v>51.64</v>
      </c>
    </row>
    <row r="903" spans="1:7" hidden="1" x14ac:dyDescent="0.3">
      <c r="A903" s="4" t="s">
        <v>85</v>
      </c>
      <c r="B903" s="3" t="s">
        <v>17</v>
      </c>
      <c r="C903" s="3" t="s">
        <v>18</v>
      </c>
      <c r="D903" s="4" t="s">
        <v>86</v>
      </c>
      <c r="E903" s="3">
        <v>28</v>
      </c>
      <c r="F903" s="5">
        <v>43.21</v>
      </c>
      <c r="G903" s="5">
        <v>1209.8800000000001</v>
      </c>
    </row>
    <row r="904" spans="1:7" hidden="1" x14ac:dyDescent="0.3">
      <c r="A904" s="4" t="s">
        <v>87</v>
      </c>
      <c r="B904" s="3" t="s">
        <v>17</v>
      </c>
      <c r="C904" s="3" t="s">
        <v>83</v>
      </c>
      <c r="D904" s="4" t="s">
        <v>88</v>
      </c>
      <c r="E904" s="3">
        <v>36</v>
      </c>
      <c r="F904" s="5">
        <v>26.08</v>
      </c>
      <c r="G904" s="5">
        <v>938.88</v>
      </c>
    </row>
    <row r="905" spans="1:7" hidden="1" x14ac:dyDescent="0.3">
      <c r="A905" s="4" t="s">
        <v>89</v>
      </c>
      <c r="B905" s="3" t="s">
        <v>17</v>
      </c>
      <c r="C905" s="3" t="s">
        <v>83</v>
      </c>
      <c r="D905" s="4" t="s">
        <v>90</v>
      </c>
      <c r="E905" s="3">
        <v>15.5</v>
      </c>
      <c r="F905" s="5">
        <v>22.21</v>
      </c>
      <c r="G905" s="5">
        <v>344.26</v>
      </c>
    </row>
    <row r="906" spans="1:7" hidden="1" x14ac:dyDescent="0.3">
      <c r="A906" s="4" t="s">
        <v>91</v>
      </c>
      <c r="B906" s="3" t="s">
        <v>17</v>
      </c>
      <c r="C906" s="3" t="s">
        <v>83</v>
      </c>
      <c r="D906" s="4" t="s">
        <v>92</v>
      </c>
      <c r="E906" s="3">
        <v>103.2</v>
      </c>
      <c r="F906" s="5">
        <v>14.19</v>
      </c>
      <c r="G906" s="5">
        <v>1464.41</v>
      </c>
    </row>
    <row r="907" spans="1:7" hidden="1" x14ac:dyDescent="0.3">
      <c r="A907" s="4" t="s">
        <v>93</v>
      </c>
      <c r="B907" s="3" t="s">
        <v>17</v>
      </c>
      <c r="C907" s="3" t="s">
        <v>70</v>
      </c>
      <c r="D907" s="4" t="s">
        <v>94</v>
      </c>
      <c r="E907" s="3">
        <v>26.8</v>
      </c>
      <c r="F907" s="5">
        <v>32.090000000000003</v>
      </c>
      <c r="G907" s="5">
        <v>860.01</v>
      </c>
    </row>
    <row r="908" spans="1:7" hidden="1" x14ac:dyDescent="0.3">
      <c r="A908" s="4" t="s">
        <v>95</v>
      </c>
      <c r="B908" s="3" t="s">
        <v>17</v>
      </c>
      <c r="C908" s="3" t="s">
        <v>70</v>
      </c>
      <c r="D908" s="4" t="s">
        <v>96</v>
      </c>
      <c r="E908" s="3">
        <v>8.8000000000000007</v>
      </c>
      <c r="F908" s="5">
        <v>68.56</v>
      </c>
      <c r="G908" s="5">
        <v>603.33000000000004</v>
      </c>
    </row>
    <row r="909" spans="1:7" hidden="1" x14ac:dyDescent="0.3">
      <c r="A909" s="4" t="s">
        <v>97</v>
      </c>
      <c r="B909" s="3" t="s">
        <v>17</v>
      </c>
      <c r="C909" s="3" t="s">
        <v>70</v>
      </c>
      <c r="D909" s="4" t="s">
        <v>98</v>
      </c>
      <c r="E909" s="3">
        <v>35</v>
      </c>
      <c r="F909" s="5">
        <v>47.31</v>
      </c>
      <c r="G909" s="5">
        <v>1655.85</v>
      </c>
    </row>
    <row r="910" spans="1:7" hidden="1" x14ac:dyDescent="0.3">
      <c r="A910" s="4" t="s">
        <v>99</v>
      </c>
      <c r="B910" s="3" t="s">
        <v>17</v>
      </c>
      <c r="C910" s="3" t="s">
        <v>70</v>
      </c>
      <c r="D910" s="4" t="s">
        <v>100</v>
      </c>
      <c r="E910" s="3">
        <v>18</v>
      </c>
      <c r="F910" s="5">
        <v>46.96</v>
      </c>
      <c r="G910" s="5">
        <v>845.28</v>
      </c>
    </row>
    <row r="911" spans="1:7" hidden="1" x14ac:dyDescent="0.3">
      <c r="A911" s="4" t="s">
        <v>101</v>
      </c>
      <c r="B911" s="3" t="s">
        <v>17</v>
      </c>
      <c r="C911" s="3" t="s">
        <v>102</v>
      </c>
      <c r="D911" s="4" t="s">
        <v>103</v>
      </c>
      <c r="E911" s="3">
        <v>1</v>
      </c>
      <c r="F911" s="5">
        <v>300</v>
      </c>
      <c r="G911" s="5">
        <v>300</v>
      </c>
    </row>
    <row r="912" spans="1:7" hidden="1" x14ac:dyDescent="0.3">
      <c r="A912" s="4" t="s">
        <v>104</v>
      </c>
      <c r="B912" s="3" t="s">
        <v>17</v>
      </c>
      <c r="C912" s="3" t="s">
        <v>102</v>
      </c>
      <c r="D912" s="4" t="s">
        <v>105</v>
      </c>
      <c r="E912" s="3">
        <v>1</v>
      </c>
      <c r="F912" s="5">
        <v>500</v>
      </c>
      <c r="G912" s="5">
        <v>500</v>
      </c>
    </row>
    <row r="913" spans="1:7" hidden="1" x14ac:dyDescent="0.3">
      <c r="D913" s="4" t="s">
        <v>347</v>
      </c>
      <c r="E913" s="3">
        <v>1</v>
      </c>
      <c r="F913" s="5">
        <v>10087.44</v>
      </c>
      <c r="G913" s="5">
        <v>10087.44</v>
      </c>
    </row>
    <row r="914" spans="1:7" hidden="1" x14ac:dyDescent="0.3"/>
    <row r="915" spans="1:7" hidden="1" x14ac:dyDescent="0.3">
      <c r="D915" s="4" t="s">
        <v>348</v>
      </c>
      <c r="E915" s="3">
        <v>1</v>
      </c>
      <c r="F915" s="5">
        <v>450049.45</v>
      </c>
      <c r="G915" s="5">
        <v>450049.45</v>
      </c>
    </row>
    <row r="916" spans="1:7" hidden="1" x14ac:dyDescent="0.3"/>
    <row r="917" spans="1:7" hidden="1" x14ac:dyDescent="0.3">
      <c r="A917" s="4" t="s">
        <v>349</v>
      </c>
      <c r="B917" s="3" t="s">
        <v>9</v>
      </c>
      <c r="C917" s="3" t="s">
        <v>10</v>
      </c>
      <c r="D917" s="4" t="s">
        <v>350</v>
      </c>
      <c r="E917" s="3">
        <v>1</v>
      </c>
      <c r="F917" s="5">
        <v>393589</v>
      </c>
      <c r="G917" s="5">
        <v>393589</v>
      </c>
    </row>
    <row r="918" spans="1:7" hidden="1" x14ac:dyDescent="0.3">
      <c r="A918" s="4" t="s">
        <v>351</v>
      </c>
      <c r="B918" s="3" t="s">
        <v>9</v>
      </c>
      <c r="C918" s="3" t="s">
        <v>10</v>
      </c>
      <c r="D918" s="4" t="s">
        <v>352</v>
      </c>
      <c r="E918" s="3">
        <v>1</v>
      </c>
      <c r="F918" s="5">
        <v>185158.18</v>
      </c>
      <c r="G918" s="5">
        <v>185158.18</v>
      </c>
    </row>
    <row r="919" spans="1:7" x14ac:dyDescent="0.3">
      <c r="A919" s="4" t="s">
        <v>353</v>
      </c>
      <c r="B919" s="3" t="s">
        <v>9</v>
      </c>
      <c r="C919" s="3" t="s">
        <v>10</v>
      </c>
      <c r="D919" s="4" t="s">
        <v>15</v>
      </c>
      <c r="E919" s="3">
        <v>1</v>
      </c>
      <c r="F919" s="5">
        <v>7083.05</v>
      </c>
      <c r="G919" s="5">
        <v>7083.05</v>
      </c>
    </row>
    <row r="920" spans="1:7" hidden="1" x14ac:dyDescent="0.3">
      <c r="A920" s="4" t="s">
        <v>16</v>
      </c>
      <c r="B920" s="3" t="s">
        <v>17</v>
      </c>
      <c r="C920" s="3" t="s">
        <v>18</v>
      </c>
      <c r="D920" s="4" t="s">
        <v>19</v>
      </c>
      <c r="E920" s="3">
        <v>10</v>
      </c>
      <c r="F920" s="5">
        <v>192.38</v>
      </c>
      <c r="G920" s="5">
        <v>1923.8</v>
      </c>
    </row>
    <row r="921" spans="1:7" hidden="1" x14ac:dyDescent="0.3">
      <c r="A921" s="4" t="s">
        <v>20</v>
      </c>
      <c r="B921" s="3" t="s">
        <v>17</v>
      </c>
      <c r="C921" s="3" t="s">
        <v>18</v>
      </c>
      <c r="D921" s="4" t="s">
        <v>21</v>
      </c>
      <c r="E921" s="3">
        <v>1</v>
      </c>
      <c r="F921" s="5">
        <v>2961.9</v>
      </c>
      <c r="G921" s="5">
        <v>2961.9</v>
      </c>
    </row>
    <row r="922" spans="1:7" hidden="1" x14ac:dyDescent="0.3">
      <c r="A922" s="4" t="s">
        <v>22</v>
      </c>
      <c r="B922" s="3" t="s">
        <v>17</v>
      </c>
      <c r="C922" s="3" t="s">
        <v>18</v>
      </c>
      <c r="D922" s="4" t="s">
        <v>23</v>
      </c>
      <c r="E922" s="3">
        <v>1</v>
      </c>
      <c r="F922" s="5">
        <v>2197.35</v>
      </c>
      <c r="G922" s="5">
        <v>2197.35</v>
      </c>
    </row>
    <row r="923" spans="1:7" hidden="1" x14ac:dyDescent="0.3">
      <c r="D923" s="4" t="s">
        <v>354</v>
      </c>
      <c r="E923" s="3">
        <v>1</v>
      </c>
      <c r="F923" s="5">
        <v>7083.05</v>
      </c>
      <c r="G923" s="5">
        <v>7083.05</v>
      </c>
    </row>
    <row r="924" spans="1:7" hidden="1" x14ac:dyDescent="0.3"/>
    <row r="925" spans="1:7" x14ac:dyDescent="0.3">
      <c r="A925" s="4" t="s">
        <v>355</v>
      </c>
      <c r="B925" s="3" t="s">
        <v>9</v>
      </c>
      <c r="C925" s="3" t="s">
        <v>10</v>
      </c>
      <c r="D925" s="4" t="s">
        <v>26</v>
      </c>
      <c r="E925" s="3">
        <v>1</v>
      </c>
      <c r="F925" s="5">
        <v>178075.13</v>
      </c>
      <c r="G925" s="5">
        <v>178075.13</v>
      </c>
    </row>
    <row r="926" spans="1:7" hidden="1" x14ac:dyDescent="0.3">
      <c r="A926" s="4" t="s">
        <v>27</v>
      </c>
      <c r="B926" s="3" t="s">
        <v>17</v>
      </c>
      <c r="C926" s="3" t="s">
        <v>18</v>
      </c>
      <c r="D926" s="4" t="s">
        <v>28</v>
      </c>
      <c r="E926" s="3">
        <v>2</v>
      </c>
      <c r="F926" s="5">
        <v>22545.99</v>
      </c>
      <c r="G926" s="5">
        <v>45091.98</v>
      </c>
    </row>
    <row r="927" spans="1:7" hidden="1" x14ac:dyDescent="0.3">
      <c r="A927" s="4" t="s">
        <v>29</v>
      </c>
      <c r="B927" s="3" t="s">
        <v>17</v>
      </c>
      <c r="C927" s="3" t="s">
        <v>18</v>
      </c>
      <c r="D927" s="4" t="s">
        <v>30</v>
      </c>
      <c r="E927" s="3">
        <v>4</v>
      </c>
      <c r="F927" s="5">
        <v>22133.25</v>
      </c>
      <c r="G927" s="5">
        <v>88533</v>
      </c>
    </row>
    <row r="928" spans="1:7" hidden="1" x14ac:dyDescent="0.3">
      <c r="A928" s="4" t="s">
        <v>31</v>
      </c>
      <c r="B928" s="3" t="s">
        <v>17</v>
      </c>
      <c r="C928" s="3" t="s">
        <v>18</v>
      </c>
      <c r="D928" s="4" t="s">
        <v>32</v>
      </c>
      <c r="E928" s="3">
        <v>1</v>
      </c>
      <c r="F928" s="5">
        <v>7362.75</v>
      </c>
      <c r="G928" s="5">
        <v>7362.75</v>
      </c>
    </row>
    <row r="929" spans="1:7" hidden="1" x14ac:dyDescent="0.3">
      <c r="A929" s="4" t="s">
        <v>33</v>
      </c>
      <c r="B929" s="3" t="s">
        <v>17</v>
      </c>
      <c r="C929" s="3" t="s">
        <v>18</v>
      </c>
      <c r="D929" s="4" t="s">
        <v>34</v>
      </c>
      <c r="E929" s="3">
        <v>1</v>
      </c>
      <c r="F929" s="5">
        <v>5541.86</v>
      </c>
      <c r="G929" s="5">
        <v>5541.86</v>
      </c>
    </row>
    <row r="930" spans="1:7" hidden="1" x14ac:dyDescent="0.3">
      <c r="A930" s="4" t="s">
        <v>35</v>
      </c>
      <c r="B930" s="3" t="s">
        <v>17</v>
      </c>
      <c r="C930" s="3" t="s">
        <v>18</v>
      </c>
      <c r="D930" s="4" t="s">
        <v>36</v>
      </c>
      <c r="E930" s="3">
        <v>7</v>
      </c>
      <c r="F930" s="5">
        <v>817.84</v>
      </c>
      <c r="G930" s="5">
        <v>5724.88</v>
      </c>
    </row>
    <row r="931" spans="1:7" hidden="1" x14ac:dyDescent="0.3">
      <c r="A931" s="4" t="s">
        <v>37</v>
      </c>
      <c r="B931" s="3" t="s">
        <v>17</v>
      </c>
      <c r="C931" s="3" t="s">
        <v>18</v>
      </c>
      <c r="D931" s="4" t="s">
        <v>38</v>
      </c>
      <c r="E931" s="3">
        <v>7</v>
      </c>
      <c r="F931" s="5">
        <v>200</v>
      </c>
      <c r="G931" s="5">
        <v>1400</v>
      </c>
    </row>
    <row r="932" spans="1:7" hidden="1" x14ac:dyDescent="0.3">
      <c r="A932" s="4" t="s">
        <v>39</v>
      </c>
      <c r="B932" s="3" t="s">
        <v>17</v>
      </c>
      <c r="C932" s="3" t="s">
        <v>18</v>
      </c>
      <c r="D932" s="4" t="s">
        <v>40</v>
      </c>
      <c r="E932" s="3">
        <v>2</v>
      </c>
      <c r="F932" s="5">
        <v>7060</v>
      </c>
      <c r="G932" s="5">
        <v>14120</v>
      </c>
    </row>
    <row r="933" spans="1:7" hidden="1" x14ac:dyDescent="0.3">
      <c r="A933" s="4" t="s">
        <v>41</v>
      </c>
      <c r="B933" s="3" t="s">
        <v>17</v>
      </c>
      <c r="C933" s="3" t="s">
        <v>18</v>
      </c>
      <c r="D933" s="4" t="s">
        <v>42</v>
      </c>
      <c r="E933" s="3">
        <v>2</v>
      </c>
      <c r="F933" s="5">
        <v>761.9</v>
      </c>
      <c r="G933" s="5">
        <v>1523.8</v>
      </c>
    </row>
    <row r="934" spans="1:7" hidden="1" x14ac:dyDescent="0.3">
      <c r="A934" s="4" t="s">
        <v>43</v>
      </c>
      <c r="B934" s="3" t="s">
        <v>17</v>
      </c>
      <c r="C934" s="3" t="s">
        <v>18</v>
      </c>
      <c r="D934" s="4" t="s">
        <v>44</v>
      </c>
      <c r="E934" s="3">
        <v>1</v>
      </c>
      <c r="F934" s="5">
        <v>400</v>
      </c>
      <c r="G934" s="5">
        <v>400</v>
      </c>
    </row>
    <row r="935" spans="1:7" hidden="1" x14ac:dyDescent="0.3">
      <c r="A935" s="4" t="s">
        <v>45</v>
      </c>
      <c r="B935" s="3" t="s">
        <v>17</v>
      </c>
      <c r="C935" s="3" t="s">
        <v>18</v>
      </c>
      <c r="D935" s="4" t="s">
        <v>46</v>
      </c>
      <c r="E935" s="3">
        <v>1</v>
      </c>
      <c r="F935" s="5">
        <v>5541.86</v>
      </c>
      <c r="G935" s="5">
        <v>5541.86</v>
      </c>
    </row>
    <row r="936" spans="1:7" hidden="1" x14ac:dyDescent="0.3">
      <c r="A936" s="4" t="s">
        <v>47</v>
      </c>
      <c r="B936" s="3" t="s">
        <v>17</v>
      </c>
      <c r="C936" s="3" t="s">
        <v>18</v>
      </c>
      <c r="D936" s="4" t="s">
        <v>48</v>
      </c>
      <c r="E936" s="3">
        <v>1</v>
      </c>
      <c r="F936" s="5">
        <v>2835</v>
      </c>
      <c r="G936" s="5">
        <v>2835</v>
      </c>
    </row>
    <row r="937" spans="1:7" hidden="1" x14ac:dyDescent="0.3">
      <c r="A937" s="4" t="s">
        <v>49</v>
      </c>
      <c r="B937" s="3" t="s">
        <v>17</v>
      </c>
      <c r="C937" s="3" t="s">
        <v>18</v>
      </c>
      <c r="D937" s="4" t="s">
        <v>50</v>
      </c>
      <c r="E937" s="3">
        <v>0</v>
      </c>
      <c r="F937" s="5">
        <v>1100</v>
      </c>
      <c r="G937" s="5">
        <v>0</v>
      </c>
    </row>
    <row r="938" spans="1:7" hidden="1" x14ac:dyDescent="0.3">
      <c r="D938" s="4" t="s">
        <v>356</v>
      </c>
      <c r="E938" s="3">
        <v>1</v>
      </c>
      <c r="F938" s="5">
        <v>178075.13</v>
      </c>
      <c r="G938" s="5">
        <v>178075.13</v>
      </c>
    </row>
    <row r="939" spans="1:7" hidden="1" x14ac:dyDescent="0.3"/>
    <row r="940" spans="1:7" hidden="1" x14ac:dyDescent="0.3">
      <c r="D940" s="4" t="s">
        <v>357</v>
      </c>
      <c r="E940" s="3">
        <v>1</v>
      </c>
      <c r="F940" s="5">
        <v>185158.18</v>
      </c>
      <c r="G940" s="5">
        <v>185158.18</v>
      </c>
    </row>
    <row r="941" spans="1:7" hidden="1" x14ac:dyDescent="0.3"/>
    <row r="942" spans="1:7" hidden="1" x14ac:dyDescent="0.3">
      <c r="A942" s="4" t="s">
        <v>358</v>
      </c>
      <c r="B942" s="3" t="s">
        <v>9</v>
      </c>
      <c r="C942" s="3" t="s">
        <v>10</v>
      </c>
      <c r="D942" s="4" t="s">
        <v>359</v>
      </c>
      <c r="E942" s="3">
        <v>1</v>
      </c>
      <c r="F942" s="5">
        <v>177521.04</v>
      </c>
      <c r="G942" s="5">
        <v>177521.04</v>
      </c>
    </row>
    <row r="943" spans="1:7" x14ac:dyDescent="0.3">
      <c r="A943" s="4" t="s">
        <v>360</v>
      </c>
      <c r="B943" s="3" t="s">
        <v>9</v>
      </c>
      <c r="C943" s="3" t="s">
        <v>10</v>
      </c>
      <c r="D943" s="4" t="s">
        <v>15</v>
      </c>
      <c r="E943" s="3">
        <v>1</v>
      </c>
      <c r="F943" s="5">
        <v>6505.91</v>
      </c>
      <c r="G943" s="5">
        <v>6505.91</v>
      </c>
    </row>
    <row r="944" spans="1:7" hidden="1" x14ac:dyDescent="0.3">
      <c r="A944" s="4" t="s">
        <v>16</v>
      </c>
      <c r="B944" s="3" t="s">
        <v>17</v>
      </c>
      <c r="C944" s="3" t="s">
        <v>18</v>
      </c>
      <c r="D944" s="4" t="s">
        <v>19</v>
      </c>
      <c r="E944" s="3">
        <v>7</v>
      </c>
      <c r="F944" s="5">
        <v>192.38</v>
      </c>
      <c r="G944" s="5">
        <v>1346.66</v>
      </c>
    </row>
    <row r="945" spans="1:7" hidden="1" x14ac:dyDescent="0.3">
      <c r="A945" s="4" t="s">
        <v>20</v>
      </c>
      <c r="B945" s="3" t="s">
        <v>17</v>
      </c>
      <c r="C945" s="3" t="s">
        <v>18</v>
      </c>
      <c r="D945" s="4" t="s">
        <v>21</v>
      </c>
      <c r="E945" s="3">
        <v>1</v>
      </c>
      <c r="F945" s="5">
        <v>2961.9</v>
      </c>
      <c r="G945" s="5">
        <v>2961.9</v>
      </c>
    </row>
    <row r="946" spans="1:7" hidden="1" x14ac:dyDescent="0.3">
      <c r="A946" s="4" t="s">
        <v>22</v>
      </c>
      <c r="B946" s="3" t="s">
        <v>17</v>
      </c>
      <c r="C946" s="3" t="s">
        <v>18</v>
      </c>
      <c r="D946" s="4" t="s">
        <v>23</v>
      </c>
      <c r="E946" s="3">
        <v>1</v>
      </c>
      <c r="F946" s="5">
        <v>2197.35</v>
      </c>
      <c r="G946" s="5">
        <v>2197.35</v>
      </c>
    </row>
    <row r="947" spans="1:7" hidden="1" x14ac:dyDescent="0.3">
      <c r="D947" s="4" t="s">
        <v>361</v>
      </c>
      <c r="E947" s="3">
        <v>1</v>
      </c>
      <c r="F947" s="5">
        <v>6505.91</v>
      </c>
      <c r="G947" s="5">
        <v>6505.91</v>
      </c>
    </row>
    <row r="948" spans="1:7" hidden="1" x14ac:dyDescent="0.3"/>
    <row r="949" spans="1:7" x14ac:dyDescent="0.3">
      <c r="A949" s="4" t="s">
        <v>362</v>
      </c>
      <c r="B949" s="3" t="s">
        <v>9</v>
      </c>
      <c r="C949" s="3" t="s">
        <v>10</v>
      </c>
      <c r="D949" s="4" t="s">
        <v>26</v>
      </c>
      <c r="E949" s="3">
        <v>1</v>
      </c>
      <c r="F949" s="5">
        <v>171015.13</v>
      </c>
      <c r="G949" s="5">
        <v>171015.13</v>
      </c>
    </row>
    <row r="950" spans="1:7" hidden="1" x14ac:dyDescent="0.3">
      <c r="A950" s="4" t="s">
        <v>27</v>
      </c>
      <c r="B950" s="3" t="s">
        <v>17</v>
      </c>
      <c r="C950" s="3" t="s">
        <v>18</v>
      </c>
      <c r="D950" s="4" t="s">
        <v>28</v>
      </c>
      <c r="E950" s="3">
        <v>2</v>
      </c>
      <c r="F950" s="5">
        <v>22545.99</v>
      </c>
      <c r="G950" s="5">
        <v>45091.98</v>
      </c>
    </row>
    <row r="951" spans="1:7" hidden="1" x14ac:dyDescent="0.3">
      <c r="A951" s="4" t="s">
        <v>29</v>
      </c>
      <c r="B951" s="3" t="s">
        <v>17</v>
      </c>
      <c r="C951" s="3" t="s">
        <v>18</v>
      </c>
      <c r="D951" s="4" t="s">
        <v>30</v>
      </c>
      <c r="E951" s="3">
        <v>4</v>
      </c>
      <c r="F951" s="5">
        <v>22133.25</v>
      </c>
      <c r="G951" s="5">
        <v>88533</v>
      </c>
    </row>
    <row r="952" spans="1:7" hidden="1" x14ac:dyDescent="0.3">
      <c r="A952" s="4" t="s">
        <v>31</v>
      </c>
      <c r="B952" s="3" t="s">
        <v>17</v>
      </c>
      <c r="C952" s="3" t="s">
        <v>18</v>
      </c>
      <c r="D952" s="4" t="s">
        <v>32</v>
      </c>
      <c r="E952" s="3">
        <v>1</v>
      </c>
      <c r="F952" s="5">
        <v>7362.75</v>
      </c>
      <c r="G952" s="5">
        <v>7362.75</v>
      </c>
    </row>
    <row r="953" spans="1:7" hidden="1" x14ac:dyDescent="0.3">
      <c r="A953" s="4" t="s">
        <v>33</v>
      </c>
      <c r="B953" s="3" t="s">
        <v>17</v>
      </c>
      <c r="C953" s="3" t="s">
        <v>18</v>
      </c>
      <c r="D953" s="4" t="s">
        <v>34</v>
      </c>
      <c r="E953" s="3">
        <v>1</v>
      </c>
      <c r="F953" s="5">
        <v>5541.86</v>
      </c>
      <c r="G953" s="5">
        <v>5541.86</v>
      </c>
    </row>
    <row r="954" spans="1:7" hidden="1" x14ac:dyDescent="0.3">
      <c r="A954" s="4" t="s">
        <v>35</v>
      </c>
      <c r="B954" s="3" t="s">
        <v>17</v>
      </c>
      <c r="C954" s="3" t="s">
        <v>18</v>
      </c>
      <c r="D954" s="4" t="s">
        <v>36</v>
      </c>
      <c r="E954" s="3">
        <v>7</v>
      </c>
      <c r="F954" s="5">
        <v>817.84</v>
      </c>
      <c r="G954" s="5">
        <v>5724.88</v>
      </c>
    </row>
    <row r="955" spans="1:7" hidden="1" x14ac:dyDescent="0.3">
      <c r="A955" s="4" t="s">
        <v>37</v>
      </c>
      <c r="B955" s="3" t="s">
        <v>17</v>
      </c>
      <c r="C955" s="3" t="s">
        <v>18</v>
      </c>
      <c r="D955" s="4" t="s">
        <v>38</v>
      </c>
      <c r="E955" s="3">
        <v>7</v>
      </c>
      <c r="F955" s="5">
        <v>200</v>
      </c>
      <c r="G955" s="5">
        <v>1400</v>
      </c>
    </row>
    <row r="956" spans="1:7" hidden="1" x14ac:dyDescent="0.3">
      <c r="A956" s="4" t="s">
        <v>39</v>
      </c>
      <c r="B956" s="3" t="s">
        <v>17</v>
      </c>
      <c r="C956" s="3" t="s">
        <v>18</v>
      </c>
      <c r="D956" s="4" t="s">
        <v>40</v>
      </c>
      <c r="E956" s="3">
        <v>1</v>
      </c>
      <c r="F956" s="5">
        <v>7060</v>
      </c>
      <c r="G956" s="5">
        <v>7060</v>
      </c>
    </row>
    <row r="957" spans="1:7" hidden="1" x14ac:dyDescent="0.3">
      <c r="A957" s="4" t="s">
        <v>41</v>
      </c>
      <c r="B957" s="3" t="s">
        <v>17</v>
      </c>
      <c r="C957" s="3" t="s">
        <v>18</v>
      </c>
      <c r="D957" s="4" t="s">
        <v>42</v>
      </c>
      <c r="E957" s="3">
        <v>2</v>
      </c>
      <c r="F957" s="5">
        <v>761.9</v>
      </c>
      <c r="G957" s="5">
        <v>1523.8</v>
      </c>
    </row>
    <row r="958" spans="1:7" hidden="1" x14ac:dyDescent="0.3">
      <c r="A958" s="4" t="s">
        <v>43</v>
      </c>
      <c r="B958" s="3" t="s">
        <v>17</v>
      </c>
      <c r="C958" s="3" t="s">
        <v>18</v>
      </c>
      <c r="D958" s="4" t="s">
        <v>44</v>
      </c>
      <c r="E958" s="3">
        <v>1</v>
      </c>
      <c r="F958" s="5">
        <v>400</v>
      </c>
      <c r="G958" s="5">
        <v>400</v>
      </c>
    </row>
    <row r="959" spans="1:7" hidden="1" x14ac:dyDescent="0.3">
      <c r="A959" s="4" t="s">
        <v>45</v>
      </c>
      <c r="B959" s="3" t="s">
        <v>17</v>
      </c>
      <c r="C959" s="3" t="s">
        <v>18</v>
      </c>
      <c r="D959" s="4" t="s">
        <v>46</v>
      </c>
      <c r="E959" s="3">
        <v>1</v>
      </c>
      <c r="F959" s="5">
        <v>5541.86</v>
      </c>
      <c r="G959" s="5">
        <v>5541.86</v>
      </c>
    </row>
    <row r="960" spans="1:7" hidden="1" x14ac:dyDescent="0.3">
      <c r="A960" s="4" t="s">
        <v>47</v>
      </c>
      <c r="B960" s="3" t="s">
        <v>17</v>
      </c>
      <c r="C960" s="3" t="s">
        <v>18</v>
      </c>
      <c r="D960" s="4" t="s">
        <v>48</v>
      </c>
      <c r="E960" s="3">
        <v>1</v>
      </c>
      <c r="F960" s="5">
        <v>2835</v>
      </c>
      <c r="G960" s="5">
        <v>2835</v>
      </c>
    </row>
    <row r="961" spans="1:7" hidden="1" x14ac:dyDescent="0.3">
      <c r="A961" s="4" t="s">
        <v>49</v>
      </c>
      <c r="B961" s="3" t="s">
        <v>17</v>
      </c>
      <c r="C961" s="3" t="s">
        <v>18</v>
      </c>
      <c r="D961" s="4" t="s">
        <v>50</v>
      </c>
      <c r="E961" s="3">
        <v>0</v>
      </c>
      <c r="F961" s="5">
        <v>1100</v>
      </c>
      <c r="G961" s="5">
        <v>0</v>
      </c>
    </row>
    <row r="962" spans="1:7" hidden="1" x14ac:dyDescent="0.3">
      <c r="D962" s="4" t="s">
        <v>363</v>
      </c>
      <c r="E962" s="3">
        <v>1</v>
      </c>
      <c r="F962" s="5">
        <v>171015.13</v>
      </c>
      <c r="G962" s="5">
        <v>171015.13</v>
      </c>
    </row>
    <row r="963" spans="1:7" hidden="1" x14ac:dyDescent="0.3"/>
    <row r="964" spans="1:7" hidden="1" x14ac:dyDescent="0.3">
      <c r="D964" s="4" t="s">
        <v>364</v>
      </c>
      <c r="E964" s="3">
        <v>1</v>
      </c>
      <c r="F964" s="5">
        <v>177521.04</v>
      </c>
      <c r="G964" s="5">
        <v>177521.04</v>
      </c>
    </row>
    <row r="965" spans="1:7" hidden="1" x14ac:dyDescent="0.3"/>
    <row r="966" spans="1:7" x14ac:dyDescent="0.3">
      <c r="A966" s="4" t="s">
        <v>365</v>
      </c>
      <c r="B966" s="3" t="s">
        <v>9</v>
      </c>
      <c r="C966" s="3" t="s">
        <v>10</v>
      </c>
      <c r="D966" s="4" t="s">
        <v>309</v>
      </c>
      <c r="E966" s="3">
        <v>1</v>
      </c>
      <c r="F966" s="5">
        <v>18382.7</v>
      </c>
      <c r="G966" s="5">
        <v>18382.7</v>
      </c>
    </row>
    <row r="967" spans="1:7" hidden="1" x14ac:dyDescent="0.3">
      <c r="A967" s="4" t="s">
        <v>310</v>
      </c>
      <c r="B967" s="3" t="s">
        <v>17</v>
      </c>
      <c r="C967" s="3" t="s">
        <v>18</v>
      </c>
      <c r="D967" s="4" t="s">
        <v>311</v>
      </c>
      <c r="E967" s="3">
        <v>1</v>
      </c>
      <c r="F967" s="5">
        <v>3806</v>
      </c>
      <c r="G967" s="5">
        <v>3806</v>
      </c>
    </row>
    <row r="968" spans="1:7" hidden="1" x14ac:dyDescent="0.3">
      <c r="A968" s="4" t="s">
        <v>312</v>
      </c>
      <c r="B968" s="3" t="s">
        <v>17</v>
      </c>
      <c r="C968" s="3" t="s">
        <v>18</v>
      </c>
      <c r="D968" s="4" t="s">
        <v>313</v>
      </c>
      <c r="E968" s="3">
        <v>1</v>
      </c>
      <c r="F968" s="5">
        <v>3738.4</v>
      </c>
      <c r="G968" s="5">
        <v>3738.4</v>
      </c>
    </row>
    <row r="969" spans="1:7" hidden="1" x14ac:dyDescent="0.3">
      <c r="A969" s="4" t="s">
        <v>314</v>
      </c>
      <c r="B969" s="3" t="s">
        <v>17</v>
      </c>
      <c r="C969" s="3" t="s">
        <v>83</v>
      </c>
      <c r="D969" s="4" t="s">
        <v>315</v>
      </c>
      <c r="E969" s="3">
        <v>100</v>
      </c>
      <c r="F969" s="5">
        <v>2.6</v>
      </c>
      <c r="G969" s="5">
        <v>260</v>
      </c>
    </row>
    <row r="970" spans="1:7" hidden="1" x14ac:dyDescent="0.3">
      <c r="A970" s="4" t="s">
        <v>316</v>
      </c>
      <c r="B970" s="3" t="s">
        <v>17</v>
      </c>
      <c r="C970" s="3" t="s">
        <v>83</v>
      </c>
      <c r="D970" s="4" t="s">
        <v>317</v>
      </c>
      <c r="E970" s="3">
        <v>240</v>
      </c>
      <c r="F970" s="5">
        <v>3.6</v>
      </c>
      <c r="G970" s="5">
        <v>864</v>
      </c>
    </row>
    <row r="971" spans="1:7" hidden="1" x14ac:dyDescent="0.3">
      <c r="A971" s="4" t="s">
        <v>318</v>
      </c>
      <c r="B971" s="3" t="s">
        <v>17</v>
      </c>
      <c r="C971" s="3" t="s">
        <v>83</v>
      </c>
      <c r="D971" s="4" t="s">
        <v>319</v>
      </c>
      <c r="E971" s="3">
        <v>60</v>
      </c>
      <c r="F971" s="5">
        <v>4.83</v>
      </c>
      <c r="G971" s="5">
        <v>289.8</v>
      </c>
    </row>
    <row r="972" spans="1:7" hidden="1" x14ac:dyDescent="0.3">
      <c r="A972" s="4" t="s">
        <v>320</v>
      </c>
      <c r="B972" s="3" t="s">
        <v>17</v>
      </c>
      <c r="C972" s="3" t="s">
        <v>18</v>
      </c>
      <c r="D972" s="4" t="s">
        <v>321</v>
      </c>
      <c r="E972" s="3">
        <v>2</v>
      </c>
      <c r="F972" s="5">
        <v>2183.5</v>
      </c>
      <c r="G972" s="5">
        <v>4367</v>
      </c>
    </row>
    <row r="973" spans="1:7" hidden="1" x14ac:dyDescent="0.3">
      <c r="A973" s="4" t="s">
        <v>322</v>
      </c>
      <c r="B973" s="3" t="s">
        <v>17</v>
      </c>
      <c r="C973" s="3" t="s">
        <v>18</v>
      </c>
      <c r="D973" s="4" t="s">
        <v>323</v>
      </c>
      <c r="E973" s="3">
        <v>1</v>
      </c>
      <c r="F973" s="5">
        <v>3106</v>
      </c>
      <c r="G973" s="5">
        <v>3106</v>
      </c>
    </row>
    <row r="974" spans="1:7" hidden="1" x14ac:dyDescent="0.3">
      <c r="A974" s="4" t="s">
        <v>324</v>
      </c>
      <c r="B974" s="3" t="s">
        <v>17</v>
      </c>
      <c r="C974" s="3" t="s">
        <v>18</v>
      </c>
      <c r="D974" s="4" t="s">
        <v>325</v>
      </c>
      <c r="E974" s="3">
        <v>1</v>
      </c>
      <c r="F974" s="5">
        <v>1951.5</v>
      </c>
      <c r="G974" s="5">
        <v>1951.5</v>
      </c>
    </row>
    <row r="975" spans="1:7" hidden="1" x14ac:dyDescent="0.3">
      <c r="D975" s="4" t="s">
        <v>366</v>
      </c>
      <c r="E975" s="3">
        <v>1</v>
      </c>
      <c r="F975" s="5">
        <v>18382.7</v>
      </c>
      <c r="G975" s="5">
        <v>18382.7</v>
      </c>
    </row>
    <row r="976" spans="1:7" hidden="1" x14ac:dyDescent="0.3"/>
    <row r="977" spans="1:7" hidden="1" x14ac:dyDescent="0.3">
      <c r="A977" s="4" t="s">
        <v>367</v>
      </c>
      <c r="B977" s="3" t="s">
        <v>9</v>
      </c>
      <c r="C977" s="3" t="s">
        <v>10</v>
      </c>
      <c r="D977" s="4" t="s">
        <v>68</v>
      </c>
      <c r="E977" s="3">
        <v>1</v>
      </c>
      <c r="F977" s="5">
        <v>12527.08</v>
      </c>
      <c r="G977" s="5">
        <v>12527.08</v>
      </c>
    </row>
    <row r="978" spans="1:7" hidden="1" x14ac:dyDescent="0.3">
      <c r="A978" s="4" t="s">
        <v>69</v>
      </c>
      <c r="B978" s="3" t="s">
        <v>17</v>
      </c>
      <c r="C978" s="3" t="s">
        <v>70</v>
      </c>
      <c r="D978" s="4" t="s">
        <v>71</v>
      </c>
      <c r="E978" s="3">
        <v>35</v>
      </c>
      <c r="F978" s="5">
        <v>24.38</v>
      </c>
      <c r="G978" s="5">
        <v>853.3</v>
      </c>
    </row>
    <row r="979" spans="1:7" hidden="1" x14ac:dyDescent="0.3">
      <c r="A979" s="4" t="s">
        <v>72</v>
      </c>
      <c r="B979" s="3" t="s">
        <v>17</v>
      </c>
      <c r="C979" s="3" t="s">
        <v>18</v>
      </c>
      <c r="D979" s="4" t="s">
        <v>73</v>
      </c>
      <c r="E979" s="3">
        <v>2</v>
      </c>
      <c r="F979" s="5">
        <v>80</v>
      </c>
      <c r="G979" s="5">
        <v>160</v>
      </c>
    </row>
    <row r="980" spans="1:7" hidden="1" x14ac:dyDescent="0.3">
      <c r="A980" s="4" t="s">
        <v>74</v>
      </c>
      <c r="B980" s="3" t="s">
        <v>17</v>
      </c>
      <c r="C980" s="3" t="s">
        <v>18</v>
      </c>
      <c r="D980" s="4" t="s">
        <v>75</v>
      </c>
      <c r="E980" s="3">
        <v>2</v>
      </c>
      <c r="F980" s="5">
        <v>46</v>
      </c>
      <c r="G980" s="5">
        <v>92</v>
      </c>
    </row>
    <row r="981" spans="1:7" hidden="1" x14ac:dyDescent="0.3">
      <c r="A981" s="4" t="s">
        <v>76</v>
      </c>
      <c r="B981" s="3" t="s">
        <v>17</v>
      </c>
      <c r="C981" s="3" t="s">
        <v>18</v>
      </c>
      <c r="D981" s="4" t="s">
        <v>77</v>
      </c>
      <c r="E981" s="3">
        <v>2</v>
      </c>
      <c r="F981" s="5">
        <v>21.52</v>
      </c>
      <c r="G981" s="5">
        <v>43.04</v>
      </c>
    </row>
    <row r="982" spans="1:7" hidden="1" x14ac:dyDescent="0.3">
      <c r="A982" s="4" t="s">
        <v>78</v>
      </c>
      <c r="B982" s="3" t="s">
        <v>17</v>
      </c>
      <c r="C982" s="3" t="s">
        <v>18</v>
      </c>
      <c r="D982" s="4" t="s">
        <v>79</v>
      </c>
      <c r="E982" s="3">
        <v>2</v>
      </c>
      <c r="F982" s="5">
        <v>125.41</v>
      </c>
      <c r="G982" s="5">
        <v>250.82</v>
      </c>
    </row>
    <row r="983" spans="1:7" hidden="1" x14ac:dyDescent="0.3">
      <c r="A983" s="4" t="s">
        <v>80</v>
      </c>
      <c r="B983" s="3" t="s">
        <v>17</v>
      </c>
      <c r="C983" s="3" t="s">
        <v>70</v>
      </c>
      <c r="D983" s="4" t="s">
        <v>81</v>
      </c>
      <c r="E983" s="3">
        <v>16</v>
      </c>
      <c r="F983" s="5">
        <v>12.03</v>
      </c>
      <c r="G983" s="5">
        <v>192.48</v>
      </c>
    </row>
    <row r="984" spans="1:7" hidden="1" x14ac:dyDescent="0.3">
      <c r="A984" s="4" t="s">
        <v>82</v>
      </c>
      <c r="B984" s="3" t="s">
        <v>17</v>
      </c>
      <c r="C984" s="3" t="s">
        <v>83</v>
      </c>
      <c r="D984" s="4" t="s">
        <v>84</v>
      </c>
      <c r="E984" s="3">
        <v>8</v>
      </c>
      <c r="F984" s="5">
        <v>12.91</v>
      </c>
      <c r="G984" s="5">
        <v>103.28</v>
      </c>
    </row>
    <row r="985" spans="1:7" hidden="1" x14ac:dyDescent="0.3">
      <c r="A985" s="4" t="s">
        <v>85</v>
      </c>
      <c r="B985" s="3" t="s">
        <v>17</v>
      </c>
      <c r="C985" s="3" t="s">
        <v>18</v>
      </c>
      <c r="D985" s="4" t="s">
        <v>86</v>
      </c>
      <c r="E985" s="3">
        <v>24</v>
      </c>
      <c r="F985" s="5">
        <v>43.21</v>
      </c>
      <c r="G985" s="5">
        <v>1037.04</v>
      </c>
    </row>
    <row r="986" spans="1:7" hidden="1" x14ac:dyDescent="0.3">
      <c r="A986" s="4" t="s">
        <v>87</v>
      </c>
      <c r="B986" s="3" t="s">
        <v>17</v>
      </c>
      <c r="C986" s="3" t="s">
        <v>83</v>
      </c>
      <c r="D986" s="4" t="s">
        <v>88</v>
      </c>
      <c r="E986" s="3">
        <v>38</v>
      </c>
      <c r="F986" s="5">
        <v>26.08</v>
      </c>
      <c r="G986" s="5">
        <v>991.04</v>
      </c>
    </row>
    <row r="987" spans="1:7" hidden="1" x14ac:dyDescent="0.3">
      <c r="A987" s="4" t="s">
        <v>89</v>
      </c>
      <c r="B987" s="3" t="s">
        <v>17</v>
      </c>
      <c r="C987" s="3" t="s">
        <v>83</v>
      </c>
      <c r="D987" s="4" t="s">
        <v>90</v>
      </c>
      <c r="E987" s="3">
        <v>14</v>
      </c>
      <c r="F987" s="5">
        <v>22.21</v>
      </c>
      <c r="G987" s="5">
        <v>310.94</v>
      </c>
    </row>
    <row r="988" spans="1:7" hidden="1" x14ac:dyDescent="0.3">
      <c r="A988" s="4" t="s">
        <v>91</v>
      </c>
      <c r="B988" s="3" t="s">
        <v>17</v>
      </c>
      <c r="C988" s="3" t="s">
        <v>83</v>
      </c>
      <c r="D988" s="4" t="s">
        <v>92</v>
      </c>
      <c r="E988" s="3">
        <v>138.4</v>
      </c>
      <c r="F988" s="5">
        <v>14.19</v>
      </c>
      <c r="G988" s="5">
        <v>1963.9</v>
      </c>
    </row>
    <row r="989" spans="1:7" hidden="1" x14ac:dyDescent="0.3">
      <c r="A989" s="4" t="s">
        <v>93</v>
      </c>
      <c r="B989" s="3" t="s">
        <v>17</v>
      </c>
      <c r="C989" s="3" t="s">
        <v>70</v>
      </c>
      <c r="D989" s="4" t="s">
        <v>94</v>
      </c>
      <c r="E989" s="3">
        <v>36.6</v>
      </c>
      <c r="F989" s="5">
        <v>32.090000000000003</v>
      </c>
      <c r="G989" s="5">
        <v>1174.49</v>
      </c>
    </row>
    <row r="990" spans="1:7" hidden="1" x14ac:dyDescent="0.3">
      <c r="A990" s="4" t="s">
        <v>95</v>
      </c>
      <c r="B990" s="3" t="s">
        <v>17</v>
      </c>
      <c r="C990" s="3" t="s">
        <v>70</v>
      </c>
      <c r="D990" s="4" t="s">
        <v>96</v>
      </c>
      <c r="E990" s="3">
        <v>17.600000000000001</v>
      </c>
      <c r="F990" s="5">
        <v>68.56</v>
      </c>
      <c r="G990" s="5">
        <v>1206.6600000000001</v>
      </c>
    </row>
    <row r="991" spans="1:7" hidden="1" x14ac:dyDescent="0.3">
      <c r="A991" s="4" t="s">
        <v>97</v>
      </c>
      <c r="B991" s="3" t="s">
        <v>17</v>
      </c>
      <c r="C991" s="3" t="s">
        <v>70</v>
      </c>
      <c r="D991" s="4" t="s">
        <v>98</v>
      </c>
      <c r="E991" s="3">
        <v>35</v>
      </c>
      <c r="F991" s="5">
        <v>47.31</v>
      </c>
      <c r="G991" s="5">
        <v>1655.85</v>
      </c>
    </row>
    <row r="992" spans="1:7" hidden="1" x14ac:dyDescent="0.3">
      <c r="A992" s="4" t="s">
        <v>99</v>
      </c>
      <c r="B992" s="3" t="s">
        <v>17</v>
      </c>
      <c r="C992" s="3" t="s">
        <v>70</v>
      </c>
      <c r="D992" s="4" t="s">
        <v>100</v>
      </c>
      <c r="E992" s="3">
        <v>19</v>
      </c>
      <c r="F992" s="5">
        <v>46.96</v>
      </c>
      <c r="G992" s="5">
        <v>892.24</v>
      </c>
    </row>
    <row r="993" spans="1:7" hidden="1" x14ac:dyDescent="0.3">
      <c r="A993" s="4" t="s">
        <v>101</v>
      </c>
      <c r="B993" s="3" t="s">
        <v>17</v>
      </c>
      <c r="C993" s="3" t="s">
        <v>102</v>
      </c>
      <c r="D993" s="4" t="s">
        <v>103</v>
      </c>
      <c r="E993" s="3">
        <v>2</v>
      </c>
      <c r="F993" s="5">
        <v>300</v>
      </c>
      <c r="G993" s="5">
        <v>600</v>
      </c>
    </row>
    <row r="994" spans="1:7" hidden="1" x14ac:dyDescent="0.3">
      <c r="A994" s="4" t="s">
        <v>104</v>
      </c>
      <c r="B994" s="3" t="s">
        <v>17</v>
      </c>
      <c r="C994" s="3" t="s">
        <v>102</v>
      </c>
      <c r="D994" s="4" t="s">
        <v>105</v>
      </c>
      <c r="E994" s="3">
        <v>2</v>
      </c>
      <c r="F994" s="5">
        <v>500</v>
      </c>
      <c r="G994" s="5">
        <v>1000</v>
      </c>
    </row>
    <row r="995" spans="1:7" hidden="1" x14ac:dyDescent="0.3">
      <c r="D995" s="4" t="s">
        <v>368</v>
      </c>
      <c r="E995" s="3">
        <v>1</v>
      </c>
      <c r="F995" s="5">
        <v>12527.08</v>
      </c>
      <c r="G995" s="5">
        <v>12527.08</v>
      </c>
    </row>
    <row r="996" spans="1:7" hidden="1" x14ac:dyDescent="0.3"/>
    <row r="997" spans="1:7" hidden="1" x14ac:dyDescent="0.3">
      <c r="D997" s="4" t="s">
        <v>369</v>
      </c>
      <c r="E997" s="3">
        <v>1</v>
      </c>
      <c r="F997" s="5">
        <v>393589</v>
      </c>
      <c r="G997" s="5">
        <v>393589</v>
      </c>
    </row>
    <row r="998" spans="1:7" hidden="1" x14ac:dyDescent="0.3"/>
    <row r="999" spans="1:7" hidden="1" x14ac:dyDescent="0.3">
      <c r="A999" s="4" t="s">
        <v>370</v>
      </c>
      <c r="B999" s="3" t="s">
        <v>9</v>
      </c>
      <c r="C999" s="3" t="s">
        <v>10</v>
      </c>
      <c r="D999" s="4" t="s">
        <v>371</v>
      </c>
      <c r="E999" s="3">
        <v>1</v>
      </c>
      <c r="F999" s="5">
        <v>448107.87</v>
      </c>
      <c r="G999" s="5">
        <v>448107.87</v>
      </c>
    </row>
    <row r="1000" spans="1:7" hidden="1" x14ac:dyDescent="0.3">
      <c r="A1000" s="4" t="s">
        <v>372</v>
      </c>
      <c r="B1000" s="3" t="s">
        <v>9</v>
      </c>
      <c r="C1000" s="3" t="s">
        <v>10</v>
      </c>
      <c r="D1000" s="4" t="s">
        <v>373</v>
      </c>
      <c r="E1000" s="3">
        <v>1</v>
      </c>
      <c r="F1000" s="5">
        <v>232229.88</v>
      </c>
      <c r="G1000" s="5">
        <v>232229.88</v>
      </c>
    </row>
    <row r="1001" spans="1:7" x14ac:dyDescent="0.3">
      <c r="A1001" s="4" t="s">
        <v>374</v>
      </c>
      <c r="B1001" s="3" t="s">
        <v>9</v>
      </c>
      <c r="C1001" s="3" t="s">
        <v>10</v>
      </c>
      <c r="D1001" s="4" t="s">
        <v>15</v>
      </c>
      <c r="E1001" s="3">
        <v>1</v>
      </c>
      <c r="F1001" s="5">
        <v>7852.57</v>
      </c>
      <c r="G1001" s="5">
        <v>7852.57</v>
      </c>
    </row>
    <row r="1002" spans="1:7" hidden="1" x14ac:dyDescent="0.3">
      <c r="A1002" s="4" t="s">
        <v>16</v>
      </c>
      <c r="B1002" s="3" t="s">
        <v>17</v>
      </c>
      <c r="C1002" s="3" t="s">
        <v>18</v>
      </c>
      <c r="D1002" s="4" t="s">
        <v>19</v>
      </c>
      <c r="E1002" s="3">
        <v>14</v>
      </c>
      <c r="F1002" s="5">
        <v>192.38</v>
      </c>
      <c r="G1002" s="5">
        <v>2693.32</v>
      </c>
    </row>
    <row r="1003" spans="1:7" hidden="1" x14ac:dyDescent="0.3">
      <c r="A1003" s="4" t="s">
        <v>20</v>
      </c>
      <c r="B1003" s="3" t="s">
        <v>17</v>
      </c>
      <c r="C1003" s="3" t="s">
        <v>18</v>
      </c>
      <c r="D1003" s="4" t="s">
        <v>21</v>
      </c>
      <c r="E1003" s="3">
        <v>1</v>
      </c>
      <c r="F1003" s="5">
        <v>2961.9</v>
      </c>
      <c r="G1003" s="5">
        <v>2961.9</v>
      </c>
    </row>
    <row r="1004" spans="1:7" hidden="1" x14ac:dyDescent="0.3">
      <c r="A1004" s="4" t="s">
        <v>22</v>
      </c>
      <c r="B1004" s="3" t="s">
        <v>17</v>
      </c>
      <c r="C1004" s="3" t="s">
        <v>18</v>
      </c>
      <c r="D1004" s="4" t="s">
        <v>23</v>
      </c>
      <c r="E1004" s="3">
        <v>1</v>
      </c>
      <c r="F1004" s="5">
        <v>2197.35</v>
      </c>
      <c r="G1004" s="5">
        <v>2197.35</v>
      </c>
    </row>
    <row r="1005" spans="1:7" hidden="1" x14ac:dyDescent="0.3">
      <c r="D1005" s="4" t="s">
        <v>375</v>
      </c>
      <c r="E1005" s="3">
        <v>1</v>
      </c>
      <c r="F1005" s="5">
        <v>7852.57</v>
      </c>
      <c r="G1005" s="5">
        <v>7852.57</v>
      </c>
    </row>
    <row r="1006" spans="1:7" hidden="1" x14ac:dyDescent="0.3"/>
    <row r="1007" spans="1:7" x14ac:dyDescent="0.3">
      <c r="A1007" s="4" t="s">
        <v>376</v>
      </c>
      <c r="B1007" s="3" t="s">
        <v>9</v>
      </c>
      <c r="C1007" s="3" t="s">
        <v>10</v>
      </c>
      <c r="D1007" s="4" t="s">
        <v>26</v>
      </c>
      <c r="E1007" s="3">
        <v>1</v>
      </c>
      <c r="F1007" s="5">
        <v>224377.31</v>
      </c>
      <c r="G1007" s="5">
        <v>224377.31</v>
      </c>
    </row>
    <row r="1008" spans="1:7" hidden="1" x14ac:dyDescent="0.3">
      <c r="A1008" s="4" t="s">
        <v>27</v>
      </c>
      <c r="B1008" s="3" t="s">
        <v>17</v>
      </c>
      <c r="C1008" s="3" t="s">
        <v>18</v>
      </c>
      <c r="D1008" s="4" t="s">
        <v>28</v>
      </c>
      <c r="E1008" s="3">
        <v>2</v>
      </c>
      <c r="F1008" s="5">
        <v>22545.99</v>
      </c>
      <c r="G1008" s="5">
        <v>45091.98</v>
      </c>
    </row>
    <row r="1009" spans="1:7" hidden="1" x14ac:dyDescent="0.3">
      <c r="A1009" s="4" t="s">
        <v>29</v>
      </c>
      <c r="B1009" s="3" t="s">
        <v>17</v>
      </c>
      <c r="C1009" s="3" t="s">
        <v>18</v>
      </c>
      <c r="D1009" s="4" t="s">
        <v>30</v>
      </c>
      <c r="E1009" s="3">
        <v>6</v>
      </c>
      <c r="F1009" s="5">
        <v>22133.25</v>
      </c>
      <c r="G1009" s="5">
        <v>132799.5</v>
      </c>
    </row>
    <row r="1010" spans="1:7" hidden="1" x14ac:dyDescent="0.3">
      <c r="A1010" s="4" t="s">
        <v>31</v>
      </c>
      <c r="B1010" s="3" t="s">
        <v>17</v>
      </c>
      <c r="C1010" s="3" t="s">
        <v>18</v>
      </c>
      <c r="D1010" s="4" t="s">
        <v>32</v>
      </c>
      <c r="E1010" s="3">
        <v>1</v>
      </c>
      <c r="F1010" s="5">
        <v>7362.75</v>
      </c>
      <c r="G1010" s="5">
        <v>7362.75</v>
      </c>
    </row>
    <row r="1011" spans="1:7" hidden="1" x14ac:dyDescent="0.3">
      <c r="A1011" s="4" t="s">
        <v>33</v>
      </c>
      <c r="B1011" s="3" t="s">
        <v>17</v>
      </c>
      <c r="C1011" s="3" t="s">
        <v>18</v>
      </c>
      <c r="D1011" s="4" t="s">
        <v>34</v>
      </c>
      <c r="E1011" s="3">
        <v>1</v>
      </c>
      <c r="F1011" s="5">
        <v>5541.86</v>
      </c>
      <c r="G1011" s="5">
        <v>5541.86</v>
      </c>
    </row>
    <row r="1012" spans="1:7" hidden="1" x14ac:dyDescent="0.3">
      <c r="A1012" s="4" t="s">
        <v>35</v>
      </c>
      <c r="B1012" s="3" t="s">
        <v>17</v>
      </c>
      <c r="C1012" s="3" t="s">
        <v>18</v>
      </c>
      <c r="D1012" s="4" t="s">
        <v>36</v>
      </c>
      <c r="E1012" s="3">
        <v>9</v>
      </c>
      <c r="F1012" s="5">
        <v>817.84</v>
      </c>
      <c r="G1012" s="5">
        <v>7360.56</v>
      </c>
    </row>
    <row r="1013" spans="1:7" hidden="1" x14ac:dyDescent="0.3">
      <c r="A1013" s="4" t="s">
        <v>37</v>
      </c>
      <c r="B1013" s="3" t="s">
        <v>17</v>
      </c>
      <c r="C1013" s="3" t="s">
        <v>18</v>
      </c>
      <c r="D1013" s="4" t="s">
        <v>38</v>
      </c>
      <c r="E1013" s="3">
        <v>9</v>
      </c>
      <c r="F1013" s="5">
        <v>200</v>
      </c>
      <c r="G1013" s="5">
        <v>1800</v>
      </c>
    </row>
    <row r="1014" spans="1:7" hidden="1" x14ac:dyDescent="0.3">
      <c r="A1014" s="4" t="s">
        <v>39</v>
      </c>
      <c r="B1014" s="3" t="s">
        <v>17</v>
      </c>
      <c r="C1014" s="3" t="s">
        <v>18</v>
      </c>
      <c r="D1014" s="4" t="s">
        <v>40</v>
      </c>
      <c r="E1014" s="3">
        <v>2</v>
      </c>
      <c r="F1014" s="5">
        <v>7060</v>
      </c>
      <c r="G1014" s="5">
        <v>14120</v>
      </c>
    </row>
    <row r="1015" spans="1:7" hidden="1" x14ac:dyDescent="0.3">
      <c r="A1015" s="4" t="s">
        <v>41</v>
      </c>
      <c r="B1015" s="3" t="s">
        <v>17</v>
      </c>
      <c r="C1015" s="3" t="s">
        <v>18</v>
      </c>
      <c r="D1015" s="4" t="s">
        <v>42</v>
      </c>
      <c r="E1015" s="3">
        <v>2</v>
      </c>
      <c r="F1015" s="5">
        <v>761.9</v>
      </c>
      <c r="G1015" s="5">
        <v>1523.8</v>
      </c>
    </row>
    <row r="1016" spans="1:7" hidden="1" x14ac:dyDescent="0.3">
      <c r="A1016" s="4" t="s">
        <v>43</v>
      </c>
      <c r="B1016" s="3" t="s">
        <v>17</v>
      </c>
      <c r="C1016" s="3" t="s">
        <v>18</v>
      </c>
      <c r="D1016" s="4" t="s">
        <v>44</v>
      </c>
      <c r="E1016" s="3">
        <v>1</v>
      </c>
      <c r="F1016" s="5">
        <v>400</v>
      </c>
      <c r="G1016" s="5">
        <v>400</v>
      </c>
    </row>
    <row r="1017" spans="1:7" hidden="1" x14ac:dyDescent="0.3">
      <c r="A1017" s="4" t="s">
        <v>45</v>
      </c>
      <c r="B1017" s="3" t="s">
        <v>17</v>
      </c>
      <c r="C1017" s="3" t="s">
        <v>18</v>
      </c>
      <c r="D1017" s="4" t="s">
        <v>46</v>
      </c>
      <c r="E1017" s="3">
        <v>1</v>
      </c>
      <c r="F1017" s="5">
        <v>5541.86</v>
      </c>
      <c r="G1017" s="5">
        <v>5541.86</v>
      </c>
    </row>
    <row r="1018" spans="1:7" hidden="1" x14ac:dyDescent="0.3">
      <c r="A1018" s="4" t="s">
        <v>47</v>
      </c>
      <c r="B1018" s="3" t="s">
        <v>17</v>
      </c>
      <c r="C1018" s="3" t="s">
        <v>18</v>
      </c>
      <c r="D1018" s="4" t="s">
        <v>48</v>
      </c>
      <c r="E1018" s="3">
        <v>1</v>
      </c>
      <c r="F1018" s="5">
        <v>2835</v>
      </c>
      <c r="G1018" s="5">
        <v>2835</v>
      </c>
    </row>
    <row r="1019" spans="1:7" hidden="1" x14ac:dyDescent="0.3">
      <c r="A1019" s="4" t="s">
        <v>49</v>
      </c>
      <c r="B1019" s="3" t="s">
        <v>17</v>
      </c>
      <c r="C1019" s="3" t="s">
        <v>18</v>
      </c>
      <c r="D1019" s="4" t="s">
        <v>50</v>
      </c>
      <c r="E1019" s="3">
        <v>0</v>
      </c>
      <c r="F1019" s="5">
        <v>1100</v>
      </c>
      <c r="G1019" s="5">
        <v>0</v>
      </c>
    </row>
    <row r="1020" spans="1:7" hidden="1" x14ac:dyDescent="0.3">
      <c r="D1020" s="4" t="s">
        <v>377</v>
      </c>
      <c r="E1020" s="3">
        <v>1</v>
      </c>
      <c r="F1020" s="5">
        <v>224377.31</v>
      </c>
      <c r="G1020" s="5">
        <v>224377.31</v>
      </c>
    </row>
    <row r="1021" spans="1:7" hidden="1" x14ac:dyDescent="0.3"/>
    <row r="1022" spans="1:7" hidden="1" x14ac:dyDescent="0.3">
      <c r="D1022" s="4" t="s">
        <v>378</v>
      </c>
      <c r="E1022" s="3">
        <v>1</v>
      </c>
      <c r="F1022" s="5">
        <v>232229.88</v>
      </c>
      <c r="G1022" s="5">
        <v>232229.88</v>
      </c>
    </row>
    <row r="1023" spans="1:7" hidden="1" x14ac:dyDescent="0.3"/>
    <row r="1024" spans="1:7" hidden="1" x14ac:dyDescent="0.3">
      <c r="A1024" s="4" t="s">
        <v>379</v>
      </c>
      <c r="B1024" s="3" t="s">
        <v>9</v>
      </c>
      <c r="C1024" s="3" t="s">
        <v>10</v>
      </c>
      <c r="D1024" s="4" t="s">
        <v>380</v>
      </c>
      <c r="E1024" s="3">
        <v>1</v>
      </c>
      <c r="F1024" s="5">
        <v>184388.66</v>
      </c>
      <c r="G1024" s="5">
        <v>184388.66</v>
      </c>
    </row>
    <row r="1025" spans="1:7" x14ac:dyDescent="0.3">
      <c r="A1025" s="4" t="s">
        <v>381</v>
      </c>
      <c r="B1025" s="3" t="s">
        <v>9</v>
      </c>
      <c r="C1025" s="3" t="s">
        <v>10</v>
      </c>
      <c r="D1025" s="4" t="s">
        <v>15</v>
      </c>
      <c r="E1025" s="3">
        <v>1</v>
      </c>
      <c r="F1025" s="5">
        <v>6313.53</v>
      </c>
      <c r="G1025" s="5">
        <v>6313.53</v>
      </c>
    </row>
    <row r="1026" spans="1:7" hidden="1" x14ac:dyDescent="0.3">
      <c r="A1026" s="4" t="s">
        <v>16</v>
      </c>
      <c r="B1026" s="3" t="s">
        <v>17</v>
      </c>
      <c r="C1026" s="3" t="s">
        <v>18</v>
      </c>
      <c r="D1026" s="4" t="s">
        <v>19</v>
      </c>
      <c r="E1026" s="3">
        <v>6</v>
      </c>
      <c r="F1026" s="5">
        <v>192.38</v>
      </c>
      <c r="G1026" s="5">
        <v>1154.28</v>
      </c>
    </row>
    <row r="1027" spans="1:7" hidden="1" x14ac:dyDescent="0.3">
      <c r="A1027" s="4" t="s">
        <v>20</v>
      </c>
      <c r="B1027" s="3" t="s">
        <v>17</v>
      </c>
      <c r="C1027" s="3" t="s">
        <v>18</v>
      </c>
      <c r="D1027" s="4" t="s">
        <v>21</v>
      </c>
      <c r="E1027" s="3">
        <v>1</v>
      </c>
      <c r="F1027" s="5">
        <v>2961.9</v>
      </c>
      <c r="G1027" s="5">
        <v>2961.9</v>
      </c>
    </row>
    <row r="1028" spans="1:7" hidden="1" x14ac:dyDescent="0.3">
      <c r="A1028" s="4" t="s">
        <v>22</v>
      </c>
      <c r="B1028" s="3" t="s">
        <v>17</v>
      </c>
      <c r="C1028" s="3" t="s">
        <v>18</v>
      </c>
      <c r="D1028" s="4" t="s">
        <v>23</v>
      </c>
      <c r="E1028" s="3">
        <v>1</v>
      </c>
      <c r="F1028" s="5">
        <v>2197.35</v>
      </c>
      <c r="G1028" s="5">
        <v>2197.35</v>
      </c>
    </row>
    <row r="1029" spans="1:7" hidden="1" x14ac:dyDescent="0.3">
      <c r="D1029" s="4" t="s">
        <v>382</v>
      </c>
      <c r="E1029" s="3">
        <v>1</v>
      </c>
      <c r="F1029" s="5">
        <v>6313.53</v>
      </c>
      <c r="G1029" s="5">
        <v>6313.53</v>
      </c>
    </row>
    <row r="1030" spans="1:7" hidden="1" x14ac:dyDescent="0.3"/>
    <row r="1031" spans="1:7" x14ac:dyDescent="0.3">
      <c r="A1031" s="4" t="s">
        <v>383</v>
      </c>
      <c r="B1031" s="3" t="s">
        <v>9</v>
      </c>
      <c r="C1031" s="3" t="s">
        <v>10</v>
      </c>
      <c r="D1031" s="4" t="s">
        <v>26</v>
      </c>
      <c r="E1031" s="3">
        <v>1</v>
      </c>
      <c r="F1031" s="5">
        <v>178075.13</v>
      </c>
      <c r="G1031" s="5">
        <v>178075.13</v>
      </c>
    </row>
    <row r="1032" spans="1:7" hidden="1" x14ac:dyDescent="0.3">
      <c r="A1032" s="4" t="s">
        <v>27</v>
      </c>
      <c r="B1032" s="3" t="s">
        <v>17</v>
      </c>
      <c r="C1032" s="3" t="s">
        <v>18</v>
      </c>
      <c r="D1032" s="4" t="s">
        <v>28</v>
      </c>
      <c r="E1032" s="3">
        <v>2</v>
      </c>
      <c r="F1032" s="5">
        <v>22545.99</v>
      </c>
      <c r="G1032" s="5">
        <v>45091.98</v>
      </c>
    </row>
    <row r="1033" spans="1:7" hidden="1" x14ac:dyDescent="0.3">
      <c r="A1033" s="4" t="s">
        <v>29</v>
      </c>
      <c r="B1033" s="3" t="s">
        <v>17</v>
      </c>
      <c r="C1033" s="3" t="s">
        <v>18</v>
      </c>
      <c r="D1033" s="4" t="s">
        <v>30</v>
      </c>
      <c r="E1033" s="3">
        <v>4</v>
      </c>
      <c r="F1033" s="5">
        <v>22133.25</v>
      </c>
      <c r="G1033" s="5">
        <v>88533</v>
      </c>
    </row>
    <row r="1034" spans="1:7" hidden="1" x14ac:dyDescent="0.3">
      <c r="A1034" s="4" t="s">
        <v>31</v>
      </c>
      <c r="B1034" s="3" t="s">
        <v>17</v>
      </c>
      <c r="C1034" s="3" t="s">
        <v>18</v>
      </c>
      <c r="D1034" s="4" t="s">
        <v>32</v>
      </c>
      <c r="E1034" s="3">
        <v>1</v>
      </c>
      <c r="F1034" s="5">
        <v>7362.75</v>
      </c>
      <c r="G1034" s="5">
        <v>7362.75</v>
      </c>
    </row>
    <row r="1035" spans="1:7" hidden="1" x14ac:dyDescent="0.3">
      <c r="A1035" s="4" t="s">
        <v>33</v>
      </c>
      <c r="B1035" s="3" t="s">
        <v>17</v>
      </c>
      <c r="C1035" s="3" t="s">
        <v>18</v>
      </c>
      <c r="D1035" s="4" t="s">
        <v>34</v>
      </c>
      <c r="E1035" s="3">
        <v>1</v>
      </c>
      <c r="F1035" s="5">
        <v>5541.86</v>
      </c>
      <c r="G1035" s="5">
        <v>5541.86</v>
      </c>
    </row>
    <row r="1036" spans="1:7" hidden="1" x14ac:dyDescent="0.3">
      <c r="A1036" s="4" t="s">
        <v>35</v>
      </c>
      <c r="B1036" s="3" t="s">
        <v>17</v>
      </c>
      <c r="C1036" s="3" t="s">
        <v>18</v>
      </c>
      <c r="D1036" s="4" t="s">
        <v>36</v>
      </c>
      <c r="E1036" s="3">
        <v>7</v>
      </c>
      <c r="F1036" s="5">
        <v>817.84</v>
      </c>
      <c r="G1036" s="5">
        <v>5724.88</v>
      </c>
    </row>
    <row r="1037" spans="1:7" hidden="1" x14ac:dyDescent="0.3">
      <c r="A1037" s="4" t="s">
        <v>37</v>
      </c>
      <c r="B1037" s="3" t="s">
        <v>17</v>
      </c>
      <c r="C1037" s="3" t="s">
        <v>18</v>
      </c>
      <c r="D1037" s="4" t="s">
        <v>38</v>
      </c>
      <c r="E1037" s="3">
        <v>7</v>
      </c>
      <c r="F1037" s="5">
        <v>200</v>
      </c>
      <c r="G1037" s="5">
        <v>1400</v>
      </c>
    </row>
    <row r="1038" spans="1:7" hidden="1" x14ac:dyDescent="0.3">
      <c r="A1038" s="4" t="s">
        <v>39</v>
      </c>
      <c r="B1038" s="3" t="s">
        <v>17</v>
      </c>
      <c r="C1038" s="3" t="s">
        <v>18</v>
      </c>
      <c r="D1038" s="4" t="s">
        <v>40</v>
      </c>
      <c r="E1038" s="3">
        <v>2</v>
      </c>
      <c r="F1038" s="5">
        <v>7060</v>
      </c>
      <c r="G1038" s="5">
        <v>14120</v>
      </c>
    </row>
    <row r="1039" spans="1:7" hidden="1" x14ac:dyDescent="0.3">
      <c r="A1039" s="4" t="s">
        <v>41</v>
      </c>
      <c r="B1039" s="3" t="s">
        <v>17</v>
      </c>
      <c r="C1039" s="3" t="s">
        <v>18</v>
      </c>
      <c r="D1039" s="4" t="s">
        <v>42</v>
      </c>
      <c r="E1039" s="3">
        <v>2</v>
      </c>
      <c r="F1039" s="5">
        <v>761.9</v>
      </c>
      <c r="G1039" s="5">
        <v>1523.8</v>
      </c>
    </row>
    <row r="1040" spans="1:7" hidden="1" x14ac:dyDescent="0.3">
      <c r="A1040" s="4" t="s">
        <v>43</v>
      </c>
      <c r="B1040" s="3" t="s">
        <v>17</v>
      </c>
      <c r="C1040" s="3" t="s">
        <v>18</v>
      </c>
      <c r="D1040" s="4" t="s">
        <v>44</v>
      </c>
      <c r="E1040" s="3">
        <v>1</v>
      </c>
      <c r="F1040" s="5">
        <v>400</v>
      </c>
      <c r="G1040" s="5">
        <v>400</v>
      </c>
    </row>
    <row r="1041" spans="1:7" hidden="1" x14ac:dyDescent="0.3">
      <c r="A1041" s="4" t="s">
        <v>45</v>
      </c>
      <c r="B1041" s="3" t="s">
        <v>17</v>
      </c>
      <c r="C1041" s="3" t="s">
        <v>18</v>
      </c>
      <c r="D1041" s="4" t="s">
        <v>46</v>
      </c>
      <c r="E1041" s="3">
        <v>1</v>
      </c>
      <c r="F1041" s="5">
        <v>5541.86</v>
      </c>
      <c r="G1041" s="5">
        <v>5541.86</v>
      </c>
    </row>
    <row r="1042" spans="1:7" hidden="1" x14ac:dyDescent="0.3">
      <c r="A1042" s="4" t="s">
        <v>47</v>
      </c>
      <c r="B1042" s="3" t="s">
        <v>17</v>
      </c>
      <c r="C1042" s="3" t="s">
        <v>18</v>
      </c>
      <c r="D1042" s="4" t="s">
        <v>48</v>
      </c>
      <c r="E1042" s="3">
        <v>1</v>
      </c>
      <c r="F1042" s="5">
        <v>2835</v>
      </c>
      <c r="G1042" s="5">
        <v>2835</v>
      </c>
    </row>
    <row r="1043" spans="1:7" hidden="1" x14ac:dyDescent="0.3">
      <c r="A1043" s="4" t="s">
        <v>49</v>
      </c>
      <c r="B1043" s="3" t="s">
        <v>17</v>
      </c>
      <c r="C1043" s="3" t="s">
        <v>18</v>
      </c>
      <c r="D1043" s="4" t="s">
        <v>50</v>
      </c>
      <c r="E1043" s="3">
        <v>0</v>
      </c>
      <c r="F1043" s="5">
        <v>1100</v>
      </c>
      <c r="G1043" s="5">
        <v>0</v>
      </c>
    </row>
    <row r="1044" spans="1:7" hidden="1" x14ac:dyDescent="0.3">
      <c r="D1044" s="4" t="s">
        <v>384</v>
      </c>
      <c r="E1044" s="3">
        <v>1</v>
      </c>
      <c r="F1044" s="5">
        <v>178075.13</v>
      </c>
      <c r="G1044" s="5">
        <v>178075.13</v>
      </c>
    </row>
    <row r="1045" spans="1:7" hidden="1" x14ac:dyDescent="0.3"/>
    <row r="1046" spans="1:7" hidden="1" x14ac:dyDescent="0.3">
      <c r="D1046" s="4" t="s">
        <v>385</v>
      </c>
      <c r="E1046" s="3">
        <v>1</v>
      </c>
      <c r="F1046" s="5">
        <v>184388.66</v>
      </c>
      <c r="G1046" s="5">
        <v>184388.66</v>
      </c>
    </row>
    <row r="1047" spans="1:7" hidden="1" x14ac:dyDescent="0.3"/>
    <row r="1048" spans="1:7" x14ac:dyDescent="0.3">
      <c r="A1048" s="4" t="s">
        <v>386</v>
      </c>
      <c r="B1048" s="3" t="s">
        <v>9</v>
      </c>
      <c r="C1048" s="3" t="s">
        <v>10</v>
      </c>
      <c r="D1048" s="4" t="s">
        <v>309</v>
      </c>
      <c r="E1048" s="3">
        <v>1</v>
      </c>
      <c r="F1048" s="5">
        <v>18382.7</v>
      </c>
      <c r="G1048" s="5">
        <v>18382.7</v>
      </c>
    </row>
    <row r="1049" spans="1:7" hidden="1" x14ac:dyDescent="0.3">
      <c r="A1049" s="4" t="s">
        <v>310</v>
      </c>
      <c r="B1049" s="3" t="s">
        <v>17</v>
      </c>
      <c r="C1049" s="3" t="s">
        <v>18</v>
      </c>
      <c r="D1049" s="4" t="s">
        <v>311</v>
      </c>
      <c r="E1049" s="3">
        <v>1</v>
      </c>
      <c r="F1049" s="5">
        <v>3806</v>
      </c>
      <c r="G1049" s="5">
        <v>3806</v>
      </c>
    </row>
    <row r="1050" spans="1:7" hidden="1" x14ac:dyDescent="0.3">
      <c r="A1050" s="4" t="s">
        <v>312</v>
      </c>
      <c r="B1050" s="3" t="s">
        <v>17</v>
      </c>
      <c r="C1050" s="3" t="s">
        <v>18</v>
      </c>
      <c r="D1050" s="4" t="s">
        <v>313</v>
      </c>
      <c r="E1050" s="3">
        <v>1</v>
      </c>
      <c r="F1050" s="5">
        <v>3738.4</v>
      </c>
      <c r="G1050" s="5">
        <v>3738.4</v>
      </c>
    </row>
    <row r="1051" spans="1:7" hidden="1" x14ac:dyDescent="0.3">
      <c r="A1051" s="4" t="s">
        <v>314</v>
      </c>
      <c r="B1051" s="3" t="s">
        <v>17</v>
      </c>
      <c r="C1051" s="3" t="s">
        <v>83</v>
      </c>
      <c r="D1051" s="4" t="s">
        <v>315</v>
      </c>
      <c r="E1051" s="3">
        <v>100</v>
      </c>
      <c r="F1051" s="5">
        <v>2.6</v>
      </c>
      <c r="G1051" s="5">
        <v>260</v>
      </c>
    </row>
    <row r="1052" spans="1:7" hidden="1" x14ac:dyDescent="0.3">
      <c r="A1052" s="4" t="s">
        <v>316</v>
      </c>
      <c r="B1052" s="3" t="s">
        <v>17</v>
      </c>
      <c r="C1052" s="3" t="s">
        <v>83</v>
      </c>
      <c r="D1052" s="4" t="s">
        <v>317</v>
      </c>
      <c r="E1052" s="3">
        <v>240</v>
      </c>
      <c r="F1052" s="5">
        <v>3.6</v>
      </c>
      <c r="G1052" s="5">
        <v>864</v>
      </c>
    </row>
    <row r="1053" spans="1:7" hidden="1" x14ac:dyDescent="0.3">
      <c r="A1053" s="4" t="s">
        <v>318</v>
      </c>
      <c r="B1053" s="3" t="s">
        <v>17</v>
      </c>
      <c r="C1053" s="3" t="s">
        <v>83</v>
      </c>
      <c r="D1053" s="4" t="s">
        <v>319</v>
      </c>
      <c r="E1053" s="3">
        <v>60</v>
      </c>
      <c r="F1053" s="5">
        <v>4.83</v>
      </c>
      <c r="G1053" s="5">
        <v>289.8</v>
      </c>
    </row>
    <row r="1054" spans="1:7" hidden="1" x14ac:dyDescent="0.3">
      <c r="A1054" s="4" t="s">
        <v>320</v>
      </c>
      <c r="B1054" s="3" t="s">
        <v>17</v>
      </c>
      <c r="C1054" s="3" t="s">
        <v>18</v>
      </c>
      <c r="D1054" s="4" t="s">
        <v>321</v>
      </c>
      <c r="E1054" s="3">
        <v>2</v>
      </c>
      <c r="F1054" s="5">
        <v>2183.5</v>
      </c>
      <c r="G1054" s="5">
        <v>4367</v>
      </c>
    </row>
    <row r="1055" spans="1:7" hidden="1" x14ac:dyDescent="0.3">
      <c r="A1055" s="4" t="s">
        <v>322</v>
      </c>
      <c r="B1055" s="3" t="s">
        <v>17</v>
      </c>
      <c r="C1055" s="3" t="s">
        <v>18</v>
      </c>
      <c r="D1055" s="4" t="s">
        <v>323</v>
      </c>
      <c r="E1055" s="3">
        <v>1</v>
      </c>
      <c r="F1055" s="5">
        <v>3106</v>
      </c>
      <c r="G1055" s="5">
        <v>3106</v>
      </c>
    </row>
    <row r="1056" spans="1:7" hidden="1" x14ac:dyDescent="0.3">
      <c r="A1056" s="4" t="s">
        <v>324</v>
      </c>
      <c r="B1056" s="3" t="s">
        <v>17</v>
      </c>
      <c r="C1056" s="3" t="s">
        <v>18</v>
      </c>
      <c r="D1056" s="4" t="s">
        <v>325</v>
      </c>
      <c r="E1056" s="3">
        <v>1</v>
      </c>
      <c r="F1056" s="5">
        <v>1951.5</v>
      </c>
      <c r="G1056" s="5">
        <v>1951.5</v>
      </c>
    </row>
    <row r="1057" spans="1:7" hidden="1" x14ac:dyDescent="0.3">
      <c r="D1057" s="4" t="s">
        <v>387</v>
      </c>
      <c r="E1057" s="3">
        <v>1</v>
      </c>
      <c r="F1057" s="5">
        <v>18382.7</v>
      </c>
      <c r="G1057" s="5">
        <v>18382.7</v>
      </c>
    </row>
    <row r="1058" spans="1:7" hidden="1" x14ac:dyDescent="0.3"/>
    <row r="1059" spans="1:7" hidden="1" x14ac:dyDescent="0.3">
      <c r="A1059" s="4" t="s">
        <v>388</v>
      </c>
      <c r="B1059" s="3" t="s">
        <v>9</v>
      </c>
      <c r="C1059" s="3" t="s">
        <v>10</v>
      </c>
      <c r="D1059" s="4" t="s">
        <v>68</v>
      </c>
      <c r="E1059" s="3">
        <v>1</v>
      </c>
      <c r="F1059" s="5">
        <v>13106.63</v>
      </c>
      <c r="G1059" s="5">
        <v>13106.63</v>
      </c>
    </row>
    <row r="1060" spans="1:7" hidden="1" x14ac:dyDescent="0.3">
      <c r="A1060" s="4" t="s">
        <v>69</v>
      </c>
      <c r="B1060" s="3" t="s">
        <v>17</v>
      </c>
      <c r="C1060" s="3" t="s">
        <v>70</v>
      </c>
      <c r="D1060" s="4" t="s">
        <v>71</v>
      </c>
      <c r="E1060" s="3">
        <v>38.75</v>
      </c>
      <c r="F1060" s="5">
        <v>24.38</v>
      </c>
      <c r="G1060" s="5">
        <v>944.73</v>
      </c>
    </row>
    <row r="1061" spans="1:7" hidden="1" x14ac:dyDescent="0.3">
      <c r="A1061" s="4" t="s">
        <v>72</v>
      </c>
      <c r="B1061" s="3" t="s">
        <v>17</v>
      </c>
      <c r="C1061" s="3" t="s">
        <v>18</v>
      </c>
      <c r="D1061" s="4" t="s">
        <v>73</v>
      </c>
      <c r="E1061" s="3">
        <v>2</v>
      </c>
      <c r="F1061" s="5">
        <v>80</v>
      </c>
      <c r="G1061" s="5">
        <v>160</v>
      </c>
    </row>
    <row r="1062" spans="1:7" hidden="1" x14ac:dyDescent="0.3">
      <c r="A1062" s="4" t="s">
        <v>74</v>
      </c>
      <c r="B1062" s="3" t="s">
        <v>17</v>
      </c>
      <c r="C1062" s="3" t="s">
        <v>18</v>
      </c>
      <c r="D1062" s="4" t="s">
        <v>75</v>
      </c>
      <c r="E1062" s="3">
        <v>2</v>
      </c>
      <c r="F1062" s="5">
        <v>46</v>
      </c>
      <c r="G1062" s="5">
        <v>92</v>
      </c>
    </row>
    <row r="1063" spans="1:7" hidden="1" x14ac:dyDescent="0.3">
      <c r="A1063" s="4" t="s">
        <v>76</v>
      </c>
      <c r="B1063" s="3" t="s">
        <v>17</v>
      </c>
      <c r="C1063" s="3" t="s">
        <v>18</v>
      </c>
      <c r="D1063" s="4" t="s">
        <v>77</v>
      </c>
      <c r="E1063" s="3">
        <v>2</v>
      </c>
      <c r="F1063" s="5">
        <v>21.52</v>
      </c>
      <c r="G1063" s="5">
        <v>43.04</v>
      </c>
    </row>
    <row r="1064" spans="1:7" hidden="1" x14ac:dyDescent="0.3">
      <c r="A1064" s="4" t="s">
        <v>78</v>
      </c>
      <c r="B1064" s="3" t="s">
        <v>17</v>
      </c>
      <c r="C1064" s="3" t="s">
        <v>18</v>
      </c>
      <c r="D1064" s="4" t="s">
        <v>79</v>
      </c>
      <c r="E1064" s="3">
        <v>2</v>
      </c>
      <c r="F1064" s="5">
        <v>125.41</v>
      </c>
      <c r="G1064" s="5">
        <v>250.82</v>
      </c>
    </row>
    <row r="1065" spans="1:7" hidden="1" x14ac:dyDescent="0.3">
      <c r="A1065" s="4" t="s">
        <v>80</v>
      </c>
      <c r="B1065" s="3" t="s">
        <v>17</v>
      </c>
      <c r="C1065" s="3" t="s">
        <v>70</v>
      </c>
      <c r="D1065" s="4" t="s">
        <v>81</v>
      </c>
      <c r="E1065" s="3">
        <v>16</v>
      </c>
      <c r="F1065" s="5">
        <v>12.03</v>
      </c>
      <c r="G1065" s="5">
        <v>192.48</v>
      </c>
    </row>
    <row r="1066" spans="1:7" hidden="1" x14ac:dyDescent="0.3">
      <c r="A1066" s="4" t="s">
        <v>82</v>
      </c>
      <c r="B1066" s="3" t="s">
        <v>17</v>
      </c>
      <c r="C1066" s="3" t="s">
        <v>83</v>
      </c>
      <c r="D1066" s="4" t="s">
        <v>84</v>
      </c>
      <c r="E1066" s="3">
        <v>8</v>
      </c>
      <c r="F1066" s="5">
        <v>12.91</v>
      </c>
      <c r="G1066" s="5">
        <v>103.28</v>
      </c>
    </row>
    <row r="1067" spans="1:7" hidden="1" x14ac:dyDescent="0.3">
      <c r="A1067" s="4" t="s">
        <v>85</v>
      </c>
      <c r="B1067" s="3" t="s">
        <v>17</v>
      </c>
      <c r="C1067" s="3" t="s">
        <v>18</v>
      </c>
      <c r="D1067" s="4" t="s">
        <v>86</v>
      </c>
      <c r="E1067" s="3">
        <v>28</v>
      </c>
      <c r="F1067" s="5">
        <v>43.21</v>
      </c>
      <c r="G1067" s="5">
        <v>1209.8800000000001</v>
      </c>
    </row>
    <row r="1068" spans="1:7" hidden="1" x14ac:dyDescent="0.3">
      <c r="A1068" s="4" t="s">
        <v>87</v>
      </c>
      <c r="B1068" s="3" t="s">
        <v>17</v>
      </c>
      <c r="C1068" s="3" t="s">
        <v>83</v>
      </c>
      <c r="D1068" s="4" t="s">
        <v>88</v>
      </c>
      <c r="E1068" s="3">
        <v>41</v>
      </c>
      <c r="F1068" s="5">
        <v>26.08</v>
      </c>
      <c r="G1068" s="5">
        <v>1069.28</v>
      </c>
    </row>
    <row r="1069" spans="1:7" hidden="1" x14ac:dyDescent="0.3">
      <c r="A1069" s="4" t="s">
        <v>89</v>
      </c>
      <c r="B1069" s="3" t="s">
        <v>17</v>
      </c>
      <c r="C1069" s="3" t="s">
        <v>83</v>
      </c>
      <c r="D1069" s="4" t="s">
        <v>90</v>
      </c>
      <c r="E1069" s="3">
        <v>15.5</v>
      </c>
      <c r="F1069" s="5">
        <v>22.21</v>
      </c>
      <c r="G1069" s="5">
        <v>344.26</v>
      </c>
    </row>
    <row r="1070" spans="1:7" hidden="1" x14ac:dyDescent="0.3">
      <c r="A1070" s="4" t="s">
        <v>91</v>
      </c>
      <c r="B1070" s="3" t="s">
        <v>17</v>
      </c>
      <c r="C1070" s="3" t="s">
        <v>83</v>
      </c>
      <c r="D1070" s="4" t="s">
        <v>92</v>
      </c>
      <c r="E1070" s="3">
        <v>144.4</v>
      </c>
      <c r="F1070" s="5">
        <v>14.19</v>
      </c>
      <c r="G1070" s="5">
        <v>2049.04</v>
      </c>
    </row>
    <row r="1071" spans="1:7" hidden="1" x14ac:dyDescent="0.3">
      <c r="A1071" s="4" t="s">
        <v>93</v>
      </c>
      <c r="B1071" s="3" t="s">
        <v>17</v>
      </c>
      <c r="C1071" s="3" t="s">
        <v>70</v>
      </c>
      <c r="D1071" s="4" t="s">
        <v>94</v>
      </c>
      <c r="E1071" s="3">
        <v>38.1</v>
      </c>
      <c r="F1071" s="5">
        <v>32.090000000000003</v>
      </c>
      <c r="G1071" s="5">
        <v>1222.6300000000001</v>
      </c>
    </row>
    <row r="1072" spans="1:7" hidden="1" x14ac:dyDescent="0.3">
      <c r="A1072" s="4" t="s">
        <v>95</v>
      </c>
      <c r="B1072" s="3" t="s">
        <v>17</v>
      </c>
      <c r="C1072" s="3" t="s">
        <v>70</v>
      </c>
      <c r="D1072" s="4" t="s">
        <v>96</v>
      </c>
      <c r="E1072" s="3">
        <v>17.600000000000001</v>
      </c>
      <c r="F1072" s="5">
        <v>68.56</v>
      </c>
      <c r="G1072" s="5">
        <v>1206.6600000000001</v>
      </c>
    </row>
    <row r="1073" spans="1:7" hidden="1" x14ac:dyDescent="0.3">
      <c r="A1073" s="4" t="s">
        <v>97</v>
      </c>
      <c r="B1073" s="3" t="s">
        <v>17</v>
      </c>
      <c r="C1073" s="3" t="s">
        <v>70</v>
      </c>
      <c r="D1073" s="4" t="s">
        <v>98</v>
      </c>
      <c r="E1073" s="3">
        <v>35</v>
      </c>
      <c r="F1073" s="5">
        <v>47.31</v>
      </c>
      <c r="G1073" s="5">
        <v>1655.85</v>
      </c>
    </row>
    <row r="1074" spans="1:7" hidden="1" x14ac:dyDescent="0.3">
      <c r="A1074" s="4" t="s">
        <v>99</v>
      </c>
      <c r="B1074" s="3" t="s">
        <v>17</v>
      </c>
      <c r="C1074" s="3" t="s">
        <v>70</v>
      </c>
      <c r="D1074" s="4" t="s">
        <v>100</v>
      </c>
      <c r="E1074" s="3">
        <v>20.5</v>
      </c>
      <c r="F1074" s="5">
        <v>46.96</v>
      </c>
      <c r="G1074" s="5">
        <v>962.68</v>
      </c>
    </row>
    <row r="1075" spans="1:7" hidden="1" x14ac:dyDescent="0.3">
      <c r="A1075" s="4" t="s">
        <v>101</v>
      </c>
      <c r="B1075" s="3" t="s">
        <v>17</v>
      </c>
      <c r="C1075" s="3" t="s">
        <v>102</v>
      </c>
      <c r="D1075" s="4" t="s">
        <v>103</v>
      </c>
      <c r="E1075" s="3">
        <v>2</v>
      </c>
      <c r="F1075" s="5">
        <v>300</v>
      </c>
      <c r="G1075" s="5">
        <v>600</v>
      </c>
    </row>
    <row r="1076" spans="1:7" hidden="1" x14ac:dyDescent="0.3">
      <c r="A1076" s="4" t="s">
        <v>104</v>
      </c>
      <c r="B1076" s="3" t="s">
        <v>17</v>
      </c>
      <c r="C1076" s="3" t="s">
        <v>102</v>
      </c>
      <c r="D1076" s="4" t="s">
        <v>105</v>
      </c>
      <c r="E1076" s="3">
        <v>2</v>
      </c>
      <c r="F1076" s="5">
        <v>500</v>
      </c>
      <c r="G1076" s="5">
        <v>1000</v>
      </c>
    </row>
    <row r="1077" spans="1:7" hidden="1" x14ac:dyDescent="0.3">
      <c r="D1077" s="4" t="s">
        <v>389</v>
      </c>
      <c r="E1077" s="3">
        <v>1</v>
      </c>
      <c r="F1077" s="5">
        <v>13106.63</v>
      </c>
      <c r="G1077" s="5">
        <v>13106.63</v>
      </c>
    </row>
    <row r="1078" spans="1:7" hidden="1" x14ac:dyDescent="0.3"/>
    <row r="1079" spans="1:7" hidden="1" x14ac:dyDescent="0.3">
      <c r="D1079" s="4" t="s">
        <v>390</v>
      </c>
      <c r="E1079" s="3">
        <v>1</v>
      </c>
      <c r="F1079" s="5">
        <v>448107.87</v>
      </c>
      <c r="G1079" s="5">
        <v>448107.87</v>
      </c>
    </row>
    <row r="1080" spans="1:7" hidden="1" x14ac:dyDescent="0.3"/>
    <row r="1081" spans="1:7" hidden="1" x14ac:dyDescent="0.3">
      <c r="A1081" s="4" t="s">
        <v>391</v>
      </c>
      <c r="B1081" s="3" t="s">
        <v>9</v>
      </c>
      <c r="C1081" s="3" t="s">
        <v>10</v>
      </c>
      <c r="D1081" s="4" t="s">
        <v>392</v>
      </c>
      <c r="E1081" s="3">
        <v>1</v>
      </c>
      <c r="F1081" s="5">
        <v>475834.97</v>
      </c>
      <c r="G1081" s="5">
        <v>475834.97</v>
      </c>
    </row>
    <row r="1082" spans="1:7" hidden="1" x14ac:dyDescent="0.3">
      <c r="A1082" s="4" t="s">
        <v>393</v>
      </c>
      <c r="B1082" s="3" t="s">
        <v>9</v>
      </c>
      <c r="C1082" s="3" t="s">
        <v>10</v>
      </c>
      <c r="D1082" s="4" t="s">
        <v>394</v>
      </c>
      <c r="E1082" s="3">
        <v>1</v>
      </c>
      <c r="F1082" s="5">
        <v>231460.36</v>
      </c>
      <c r="G1082" s="5">
        <v>231460.36</v>
      </c>
    </row>
    <row r="1083" spans="1:7" x14ac:dyDescent="0.3">
      <c r="A1083" s="4" t="s">
        <v>395</v>
      </c>
      <c r="B1083" s="3" t="s">
        <v>9</v>
      </c>
      <c r="C1083" s="3" t="s">
        <v>10</v>
      </c>
      <c r="D1083" s="4" t="s">
        <v>15</v>
      </c>
      <c r="E1083" s="3">
        <v>1</v>
      </c>
      <c r="F1083" s="5">
        <v>7083.05</v>
      </c>
      <c r="G1083" s="5">
        <v>7083.05</v>
      </c>
    </row>
    <row r="1084" spans="1:7" hidden="1" x14ac:dyDescent="0.3">
      <c r="A1084" s="4" t="s">
        <v>16</v>
      </c>
      <c r="B1084" s="3" t="s">
        <v>17</v>
      </c>
      <c r="C1084" s="3" t="s">
        <v>18</v>
      </c>
      <c r="D1084" s="4" t="s">
        <v>19</v>
      </c>
      <c r="E1084" s="3">
        <v>10</v>
      </c>
      <c r="F1084" s="5">
        <v>192.38</v>
      </c>
      <c r="G1084" s="5">
        <v>1923.8</v>
      </c>
    </row>
    <row r="1085" spans="1:7" hidden="1" x14ac:dyDescent="0.3">
      <c r="A1085" s="4" t="s">
        <v>20</v>
      </c>
      <c r="B1085" s="3" t="s">
        <v>17</v>
      </c>
      <c r="C1085" s="3" t="s">
        <v>18</v>
      </c>
      <c r="D1085" s="4" t="s">
        <v>21</v>
      </c>
      <c r="E1085" s="3">
        <v>1</v>
      </c>
      <c r="F1085" s="5">
        <v>2961.9</v>
      </c>
      <c r="G1085" s="5">
        <v>2961.9</v>
      </c>
    </row>
    <row r="1086" spans="1:7" hidden="1" x14ac:dyDescent="0.3">
      <c r="A1086" s="4" t="s">
        <v>22</v>
      </c>
      <c r="B1086" s="3" t="s">
        <v>17</v>
      </c>
      <c r="C1086" s="3" t="s">
        <v>18</v>
      </c>
      <c r="D1086" s="4" t="s">
        <v>23</v>
      </c>
      <c r="E1086" s="3">
        <v>1</v>
      </c>
      <c r="F1086" s="5">
        <v>2197.35</v>
      </c>
      <c r="G1086" s="5">
        <v>2197.35</v>
      </c>
    </row>
    <row r="1087" spans="1:7" hidden="1" x14ac:dyDescent="0.3">
      <c r="D1087" s="4" t="s">
        <v>396</v>
      </c>
      <c r="E1087" s="3">
        <v>1</v>
      </c>
      <c r="F1087" s="5">
        <v>7083.05</v>
      </c>
      <c r="G1087" s="5">
        <v>7083.05</v>
      </c>
    </row>
    <row r="1088" spans="1:7" hidden="1" x14ac:dyDescent="0.3"/>
    <row r="1089" spans="1:7" x14ac:dyDescent="0.3">
      <c r="A1089" s="4" t="s">
        <v>397</v>
      </c>
      <c r="B1089" s="3" t="s">
        <v>9</v>
      </c>
      <c r="C1089" s="3" t="s">
        <v>10</v>
      </c>
      <c r="D1089" s="4" t="s">
        <v>26</v>
      </c>
      <c r="E1089" s="3">
        <v>1</v>
      </c>
      <c r="F1089" s="5">
        <v>224377.31</v>
      </c>
      <c r="G1089" s="5">
        <v>224377.31</v>
      </c>
    </row>
    <row r="1090" spans="1:7" hidden="1" x14ac:dyDescent="0.3">
      <c r="A1090" s="4" t="s">
        <v>27</v>
      </c>
      <c r="B1090" s="3" t="s">
        <v>17</v>
      </c>
      <c r="C1090" s="3" t="s">
        <v>18</v>
      </c>
      <c r="D1090" s="4" t="s">
        <v>28</v>
      </c>
      <c r="E1090" s="3">
        <v>2</v>
      </c>
      <c r="F1090" s="5">
        <v>22545.99</v>
      </c>
      <c r="G1090" s="5">
        <v>45091.98</v>
      </c>
    </row>
    <row r="1091" spans="1:7" hidden="1" x14ac:dyDescent="0.3">
      <c r="A1091" s="4" t="s">
        <v>29</v>
      </c>
      <c r="B1091" s="3" t="s">
        <v>17</v>
      </c>
      <c r="C1091" s="3" t="s">
        <v>18</v>
      </c>
      <c r="D1091" s="4" t="s">
        <v>30</v>
      </c>
      <c r="E1091" s="3">
        <v>6</v>
      </c>
      <c r="F1091" s="5">
        <v>22133.25</v>
      </c>
      <c r="G1091" s="5">
        <v>132799.5</v>
      </c>
    </row>
    <row r="1092" spans="1:7" hidden="1" x14ac:dyDescent="0.3">
      <c r="A1092" s="4" t="s">
        <v>31</v>
      </c>
      <c r="B1092" s="3" t="s">
        <v>17</v>
      </c>
      <c r="C1092" s="3" t="s">
        <v>18</v>
      </c>
      <c r="D1092" s="4" t="s">
        <v>32</v>
      </c>
      <c r="E1092" s="3">
        <v>1</v>
      </c>
      <c r="F1092" s="5">
        <v>7362.75</v>
      </c>
      <c r="G1092" s="5">
        <v>7362.75</v>
      </c>
    </row>
    <row r="1093" spans="1:7" hidden="1" x14ac:dyDescent="0.3">
      <c r="A1093" s="4" t="s">
        <v>33</v>
      </c>
      <c r="B1093" s="3" t="s">
        <v>17</v>
      </c>
      <c r="C1093" s="3" t="s">
        <v>18</v>
      </c>
      <c r="D1093" s="4" t="s">
        <v>34</v>
      </c>
      <c r="E1093" s="3">
        <v>1</v>
      </c>
      <c r="F1093" s="5">
        <v>5541.86</v>
      </c>
      <c r="G1093" s="5">
        <v>5541.86</v>
      </c>
    </row>
    <row r="1094" spans="1:7" hidden="1" x14ac:dyDescent="0.3">
      <c r="A1094" s="4" t="s">
        <v>35</v>
      </c>
      <c r="B1094" s="3" t="s">
        <v>17</v>
      </c>
      <c r="C1094" s="3" t="s">
        <v>18</v>
      </c>
      <c r="D1094" s="4" t="s">
        <v>36</v>
      </c>
      <c r="E1094" s="3">
        <v>9</v>
      </c>
      <c r="F1094" s="5">
        <v>817.84</v>
      </c>
      <c r="G1094" s="5">
        <v>7360.56</v>
      </c>
    </row>
    <row r="1095" spans="1:7" hidden="1" x14ac:dyDescent="0.3">
      <c r="A1095" s="4" t="s">
        <v>37</v>
      </c>
      <c r="B1095" s="3" t="s">
        <v>17</v>
      </c>
      <c r="C1095" s="3" t="s">
        <v>18</v>
      </c>
      <c r="D1095" s="4" t="s">
        <v>38</v>
      </c>
      <c r="E1095" s="3">
        <v>9</v>
      </c>
      <c r="F1095" s="5">
        <v>200</v>
      </c>
      <c r="G1095" s="5">
        <v>1800</v>
      </c>
    </row>
    <row r="1096" spans="1:7" hidden="1" x14ac:dyDescent="0.3">
      <c r="A1096" s="4" t="s">
        <v>39</v>
      </c>
      <c r="B1096" s="3" t="s">
        <v>17</v>
      </c>
      <c r="C1096" s="3" t="s">
        <v>18</v>
      </c>
      <c r="D1096" s="4" t="s">
        <v>40</v>
      </c>
      <c r="E1096" s="3">
        <v>2</v>
      </c>
      <c r="F1096" s="5">
        <v>7060</v>
      </c>
      <c r="G1096" s="5">
        <v>14120</v>
      </c>
    </row>
    <row r="1097" spans="1:7" hidden="1" x14ac:dyDescent="0.3">
      <c r="A1097" s="4" t="s">
        <v>41</v>
      </c>
      <c r="B1097" s="3" t="s">
        <v>17</v>
      </c>
      <c r="C1097" s="3" t="s">
        <v>18</v>
      </c>
      <c r="D1097" s="4" t="s">
        <v>42</v>
      </c>
      <c r="E1097" s="3">
        <v>2</v>
      </c>
      <c r="F1097" s="5">
        <v>761.9</v>
      </c>
      <c r="G1097" s="5">
        <v>1523.8</v>
      </c>
    </row>
    <row r="1098" spans="1:7" hidden="1" x14ac:dyDescent="0.3">
      <c r="A1098" s="4" t="s">
        <v>43</v>
      </c>
      <c r="B1098" s="3" t="s">
        <v>17</v>
      </c>
      <c r="C1098" s="3" t="s">
        <v>18</v>
      </c>
      <c r="D1098" s="4" t="s">
        <v>44</v>
      </c>
      <c r="E1098" s="3">
        <v>1</v>
      </c>
      <c r="F1098" s="5">
        <v>400</v>
      </c>
      <c r="G1098" s="5">
        <v>400</v>
      </c>
    </row>
    <row r="1099" spans="1:7" hidden="1" x14ac:dyDescent="0.3">
      <c r="A1099" s="4" t="s">
        <v>45</v>
      </c>
      <c r="B1099" s="3" t="s">
        <v>17</v>
      </c>
      <c r="C1099" s="3" t="s">
        <v>18</v>
      </c>
      <c r="D1099" s="4" t="s">
        <v>46</v>
      </c>
      <c r="E1099" s="3">
        <v>1</v>
      </c>
      <c r="F1099" s="5">
        <v>5541.86</v>
      </c>
      <c r="G1099" s="5">
        <v>5541.86</v>
      </c>
    </row>
    <row r="1100" spans="1:7" hidden="1" x14ac:dyDescent="0.3">
      <c r="A1100" s="4" t="s">
        <v>47</v>
      </c>
      <c r="B1100" s="3" t="s">
        <v>17</v>
      </c>
      <c r="C1100" s="3" t="s">
        <v>18</v>
      </c>
      <c r="D1100" s="4" t="s">
        <v>48</v>
      </c>
      <c r="E1100" s="3">
        <v>1</v>
      </c>
      <c r="F1100" s="5">
        <v>2835</v>
      </c>
      <c r="G1100" s="5">
        <v>2835</v>
      </c>
    </row>
    <row r="1101" spans="1:7" hidden="1" x14ac:dyDescent="0.3">
      <c r="A1101" s="4" t="s">
        <v>49</v>
      </c>
      <c r="B1101" s="3" t="s">
        <v>17</v>
      </c>
      <c r="C1101" s="3" t="s">
        <v>18</v>
      </c>
      <c r="D1101" s="4" t="s">
        <v>50</v>
      </c>
      <c r="E1101" s="3">
        <v>0</v>
      </c>
      <c r="F1101" s="5">
        <v>1100</v>
      </c>
      <c r="G1101" s="5">
        <v>0</v>
      </c>
    </row>
    <row r="1102" spans="1:7" hidden="1" x14ac:dyDescent="0.3">
      <c r="D1102" s="4" t="s">
        <v>398</v>
      </c>
      <c r="E1102" s="3">
        <v>1</v>
      </c>
      <c r="F1102" s="5">
        <v>224377.31</v>
      </c>
      <c r="G1102" s="5">
        <v>224377.31</v>
      </c>
    </row>
    <row r="1103" spans="1:7" hidden="1" x14ac:dyDescent="0.3"/>
    <row r="1104" spans="1:7" hidden="1" x14ac:dyDescent="0.3">
      <c r="D1104" s="4" t="s">
        <v>399</v>
      </c>
      <c r="E1104" s="3">
        <v>1</v>
      </c>
      <c r="F1104" s="5">
        <v>231460.36</v>
      </c>
      <c r="G1104" s="5">
        <v>231460.36</v>
      </c>
    </row>
    <row r="1105" spans="1:7" hidden="1" x14ac:dyDescent="0.3"/>
    <row r="1106" spans="1:7" hidden="1" x14ac:dyDescent="0.3">
      <c r="A1106" s="4" t="s">
        <v>400</v>
      </c>
      <c r="B1106" s="3" t="s">
        <v>9</v>
      </c>
      <c r="C1106" s="3" t="s">
        <v>10</v>
      </c>
      <c r="D1106" s="4" t="s">
        <v>401</v>
      </c>
      <c r="E1106" s="3">
        <v>1</v>
      </c>
      <c r="F1106" s="5">
        <v>231267.98</v>
      </c>
      <c r="G1106" s="5">
        <v>231267.98</v>
      </c>
    </row>
    <row r="1107" spans="1:7" x14ac:dyDescent="0.3">
      <c r="A1107" s="4" t="s">
        <v>402</v>
      </c>
      <c r="B1107" s="3" t="s">
        <v>9</v>
      </c>
      <c r="C1107" s="3" t="s">
        <v>10</v>
      </c>
      <c r="D1107" s="4" t="s">
        <v>15</v>
      </c>
      <c r="E1107" s="3">
        <v>1</v>
      </c>
      <c r="F1107" s="5">
        <v>6890.67</v>
      </c>
      <c r="G1107" s="5">
        <v>6890.67</v>
      </c>
    </row>
    <row r="1108" spans="1:7" hidden="1" x14ac:dyDescent="0.3">
      <c r="A1108" s="4" t="s">
        <v>16</v>
      </c>
      <c r="B1108" s="3" t="s">
        <v>17</v>
      </c>
      <c r="C1108" s="3" t="s">
        <v>18</v>
      </c>
      <c r="D1108" s="4" t="s">
        <v>19</v>
      </c>
      <c r="E1108" s="3">
        <v>9</v>
      </c>
      <c r="F1108" s="5">
        <v>192.38</v>
      </c>
      <c r="G1108" s="5">
        <v>1731.42</v>
      </c>
    </row>
    <row r="1109" spans="1:7" hidden="1" x14ac:dyDescent="0.3">
      <c r="A1109" s="4" t="s">
        <v>20</v>
      </c>
      <c r="B1109" s="3" t="s">
        <v>17</v>
      </c>
      <c r="C1109" s="3" t="s">
        <v>18</v>
      </c>
      <c r="D1109" s="4" t="s">
        <v>21</v>
      </c>
      <c r="E1109" s="3">
        <v>1</v>
      </c>
      <c r="F1109" s="5">
        <v>2961.9</v>
      </c>
      <c r="G1109" s="5">
        <v>2961.9</v>
      </c>
    </row>
    <row r="1110" spans="1:7" hidden="1" x14ac:dyDescent="0.3">
      <c r="A1110" s="4" t="s">
        <v>22</v>
      </c>
      <c r="B1110" s="3" t="s">
        <v>17</v>
      </c>
      <c r="C1110" s="3" t="s">
        <v>18</v>
      </c>
      <c r="D1110" s="4" t="s">
        <v>23</v>
      </c>
      <c r="E1110" s="3">
        <v>1</v>
      </c>
      <c r="F1110" s="5">
        <v>2197.35</v>
      </c>
      <c r="G1110" s="5">
        <v>2197.35</v>
      </c>
    </row>
    <row r="1111" spans="1:7" hidden="1" x14ac:dyDescent="0.3">
      <c r="D1111" s="4" t="s">
        <v>403</v>
      </c>
      <c r="E1111" s="3">
        <v>1</v>
      </c>
      <c r="F1111" s="5">
        <v>6890.67</v>
      </c>
      <c r="G1111" s="5">
        <v>6890.67</v>
      </c>
    </row>
    <row r="1112" spans="1:7" hidden="1" x14ac:dyDescent="0.3"/>
    <row r="1113" spans="1:7" x14ac:dyDescent="0.3">
      <c r="A1113" s="4" t="s">
        <v>404</v>
      </c>
      <c r="B1113" s="3" t="s">
        <v>9</v>
      </c>
      <c r="C1113" s="3" t="s">
        <v>10</v>
      </c>
      <c r="D1113" s="4" t="s">
        <v>26</v>
      </c>
      <c r="E1113" s="3">
        <v>1</v>
      </c>
      <c r="F1113" s="5">
        <v>224377.31</v>
      </c>
      <c r="G1113" s="5">
        <v>224377.31</v>
      </c>
    </row>
    <row r="1114" spans="1:7" hidden="1" x14ac:dyDescent="0.3">
      <c r="A1114" s="4" t="s">
        <v>27</v>
      </c>
      <c r="B1114" s="3" t="s">
        <v>17</v>
      </c>
      <c r="C1114" s="3" t="s">
        <v>18</v>
      </c>
      <c r="D1114" s="4" t="s">
        <v>28</v>
      </c>
      <c r="E1114" s="3">
        <v>2</v>
      </c>
      <c r="F1114" s="5">
        <v>22545.99</v>
      </c>
      <c r="G1114" s="5">
        <v>45091.98</v>
      </c>
    </row>
    <row r="1115" spans="1:7" hidden="1" x14ac:dyDescent="0.3">
      <c r="A1115" s="4" t="s">
        <v>29</v>
      </c>
      <c r="B1115" s="3" t="s">
        <v>17</v>
      </c>
      <c r="C1115" s="3" t="s">
        <v>18</v>
      </c>
      <c r="D1115" s="4" t="s">
        <v>30</v>
      </c>
      <c r="E1115" s="3">
        <v>6</v>
      </c>
      <c r="F1115" s="5">
        <v>22133.25</v>
      </c>
      <c r="G1115" s="5">
        <v>132799.5</v>
      </c>
    </row>
    <row r="1116" spans="1:7" hidden="1" x14ac:dyDescent="0.3">
      <c r="A1116" s="4" t="s">
        <v>31</v>
      </c>
      <c r="B1116" s="3" t="s">
        <v>17</v>
      </c>
      <c r="C1116" s="3" t="s">
        <v>18</v>
      </c>
      <c r="D1116" s="4" t="s">
        <v>32</v>
      </c>
      <c r="E1116" s="3">
        <v>1</v>
      </c>
      <c r="F1116" s="5">
        <v>7362.75</v>
      </c>
      <c r="G1116" s="5">
        <v>7362.75</v>
      </c>
    </row>
    <row r="1117" spans="1:7" hidden="1" x14ac:dyDescent="0.3">
      <c r="A1117" s="4" t="s">
        <v>33</v>
      </c>
      <c r="B1117" s="3" t="s">
        <v>17</v>
      </c>
      <c r="C1117" s="3" t="s">
        <v>18</v>
      </c>
      <c r="D1117" s="4" t="s">
        <v>34</v>
      </c>
      <c r="E1117" s="3">
        <v>1</v>
      </c>
      <c r="F1117" s="5">
        <v>5541.86</v>
      </c>
      <c r="G1117" s="5">
        <v>5541.86</v>
      </c>
    </row>
    <row r="1118" spans="1:7" hidden="1" x14ac:dyDescent="0.3">
      <c r="A1118" s="4" t="s">
        <v>35</v>
      </c>
      <c r="B1118" s="3" t="s">
        <v>17</v>
      </c>
      <c r="C1118" s="3" t="s">
        <v>18</v>
      </c>
      <c r="D1118" s="4" t="s">
        <v>36</v>
      </c>
      <c r="E1118" s="3">
        <v>9</v>
      </c>
      <c r="F1118" s="5">
        <v>817.84</v>
      </c>
      <c r="G1118" s="5">
        <v>7360.56</v>
      </c>
    </row>
    <row r="1119" spans="1:7" hidden="1" x14ac:dyDescent="0.3">
      <c r="A1119" s="4" t="s">
        <v>37</v>
      </c>
      <c r="B1119" s="3" t="s">
        <v>17</v>
      </c>
      <c r="C1119" s="3" t="s">
        <v>18</v>
      </c>
      <c r="D1119" s="4" t="s">
        <v>38</v>
      </c>
      <c r="E1119" s="3">
        <v>9</v>
      </c>
      <c r="F1119" s="5">
        <v>200</v>
      </c>
      <c r="G1119" s="5">
        <v>1800</v>
      </c>
    </row>
    <row r="1120" spans="1:7" hidden="1" x14ac:dyDescent="0.3">
      <c r="A1120" s="4" t="s">
        <v>39</v>
      </c>
      <c r="B1120" s="3" t="s">
        <v>17</v>
      </c>
      <c r="C1120" s="3" t="s">
        <v>18</v>
      </c>
      <c r="D1120" s="4" t="s">
        <v>40</v>
      </c>
      <c r="E1120" s="3">
        <v>2</v>
      </c>
      <c r="F1120" s="5">
        <v>7060</v>
      </c>
      <c r="G1120" s="5">
        <v>14120</v>
      </c>
    </row>
    <row r="1121" spans="1:7" hidden="1" x14ac:dyDescent="0.3">
      <c r="A1121" s="4" t="s">
        <v>41</v>
      </c>
      <c r="B1121" s="3" t="s">
        <v>17</v>
      </c>
      <c r="C1121" s="3" t="s">
        <v>18</v>
      </c>
      <c r="D1121" s="4" t="s">
        <v>42</v>
      </c>
      <c r="E1121" s="3">
        <v>2</v>
      </c>
      <c r="F1121" s="5">
        <v>761.9</v>
      </c>
      <c r="G1121" s="5">
        <v>1523.8</v>
      </c>
    </row>
    <row r="1122" spans="1:7" hidden="1" x14ac:dyDescent="0.3">
      <c r="A1122" s="4" t="s">
        <v>43</v>
      </c>
      <c r="B1122" s="3" t="s">
        <v>17</v>
      </c>
      <c r="C1122" s="3" t="s">
        <v>18</v>
      </c>
      <c r="D1122" s="4" t="s">
        <v>44</v>
      </c>
      <c r="E1122" s="3">
        <v>1</v>
      </c>
      <c r="F1122" s="5">
        <v>400</v>
      </c>
      <c r="G1122" s="5">
        <v>400</v>
      </c>
    </row>
    <row r="1123" spans="1:7" hidden="1" x14ac:dyDescent="0.3">
      <c r="A1123" s="4" t="s">
        <v>45</v>
      </c>
      <c r="B1123" s="3" t="s">
        <v>17</v>
      </c>
      <c r="C1123" s="3" t="s">
        <v>18</v>
      </c>
      <c r="D1123" s="4" t="s">
        <v>46</v>
      </c>
      <c r="E1123" s="3">
        <v>1</v>
      </c>
      <c r="F1123" s="5">
        <v>5541.86</v>
      </c>
      <c r="G1123" s="5">
        <v>5541.86</v>
      </c>
    </row>
    <row r="1124" spans="1:7" hidden="1" x14ac:dyDescent="0.3">
      <c r="A1124" s="4" t="s">
        <v>47</v>
      </c>
      <c r="B1124" s="3" t="s">
        <v>17</v>
      </c>
      <c r="C1124" s="3" t="s">
        <v>18</v>
      </c>
      <c r="D1124" s="4" t="s">
        <v>48</v>
      </c>
      <c r="E1124" s="3">
        <v>1</v>
      </c>
      <c r="F1124" s="5">
        <v>2835</v>
      </c>
      <c r="G1124" s="5">
        <v>2835</v>
      </c>
    </row>
    <row r="1125" spans="1:7" hidden="1" x14ac:dyDescent="0.3">
      <c r="A1125" s="4" t="s">
        <v>49</v>
      </c>
      <c r="B1125" s="3" t="s">
        <v>17</v>
      </c>
      <c r="C1125" s="3" t="s">
        <v>18</v>
      </c>
      <c r="D1125" s="4" t="s">
        <v>50</v>
      </c>
      <c r="E1125" s="3">
        <v>0</v>
      </c>
      <c r="F1125" s="5">
        <v>1100</v>
      </c>
      <c r="G1125" s="5">
        <v>0</v>
      </c>
    </row>
    <row r="1126" spans="1:7" hidden="1" x14ac:dyDescent="0.3">
      <c r="D1126" s="4" t="s">
        <v>405</v>
      </c>
      <c r="E1126" s="3">
        <v>1</v>
      </c>
      <c r="F1126" s="5">
        <v>224377.31</v>
      </c>
      <c r="G1126" s="5">
        <v>224377.31</v>
      </c>
    </row>
    <row r="1127" spans="1:7" hidden="1" x14ac:dyDescent="0.3"/>
    <row r="1128" spans="1:7" hidden="1" x14ac:dyDescent="0.3">
      <c r="D1128" s="4" t="s">
        <v>406</v>
      </c>
      <c r="E1128" s="3">
        <v>1</v>
      </c>
      <c r="F1128" s="5">
        <v>231267.98</v>
      </c>
      <c r="G1128" s="5">
        <v>231267.98</v>
      </c>
    </row>
    <row r="1129" spans="1:7" hidden="1" x14ac:dyDescent="0.3"/>
    <row r="1130" spans="1:7" hidden="1" x14ac:dyDescent="0.3">
      <c r="A1130" s="4" t="s">
        <v>407</v>
      </c>
      <c r="B1130" s="3" t="s">
        <v>9</v>
      </c>
      <c r="C1130" s="3" t="s">
        <v>10</v>
      </c>
      <c r="D1130" s="4" t="s">
        <v>68</v>
      </c>
      <c r="E1130" s="3">
        <v>1</v>
      </c>
      <c r="F1130" s="5">
        <v>13106.63</v>
      </c>
      <c r="G1130" s="5">
        <v>13106.63</v>
      </c>
    </row>
    <row r="1131" spans="1:7" hidden="1" x14ac:dyDescent="0.3">
      <c r="A1131" s="4" t="s">
        <v>69</v>
      </c>
      <c r="B1131" s="3" t="s">
        <v>17</v>
      </c>
      <c r="C1131" s="3" t="s">
        <v>70</v>
      </c>
      <c r="D1131" s="4" t="s">
        <v>71</v>
      </c>
      <c r="E1131" s="3">
        <v>38.75</v>
      </c>
      <c r="F1131" s="5">
        <v>24.38</v>
      </c>
      <c r="G1131" s="5">
        <v>944.73</v>
      </c>
    </row>
    <row r="1132" spans="1:7" hidden="1" x14ac:dyDescent="0.3">
      <c r="A1132" s="4" t="s">
        <v>72</v>
      </c>
      <c r="B1132" s="3" t="s">
        <v>17</v>
      </c>
      <c r="C1132" s="3" t="s">
        <v>18</v>
      </c>
      <c r="D1132" s="4" t="s">
        <v>73</v>
      </c>
      <c r="E1132" s="3">
        <v>2</v>
      </c>
      <c r="F1132" s="5">
        <v>80</v>
      </c>
      <c r="G1132" s="5">
        <v>160</v>
      </c>
    </row>
    <row r="1133" spans="1:7" hidden="1" x14ac:dyDescent="0.3">
      <c r="A1133" s="4" t="s">
        <v>74</v>
      </c>
      <c r="B1133" s="3" t="s">
        <v>17</v>
      </c>
      <c r="C1133" s="3" t="s">
        <v>18</v>
      </c>
      <c r="D1133" s="4" t="s">
        <v>75</v>
      </c>
      <c r="E1133" s="3">
        <v>2</v>
      </c>
      <c r="F1133" s="5">
        <v>46</v>
      </c>
      <c r="G1133" s="5">
        <v>92</v>
      </c>
    </row>
    <row r="1134" spans="1:7" hidden="1" x14ac:dyDescent="0.3">
      <c r="A1134" s="4" t="s">
        <v>76</v>
      </c>
      <c r="B1134" s="3" t="s">
        <v>17</v>
      </c>
      <c r="C1134" s="3" t="s">
        <v>18</v>
      </c>
      <c r="D1134" s="4" t="s">
        <v>77</v>
      </c>
      <c r="E1134" s="3">
        <v>2</v>
      </c>
      <c r="F1134" s="5">
        <v>21.52</v>
      </c>
      <c r="G1134" s="5">
        <v>43.04</v>
      </c>
    </row>
    <row r="1135" spans="1:7" hidden="1" x14ac:dyDescent="0.3">
      <c r="A1135" s="4" t="s">
        <v>78</v>
      </c>
      <c r="B1135" s="3" t="s">
        <v>17</v>
      </c>
      <c r="C1135" s="3" t="s">
        <v>18</v>
      </c>
      <c r="D1135" s="4" t="s">
        <v>79</v>
      </c>
      <c r="E1135" s="3">
        <v>2</v>
      </c>
      <c r="F1135" s="5">
        <v>125.41</v>
      </c>
      <c r="G1135" s="5">
        <v>250.82</v>
      </c>
    </row>
    <row r="1136" spans="1:7" hidden="1" x14ac:dyDescent="0.3">
      <c r="A1136" s="4" t="s">
        <v>80</v>
      </c>
      <c r="B1136" s="3" t="s">
        <v>17</v>
      </c>
      <c r="C1136" s="3" t="s">
        <v>70</v>
      </c>
      <c r="D1136" s="4" t="s">
        <v>81</v>
      </c>
      <c r="E1136" s="3">
        <v>16</v>
      </c>
      <c r="F1136" s="5">
        <v>12.03</v>
      </c>
      <c r="G1136" s="5">
        <v>192.48</v>
      </c>
    </row>
    <row r="1137" spans="1:7" hidden="1" x14ac:dyDescent="0.3">
      <c r="A1137" s="4" t="s">
        <v>82</v>
      </c>
      <c r="B1137" s="3" t="s">
        <v>17</v>
      </c>
      <c r="C1137" s="3" t="s">
        <v>83</v>
      </c>
      <c r="D1137" s="4" t="s">
        <v>84</v>
      </c>
      <c r="E1137" s="3">
        <v>8</v>
      </c>
      <c r="F1137" s="5">
        <v>12.91</v>
      </c>
      <c r="G1137" s="5">
        <v>103.28</v>
      </c>
    </row>
    <row r="1138" spans="1:7" hidden="1" x14ac:dyDescent="0.3">
      <c r="A1138" s="4" t="s">
        <v>85</v>
      </c>
      <c r="B1138" s="3" t="s">
        <v>17</v>
      </c>
      <c r="C1138" s="3" t="s">
        <v>18</v>
      </c>
      <c r="D1138" s="4" t="s">
        <v>86</v>
      </c>
      <c r="E1138" s="3">
        <v>28</v>
      </c>
      <c r="F1138" s="5">
        <v>43.21</v>
      </c>
      <c r="G1138" s="5">
        <v>1209.8800000000001</v>
      </c>
    </row>
    <row r="1139" spans="1:7" hidden="1" x14ac:dyDescent="0.3">
      <c r="A1139" s="4" t="s">
        <v>87</v>
      </c>
      <c r="B1139" s="3" t="s">
        <v>17</v>
      </c>
      <c r="C1139" s="3" t="s">
        <v>83</v>
      </c>
      <c r="D1139" s="4" t="s">
        <v>88</v>
      </c>
      <c r="E1139" s="3">
        <v>41</v>
      </c>
      <c r="F1139" s="5">
        <v>26.08</v>
      </c>
      <c r="G1139" s="5">
        <v>1069.28</v>
      </c>
    </row>
    <row r="1140" spans="1:7" hidden="1" x14ac:dyDescent="0.3">
      <c r="A1140" s="4" t="s">
        <v>89</v>
      </c>
      <c r="B1140" s="3" t="s">
        <v>17</v>
      </c>
      <c r="C1140" s="3" t="s">
        <v>83</v>
      </c>
      <c r="D1140" s="4" t="s">
        <v>90</v>
      </c>
      <c r="E1140" s="3">
        <v>15.5</v>
      </c>
      <c r="F1140" s="5">
        <v>22.21</v>
      </c>
      <c r="G1140" s="5">
        <v>344.26</v>
      </c>
    </row>
    <row r="1141" spans="1:7" hidden="1" x14ac:dyDescent="0.3">
      <c r="A1141" s="4" t="s">
        <v>91</v>
      </c>
      <c r="B1141" s="3" t="s">
        <v>17</v>
      </c>
      <c r="C1141" s="3" t="s">
        <v>83</v>
      </c>
      <c r="D1141" s="4" t="s">
        <v>92</v>
      </c>
      <c r="E1141" s="3">
        <v>144.4</v>
      </c>
      <c r="F1141" s="5">
        <v>14.19</v>
      </c>
      <c r="G1141" s="5">
        <v>2049.04</v>
      </c>
    </row>
    <row r="1142" spans="1:7" hidden="1" x14ac:dyDescent="0.3">
      <c r="A1142" s="4" t="s">
        <v>93</v>
      </c>
      <c r="B1142" s="3" t="s">
        <v>17</v>
      </c>
      <c r="C1142" s="3" t="s">
        <v>70</v>
      </c>
      <c r="D1142" s="4" t="s">
        <v>94</v>
      </c>
      <c r="E1142" s="3">
        <v>38.1</v>
      </c>
      <c r="F1142" s="5">
        <v>32.090000000000003</v>
      </c>
      <c r="G1142" s="5">
        <v>1222.6300000000001</v>
      </c>
    </row>
    <row r="1143" spans="1:7" hidden="1" x14ac:dyDescent="0.3">
      <c r="A1143" s="4" t="s">
        <v>95</v>
      </c>
      <c r="B1143" s="3" t="s">
        <v>17</v>
      </c>
      <c r="C1143" s="3" t="s">
        <v>70</v>
      </c>
      <c r="D1143" s="4" t="s">
        <v>96</v>
      </c>
      <c r="E1143" s="3">
        <v>17.600000000000001</v>
      </c>
      <c r="F1143" s="5">
        <v>68.56</v>
      </c>
      <c r="G1143" s="5">
        <v>1206.6600000000001</v>
      </c>
    </row>
    <row r="1144" spans="1:7" hidden="1" x14ac:dyDescent="0.3">
      <c r="A1144" s="4" t="s">
        <v>97</v>
      </c>
      <c r="B1144" s="3" t="s">
        <v>17</v>
      </c>
      <c r="C1144" s="3" t="s">
        <v>70</v>
      </c>
      <c r="D1144" s="4" t="s">
        <v>98</v>
      </c>
      <c r="E1144" s="3">
        <v>35</v>
      </c>
      <c r="F1144" s="5">
        <v>47.31</v>
      </c>
      <c r="G1144" s="5">
        <v>1655.85</v>
      </c>
    </row>
    <row r="1145" spans="1:7" hidden="1" x14ac:dyDescent="0.3">
      <c r="A1145" s="4" t="s">
        <v>99</v>
      </c>
      <c r="B1145" s="3" t="s">
        <v>17</v>
      </c>
      <c r="C1145" s="3" t="s">
        <v>70</v>
      </c>
      <c r="D1145" s="4" t="s">
        <v>100</v>
      </c>
      <c r="E1145" s="3">
        <v>20.5</v>
      </c>
      <c r="F1145" s="5">
        <v>46.96</v>
      </c>
      <c r="G1145" s="5">
        <v>962.68</v>
      </c>
    </row>
    <row r="1146" spans="1:7" hidden="1" x14ac:dyDescent="0.3">
      <c r="A1146" s="4" t="s">
        <v>101</v>
      </c>
      <c r="B1146" s="3" t="s">
        <v>17</v>
      </c>
      <c r="C1146" s="3" t="s">
        <v>102</v>
      </c>
      <c r="D1146" s="4" t="s">
        <v>103</v>
      </c>
      <c r="E1146" s="3">
        <v>2</v>
      </c>
      <c r="F1146" s="5">
        <v>300</v>
      </c>
      <c r="G1146" s="5">
        <v>600</v>
      </c>
    </row>
    <row r="1147" spans="1:7" hidden="1" x14ac:dyDescent="0.3">
      <c r="A1147" s="4" t="s">
        <v>104</v>
      </c>
      <c r="B1147" s="3" t="s">
        <v>17</v>
      </c>
      <c r="C1147" s="3" t="s">
        <v>102</v>
      </c>
      <c r="D1147" s="4" t="s">
        <v>105</v>
      </c>
      <c r="E1147" s="3">
        <v>2</v>
      </c>
      <c r="F1147" s="5">
        <v>500</v>
      </c>
      <c r="G1147" s="5">
        <v>1000</v>
      </c>
    </row>
    <row r="1148" spans="1:7" hidden="1" x14ac:dyDescent="0.3">
      <c r="D1148" s="4" t="s">
        <v>408</v>
      </c>
      <c r="E1148" s="3">
        <v>1</v>
      </c>
      <c r="F1148" s="5">
        <v>13106.63</v>
      </c>
      <c r="G1148" s="5">
        <v>13106.63</v>
      </c>
    </row>
    <row r="1149" spans="1:7" hidden="1" x14ac:dyDescent="0.3"/>
    <row r="1150" spans="1:7" hidden="1" x14ac:dyDescent="0.3">
      <c r="D1150" s="4" t="s">
        <v>409</v>
      </c>
      <c r="E1150" s="3">
        <v>1</v>
      </c>
      <c r="F1150" s="5">
        <v>475834.97</v>
      </c>
      <c r="G1150" s="5">
        <v>475834.97</v>
      </c>
    </row>
    <row r="1151" spans="1:7" hidden="1" x14ac:dyDescent="0.3"/>
    <row r="1152" spans="1:7" hidden="1" x14ac:dyDescent="0.3">
      <c r="A1152" s="4" t="s">
        <v>410</v>
      </c>
      <c r="B1152" s="3" t="s">
        <v>9</v>
      </c>
      <c r="C1152" s="3" t="s">
        <v>10</v>
      </c>
      <c r="D1152" s="4" t="s">
        <v>411</v>
      </c>
      <c r="E1152" s="3">
        <v>1</v>
      </c>
      <c r="F1152" s="5">
        <v>414982.32</v>
      </c>
      <c r="G1152" s="5">
        <v>414982.32</v>
      </c>
    </row>
    <row r="1153" spans="1:7" hidden="1" x14ac:dyDescent="0.3">
      <c r="A1153" s="4" t="s">
        <v>412</v>
      </c>
      <c r="B1153" s="3" t="s">
        <v>9</v>
      </c>
      <c r="C1153" s="3" t="s">
        <v>10</v>
      </c>
      <c r="D1153" s="4" t="s">
        <v>136</v>
      </c>
      <c r="E1153" s="3">
        <v>1</v>
      </c>
      <c r="F1153" s="5">
        <v>403256.07</v>
      </c>
      <c r="G1153" s="5">
        <v>403256.07</v>
      </c>
    </row>
    <row r="1154" spans="1:7" x14ac:dyDescent="0.3">
      <c r="A1154" s="4" t="s">
        <v>413</v>
      </c>
      <c r="B1154" s="3" t="s">
        <v>9</v>
      </c>
      <c r="C1154" s="3" t="s">
        <v>10</v>
      </c>
      <c r="D1154" s="4" t="s">
        <v>15</v>
      </c>
      <c r="E1154" s="3">
        <v>1</v>
      </c>
      <c r="F1154" s="5">
        <v>8237.33</v>
      </c>
      <c r="G1154" s="5">
        <v>8237.33</v>
      </c>
    </row>
    <row r="1155" spans="1:7" hidden="1" x14ac:dyDescent="0.3">
      <c r="A1155" s="4" t="s">
        <v>16</v>
      </c>
      <c r="B1155" s="3" t="s">
        <v>17</v>
      </c>
      <c r="C1155" s="3" t="s">
        <v>18</v>
      </c>
      <c r="D1155" s="4" t="s">
        <v>19</v>
      </c>
      <c r="E1155" s="3">
        <v>16</v>
      </c>
      <c r="F1155" s="5">
        <v>192.38</v>
      </c>
      <c r="G1155" s="5">
        <v>3078.08</v>
      </c>
    </row>
    <row r="1156" spans="1:7" hidden="1" x14ac:dyDescent="0.3">
      <c r="A1156" s="4" t="s">
        <v>20</v>
      </c>
      <c r="B1156" s="3" t="s">
        <v>17</v>
      </c>
      <c r="C1156" s="3" t="s">
        <v>18</v>
      </c>
      <c r="D1156" s="4" t="s">
        <v>21</v>
      </c>
      <c r="E1156" s="3">
        <v>1</v>
      </c>
      <c r="F1156" s="5">
        <v>2961.9</v>
      </c>
      <c r="G1156" s="5">
        <v>2961.9</v>
      </c>
    </row>
    <row r="1157" spans="1:7" hidden="1" x14ac:dyDescent="0.3">
      <c r="A1157" s="4" t="s">
        <v>22</v>
      </c>
      <c r="B1157" s="3" t="s">
        <v>17</v>
      </c>
      <c r="C1157" s="3" t="s">
        <v>18</v>
      </c>
      <c r="D1157" s="4" t="s">
        <v>23</v>
      </c>
      <c r="E1157" s="3">
        <v>1</v>
      </c>
      <c r="F1157" s="5">
        <v>2197.35</v>
      </c>
      <c r="G1157" s="5">
        <v>2197.35</v>
      </c>
    </row>
    <row r="1158" spans="1:7" hidden="1" x14ac:dyDescent="0.3">
      <c r="D1158" s="4" t="s">
        <v>414</v>
      </c>
      <c r="E1158" s="3">
        <v>1</v>
      </c>
      <c r="F1158" s="5">
        <v>8237.33</v>
      </c>
      <c r="G1158" s="5">
        <v>8237.33</v>
      </c>
    </row>
    <row r="1159" spans="1:7" hidden="1" x14ac:dyDescent="0.3"/>
    <row r="1160" spans="1:7" x14ac:dyDescent="0.3">
      <c r="A1160" s="4" t="s">
        <v>415</v>
      </c>
      <c r="B1160" s="3" t="s">
        <v>9</v>
      </c>
      <c r="C1160" s="3" t="s">
        <v>10</v>
      </c>
      <c r="D1160" s="4" t="s">
        <v>26</v>
      </c>
      <c r="E1160" s="3">
        <v>1</v>
      </c>
      <c r="F1160" s="5">
        <v>395018.74</v>
      </c>
      <c r="G1160" s="5">
        <v>395018.74</v>
      </c>
    </row>
    <row r="1161" spans="1:7" hidden="1" x14ac:dyDescent="0.3">
      <c r="A1161" s="4" t="s">
        <v>27</v>
      </c>
      <c r="B1161" s="3" t="s">
        <v>17</v>
      </c>
      <c r="C1161" s="3" t="s">
        <v>18</v>
      </c>
      <c r="D1161" s="4" t="s">
        <v>28</v>
      </c>
      <c r="E1161" s="3">
        <v>2</v>
      </c>
      <c r="F1161" s="5">
        <v>22545.99</v>
      </c>
      <c r="G1161" s="5">
        <v>45091.98</v>
      </c>
    </row>
    <row r="1162" spans="1:7" hidden="1" x14ac:dyDescent="0.3">
      <c r="A1162" s="4" t="s">
        <v>29</v>
      </c>
      <c r="B1162" s="3" t="s">
        <v>17</v>
      </c>
      <c r="C1162" s="3" t="s">
        <v>18</v>
      </c>
      <c r="D1162" s="4" t="s">
        <v>30</v>
      </c>
      <c r="E1162" s="3">
        <v>13</v>
      </c>
      <c r="F1162" s="5">
        <v>22133.25</v>
      </c>
      <c r="G1162" s="5">
        <v>287732.25</v>
      </c>
    </row>
    <row r="1163" spans="1:7" hidden="1" x14ac:dyDescent="0.3">
      <c r="A1163" s="4" t="s">
        <v>31</v>
      </c>
      <c r="B1163" s="3" t="s">
        <v>17</v>
      </c>
      <c r="C1163" s="3" t="s">
        <v>18</v>
      </c>
      <c r="D1163" s="4" t="s">
        <v>32</v>
      </c>
      <c r="E1163" s="3">
        <v>1</v>
      </c>
      <c r="F1163" s="5">
        <v>7362.75</v>
      </c>
      <c r="G1163" s="5">
        <v>7362.75</v>
      </c>
    </row>
    <row r="1164" spans="1:7" hidden="1" x14ac:dyDescent="0.3">
      <c r="A1164" s="4" t="s">
        <v>33</v>
      </c>
      <c r="B1164" s="3" t="s">
        <v>17</v>
      </c>
      <c r="C1164" s="3" t="s">
        <v>18</v>
      </c>
      <c r="D1164" s="4" t="s">
        <v>34</v>
      </c>
      <c r="E1164" s="3">
        <v>1</v>
      </c>
      <c r="F1164" s="5">
        <v>5541.86</v>
      </c>
      <c r="G1164" s="5">
        <v>5541.86</v>
      </c>
    </row>
    <row r="1165" spans="1:7" hidden="1" x14ac:dyDescent="0.3">
      <c r="A1165" s="4" t="s">
        <v>35</v>
      </c>
      <c r="B1165" s="3" t="s">
        <v>17</v>
      </c>
      <c r="C1165" s="3" t="s">
        <v>18</v>
      </c>
      <c r="D1165" s="4" t="s">
        <v>36</v>
      </c>
      <c r="E1165" s="3">
        <v>16</v>
      </c>
      <c r="F1165" s="5">
        <v>817.84</v>
      </c>
      <c r="G1165" s="5">
        <v>13085.44</v>
      </c>
    </row>
    <row r="1166" spans="1:7" hidden="1" x14ac:dyDescent="0.3">
      <c r="A1166" s="4" t="s">
        <v>37</v>
      </c>
      <c r="B1166" s="3" t="s">
        <v>17</v>
      </c>
      <c r="C1166" s="3" t="s">
        <v>18</v>
      </c>
      <c r="D1166" s="4" t="s">
        <v>38</v>
      </c>
      <c r="E1166" s="3">
        <v>16</v>
      </c>
      <c r="F1166" s="5">
        <v>200</v>
      </c>
      <c r="G1166" s="5">
        <v>3200</v>
      </c>
    </row>
    <row r="1167" spans="1:7" hidden="1" x14ac:dyDescent="0.3">
      <c r="A1167" s="4" t="s">
        <v>39</v>
      </c>
      <c r="B1167" s="3" t="s">
        <v>17</v>
      </c>
      <c r="C1167" s="3" t="s">
        <v>18</v>
      </c>
      <c r="D1167" s="4" t="s">
        <v>40</v>
      </c>
      <c r="E1167" s="3">
        <v>3</v>
      </c>
      <c r="F1167" s="5">
        <v>7060</v>
      </c>
      <c r="G1167" s="5">
        <v>21180</v>
      </c>
    </row>
    <row r="1168" spans="1:7" hidden="1" x14ac:dyDescent="0.3">
      <c r="A1168" s="4" t="s">
        <v>41</v>
      </c>
      <c r="B1168" s="3" t="s">
        <v>17</v>
      </c>
      <c r="C1168" s="3" t="s">
        <v>18</v>
      </c>
      <c r="D1168" s="4" t="s">
        <v>42</v>
      </c>
      <c r="E1168" s="3">
        <v>4</v>
      </c>
      <c r="F1168" s="5">
        <v>761.9</v>
      </c>
      <c r="G1168" s="5">
        <v>3047.6</v>
      </c>
    </row>
    <row r="1169" spans="1:7" hidden="1" x14ac:dyDescent="0.3">
      <c r="A1169" s="4" t="s">
        <v>43</v>
      </c>
      <c r="B1169" s="3" t="s">
        <v>17</v>
      </c>
      <c r="C1169" s="3" t="s">
        <v>18</v>
      </c>
      <c r="D1169" s="4" t="s">
        <v>44</v>
      </c>
      <c r="E1169" s="3">
        <v>1</v>
      </c>
      <c r="F1169" s="5">
        <v>400</v>
      </c>
      <c r="G1169" s="5">
        <v>400</v>
      </c>
    </row>
    <row r="1170" spans="1:7" hidden="1" x14ac:dyDescent="0.3">
      <c r="A1170" s="4" t="s">
        <v>45</v>
      </c>
      <c r="B1170" s="3" t="s">
        <v>17</v>
      </c>
      <c r="C1170" s="3" t="s">
        <v>18</v>
      </c>
      <c r="D1170" s="4" t="s">
        <v>46</v>
      </c>
      <c r="E1170" s="3">
        <v>1</v>
      </c>
      <c r="F1170" s="5">
        <v>5541.86</v>
      </c>
      <c r="G1170" s="5">
        <v>5541.86</v>
      </c>
    </row>
    <row r="1171" spans="1:7" hidden="1" x14ac:dyDescent="0.3">
      <c r="A1171" s="4" t="s">
        <v>47</v>
      </c>
      <c r="B1171" s="3" t="s">
        <v>17</v>
      </c>
      <c r="C1171" s="3" t="s">
        <v>18</v>
      </c>
      <c r="D1171" s="4" t="s">
        <v>48</v>
      </c>
      <c r="E1171" s="3">
        <v>1</v>
      </c>
      <c r="F1171" s="5">
        <v>2835</v>
      </c>
      <c r="G1171" s="5">
        <v>2835</v>
      </c>
    </row>
    <row r="1172" spans="1:7" hidden="1" x14ac:dyDescent="0.3">
      <c r="A1172" s="4" t="s">
        <v>49</v>
      </c>
      <c r="B1172" s="3" t="s">
        <v>17</v>
      </c>
      <c r="C1172" s="3" t="s">
        <v>18</v>
      </c>
      <c r="D1172" s="4" t="s">
        <v>50</v>
      </c>
      <c r="E1172" s="3">
        <v>0</v>
      </c>
      <c r="F1172" s="5">
        <v>1100</v>
      </c>
      <c r="G1172" s="5">
        <v>0</v>
      </c>
    </row>
    <row r="1173" spans="1:7" hidden="1" x14ac:dyDescent="0.3">
      <c r="D1173" s="4" t="s">
        <v>416</v>
      </c>
      <c r="E1173" s="3">
        <v>1</v>
      </c>
      <c r="F1173" s="5">
        <v>395018.74</v>
      </c>
      <c r="G1173" s="5">
        <v>395018.74</v>
      </c>
    </row>
    <row r="1174" spans="1:7" hidden="1" x14ac:dyDescent="0.3"/>
    <row r="1175" spans="1:7" hidden="1" x14ac:dyDescent="0.3">
      <c r="D1175" s="4" t="s">
        <v>417</v>
      </c>
      <c r="E1175" s="3">
        <v>1</v>
      </c>
      <c r="F1175" s="5">
        <v>403256.07</v>
      </c>
      <c r="G1175" s="5">
        <v>403256.07</v>
      </c>
    </row>
    <row r="1176" spans="1:7" hidden="1" x14ac:dyDescent="0.3"/>
    <row r="1177" spans="1:7" hidden="1" x14ac:dyDescent="0.3">
      <c r="A1177" s="4" t="s">
        <v>418</v>
      </c>
      <c r="B1177" s="3" t="s">
        <v>9</v>
      </c>
      <c r="C1177" s="3" t="s">
        <v>10</v>
      </c>
      <c r="D1177" s="4" t="s">
        <v>68</v>
      </c>
      <c r="E1177" s="3">
        <v>1</v>
      </c>
      <c r="F1177" s="5">
        <v>11726.25</v>
      </c>
      <c r="G1177" s="5">
        <v>11726.25</v>
      </c>
    </row>
    <row r="1178" spans="1:7" hidden="1" x14ac:dyDescent="0.3">
      <c r="A1178" s="4" t="s">
        <v>69</v>
      </c>
      <c r="B1178" s="3" t="s">
        <v>17</v>
      </c>
      <c r="C1178" s="3" t="s">
        <v>70</v>
      </c>
      <c r="D1178" s="4" t="s">
        <v>71</v>
      </c>
      <c r="E1178" s="3">
        <v>48.75</v>
      </c>
      <c r="F1178" s="5">
        <v>24.38</v>
      </c>
      <c r="G1178" s="5">
        <v>1188.53</v>
      </c>
    </row>
    <row r="1179" spans="1:7" hidden="1" x14ac:dyDescent="0.3">
      <c r="A1179" s="4" t="s">
        <v>72</v>
      </c>
      <c r="B1179" s="3" t="s">
        <v>17</v>
      </c>
      <c r="C1179" s="3" t="s">
        <v>18</v>
      </c>
      <c r="D1179" s="4" t="s">
        <v>73</v>
      </c>
      <c r="E1179" s="3">
        <v>1</v>
      </c>
      <c r="F1179" s="5">
        <v>80</v>
      </c>
      <c r="G1179" s="5">
        <v>80</v>
      </c>
    </row>
    <row r="1180" spans="1:7" hidden="1" x14ac:dyDescent="0.3">
      <c r="A1180" s="4" t="s">
        <v>74</v>
      </c>
      <c r="B1180" s="3" t="s">
        <v>17</v>
      </c>
      <c r="C1180" s="3" t="s">
        <v>18</v>
      </c>
      <c r="D1180" s="4" t="s">
        <v>75</v>
      </c>
      <c r="E1180" s="3">
        <v>1</v>
      </c>
      <c r="F1180" s="5">
        <v>46</v>
      </c>
      <c r="G1180" s="5">
        <v>46</v>
      </c>
    </row>
    <row r="1181" spans="1:7" hidden="1" x14ac:dyDescent="0.3">
      <c r="A1181" s="4" t="s">
        <v>76</v>
      </c>
      <c r="B1181" s="3" t="s">
        <v>17</v>
      </c>
      <c r="C1181" s="3" t="s">
        <v>18</v>
      </c>
      <c r="D1181" s="4" t="s">
        <v>77</v>
      </c>
      <c r="E1181" s="3">
        <v>1</v>
      </c>
      <c r="F1181" s="5">
        <v>21.52</v>
      </c>
      <c r="G1181" s="5">
        <v>21.52</v>
      </c>
    </row>
    <row r="1182" spans="1:7" hidden="1" x14ac:dyDescent="0.3">
      <c r="A1182" s="4" t="s">
        <v>78</v>
      </c>
      <c r="B1182" s="3" t="s">
        <v>17</v>
      </c>
      <c r="C1182" s="3" t="s">
        <v>18</v>
      </c>
      <c r="D1182" s="4" t="s">
        <v>79</v>
      </c>
      <c r="E1182" s="3">
        <v>1</v>
      </c>
      <c r="F1182" s="5">
        <v>125.41</v>
      </c>
      <c r="G1182" s="5">
        <v>125.41</v>
      </c>
    </row>
    <row r="1183" spans="1:7" hidden="1" x14ac:dyDescent="0.3">
      <c r="A1183" s="4" t="s">
        <v>80</v>
      </c>
      <c r="B1183" s="3" t="s">
        <v>17</v>
      </c>
      <c r="C1183" s="3" t="s">
        <v>70</v>
      </c>
      <c r="D1183" s="4" t="s">
        <v>81</v>
      </c>
      <c r="E1183" s="3">
        <v>8</v>
      </c>
      <c r="F1183" s="5">
        <v>12.03</v>
      </c>
      <c r="G1183" s="5">
        <v>96.24</v>
      </c>
    </row>
    <row r="1184" spans="1:7" hidden="1" x14ac:dyDescent="0.3">
      <c r="A1184" s="4" t="s">
        <v>82</v>
      </c>
      <c r="B1184" s="3" t="s">
        <v>17</v>
      </c>
      <c r="C1184" s="3" t="s">
        <v>83</v>
      </c>
      <c r="D1184" s="4" t="s">
        <v>84</v>
      </c>
      <c r="E1184" s="3">
        <v>4</v>
      </c>
      <c r="F1184" s="5">
        <v>12.91</v>
      </c>
      <c r="G1184" s="5">
        <v>51.64</v>
      </c>
    </row>
    <row r="1185" spans="1:7" hidden="1" x14ac:dyDescent="0.3">
      <c r="A1185" s="4" t="s">
        <v>85</v>
      </c>
      <c r="B1185" s="3" t="s">
        <v>17</v>
      </c>
      <c r="C1185" s="3" t="s">
        <v>18</v>
      </c>
      <c r="D1185" s="4" t="s">
        <v>86</v>
      </c>
      <c r="E1185" s="3">
        <v>14</v>
      </c>
      <c r="F1185" s="5">
        <v>43.21</v>
      </c>
      <c r="G1185" s="5">
        <v>604.94000000000005</v>
      </c>
    </row>
    <row r="1186" spans="1:7" hidden="1" x14ac:dyDescent="0.3">
      <c r="A1186" s="4" t="s">
        <v>87</v>
      </c>
      <c r="B1186" s="3" t="s">
        <v>17</v>
      </c>
      <c r="C1186" s="3" t="s">
        <v>83</v>
      </c>
      <c r="D1186" s="4" t="s">
        <v>88</v>
      </c>
      <c r="E1186" s="3">
        <v>44</v>
      </c>
      <c r="F1186" s="5">
        <v>26.08</v>
      </c>
      <c r="G1186" s="5">
        <v>1147.52</v>
      </c>
    </row>
    <row r="1187" spans="1:7" hidden="1" x14ac:dyDescent="0.3">
      <c r="A1187" s="4" t="s">
        <v>89</v>
      </c>
      <c r="B1187" s="3" t="s">
        <v>17</v>
      </c>
      <c r="C1187" s="3" t="s">
        <v>83</v>
      </c>
      <c r="D1187" s="4" t="s">
        <v>90</v>
      </c>
      <c r="E1187" s="3">
        <v>19.5</v>
      </c>
      <c r="F1187" s="5">
        <v>22.21</v>
      </c>
      <c r="G1187" s="5">
        <v>433.1</v>
      </c>
    </row>
    <row r="1188" spans="1:7" hidden="1" x14ac:dyDescent="0.3">
      <c r="A1188" s="4" t="s">
        <v>91</v>
      </c>
      <c r="B1188" s="3" t="s">
        <v>17</v>
      </c>
      <c r="C1188" s="3" t="s">
        <v>83</v>
      </c>
      <c r="D1188" s="4" t="s">
        <v>92</v>
      </c>
      <c r="E1188" s="3">
        <v>88</v>
      </c>
      <c r="F1188" s="5">
        <v>14.19</v>
      </c>
      <c r="G1188" s="5">
        <v>1248.72</v>
      </c>
    </row>
    <row r="1189" spans="1:7" hidden="1" x14ac:dyDescent="0.3">
      <c r="A1189" s="4" t="s">
        <v>93</v>
      </c>
      <c r="B1189" s="3" t="s">
        <v>17</v>
      </c>
      <c r="C1189" s="3" t="s">
        <v>70</v>
      </c>
      <c r="D1189" s="4" t="s">
        <v>94</v>
      </c>
      <c r="E1189" s="3">
        <v>41.5</v>
      </c>
      <c r="F1189" s="5">
        <v>32.090000000000003</v>
      </c>
      <c r="G1189" s="5">
        <v>1331.74</v>
      </c>
    </row>
    <row r="1190" spans="1:7" hidden="1" x14ac:dyDescent="0.3">
      <c r="A1190" s="4" t="s">
        <v>97</v>
      </c>
      <c r="B1190" s="3" t="s">
        <v>17</v>
      </c>
      <c r="C1190" s="3" t="s">
        <v>70</v>
      </c>
      <c r="D1190" s="4" t="s">
        <v>98</v>
      </c>
      <c r="E1190" s="3">
        <v>55</v>
      </c>
      <c r="F1190" s="5">
        <v>47.31</v>
      </c>
      <c r="G1190" s="5">
        <v>2602.0500000000002</v>
      </c>
    </row>
    <row r="1191" spans="1:7" hidden="1" x14ac:dyDescent="0.3">
      <c r="A1191" s="4" t="s">
        <v>99</v>
      </c>
      <c r="B1191" s="3" t="s">
        <v>17</v>
      </c>
      <c r="C1191" s="3" t="s">
        <v>70</v>
      </c>
      <c r="D1191" s="4" t="s">
        <v>100</v>
      </c>
      <c r="E1191" s="3">
        <v>41.5</v>
      </c>
      <c r="F1191" s="5">
        <v>46.96</v>
      </c>
      <c r="G1191" s="5">
        <v>1948.84</v>
      </c>
    </row>
    <row r="1192" spans="1:7" hidden="1" x14ac:dyDescent="0.3">
      <c r="A1192" s="4" t="s">
        <v>101</v>
      </c>
      <c r="B1192" s="3" t="s">
        <v>17</v>
      </c>
      <c r="C1192" s="3" t="s">
        <v>102</v>
      </c>
      <c r="D1192" s="4" t="s">
        <v>103</v>
      </c>
      <c r="E1192" s="3">
        <v>1</v>
      </c>
      <c r="F1192" s="5">
        <v>300</v>
      </c>
      <c r="G1192" s="5">
        <v>300</v>
      </c>
    </row>
    <row r="1193" spans="1:7" hidden="1" x14ac:dyDescent="0.3">
      <c r="A1193" s="4" t="s">
        <v>104</v>
      </c>
      <c r="B1193" s="3" t="s">
        <v>17</v>
      </c>
      <c r="C1193" s="3" t="s">
        <v>102</v>
      </c>
      <c r="D1193" s="4" t="s">
        <v>105</v>
      </c>
      <c r="E1193" s="3">
        <v>1</v>
      </c>
      <c r="F1193" s="5">
        <v>500</v>
      </c>
      <c r="G1193" s="5">
        <v>500</v>
      </c>
    </row>
    <row r="1194" spans="1:7" hidden="1" x14ac:dyDescent="0.3">
      <c r="D1194" s="4" t="s">
        <v>419</v>
      </c>
      <c r="E1194" s="3">
        <v>1</v>
      </c>
      <c r="F1194" s="5">
        <v>11726.25</v>
      </c>
      <c r="G1194" s="5">
        <v>11726.25</v>
      </c>
    </row>
    <row r="1195" spans="1:7" hidden="1" x14ac:dyDescent="0.3"/>
    <row r="1196" spans="1:7" hidden="1" x14ac:dyDescent="0.3">
      <c r="D1196" s="4" t="s">
        <v>420</v>
      </c>
      <c r="E1196" s="3">
        <v>1</v>
      </c>
      <c r="F1196" s="5">
        <v>414982.32</v>
      </c>
      <c r="G1196" s="5">
        <v>414982.32</v>
      </c>
    </row>
    <row r="1197" spans="1:7" hidden="1" x14ac:dyDescent="0.3"/>
    <row r="1198" spans="1:7" hidden="1" x14ac:dyDescent="0.3">
      <c r="A1198" s="4" t="s">
        <v>421</v>
      </c>
      <c r="B1198" s="3" t="s">
        <v>9</v>
      </c>
      <c r="C1198" s="3" t="s">
        <v>10</v>
      </c>
      <c r="D1198" s="4" t="s">
        <v>422</v>
      </c>
      <c r="E1198" s="3">
        <v>1</v>
      </c>
      <c r="F1198" s="5">
        <v>191212.06</v>
      </c>
      <c r="G1198" s="5">
        <v>191212.06</v>
      </c>
    </row>
    <row r="1199" spans="1:7" hidden="1" x14ac:dyDescent="0.3">
      <c r="A1199" s="4" t="s">
        <v>423</v>
      </c>
      <c r="B1199" s="3" t="s">
        <v>9</v>
      </c>
      <c r="C1199" s="3" t="s">
        <v>10</v>
      </c>
      <c r="D1199" s="4" t="s">
        <v>136</v>
      </c>
      <c r="E1199" s="3">
        <v>1</v>
      </c>
      <c r="F1199" s="5">
        <v>184965.8</v>
      </c>
      <c r="G1199" s="5">
        <v>184965.8</v>
      </c>
    </row>
    <row r="1200" spans="1:7" x14ac:dyDescent="0.3">
      <c r="A1200" s="4" t="s">
        <v>424</v>
      </c>
      <c r="B1200" s="3" t="s">
        <v>9</v>
      </c>
      <c r="C1200" s="3" t="s">
        <v>10</v>
      </c>
      <c r="D1200" s="4" t="s">
        <v>15</v>
      </c>
      <c r="E1200" s="3">
        <v>1</v>
      </c>
      <c r="F1200" s="5">
        <v>6890.67</v>
      </c>
      <c r="G1200" s="5">
        <v>6890.67</v>
      </c>
    </row>
    <row r="1201" spans="1:7" hidden="1" x14ac:dyDescent="0.3">
      <c r="A1201" s="4" t="s">
        <v>16</v>
      </c>
      <c r="B1201" s="3" t="s">
        <v>17</v>
      </c>
      <c r="C1201" s="3" t="s">
        <v>18</v>
      </c>
      <c r="D1201" s="4" t="s">
        <v>19</v>
      </c>
      <c r="E1201" s="3">
        <v>9</v>
      </c>
      <c r="F1201" s="5">
        <v>192.38</v>
      </c>
      <c r="G1201" s="5">
        <v>1731.42</v>
      </c>
    </row>
    <row r="1202" spans="1:7" hidden="1" x14ac:dyDescent="0.3">
      <c r="A1202" s="4" t="s">
        <v>20</v>
      </c>
      <c r="B1202" s="3" t="s">
        <v>17</v>
      </c>
      <c r="C1202" s="3" t="s">
        <v>18</v>
      </c>
      <c r="D1202" s="4" t="s">
        <v>21</v>
      </c>
      <c r="E1202" s="3">
        <v>1</v>
      </c>
      <c r="F1202" s="5">
        <v>2961.9</v>
      </c>
      <c r="G1202" s="5">
        <v>2961.9</v>
      </c>
    </row>
    <row r="1203" spans="1:7" hidden="1" x14ac:dyDescent="0.3">
      <c r="A1203" s="4" t="s">
        <v>22</v>
      </c>
      <c r="B1203" s="3" t="s">
        <v>17</v>
      </c>
      <c r="C1203" s="3" t="s">
        <v>18</v>
      </c>
      <c r="D1203" s="4" t="s">
        <v>23</v>
      </c>
      <c r="E1203" s="3">
        <v>1</v>
      </c>
      <c r="F1203" s="5">
        <v>2197.35</v>
      </c>
      <c r="G1203" s="5">
        <v>2197.35</v>
      </c>
    </row>
    <row r="1204" spans="1:7" hidden="1" x14ac:dyDescent="0.3">
      <c r="D1204" s="4" t="s">
        <v>425</v>
      </c>
      <c r="E1204" s="3">
        <v>1</v>
      </c>
      <c r="F1204" s="5">
        <v>6890.67</v>
      </c>
      <c r="G1204" s="5">
        <v>6890.67</v>
      </c>
    </row>
    <row r="1205" spans="1:7" hidden="1" x14ac:dyDescent="0.3"/>
    <row r="1206" spans="1:7" x14ac:dyDescent="0.3">
      <c r="A1206" s="4" t="s">
        <v>426</v>
      </c>
      <c r="B1206" s="3" t="s">
        <v>9</v>
      </c>
      <c r="C1206" s="3" t="s">
        <v>10</v>
      </c>
      <c r="D1206" s="4" t="s">
        <v>26</v>
      </c>
      <c r="E1206" s="3">
        <v>1</v>
      </c>
      <c r="F1206" s="5">
        <v>178075.13</v>
      </c>
      <c r="G1206" s="5">
        <v>178075.13</v>
      </c>
    </row>
    <row r="1207" spans="1:7" hidden="1" x14ac:dyDescent="0.3">
      <c r="A1207" s="4" t="s">
        <v>27</v>
      </c>
      <c r="B1207" s="3" t="s">
        <v>17</v>
      </c>
      <c r="C1207" s="3" t="s">
        <v>18</v>
      </c>
      <c r="D1207" s="4" t="s">
        <v>28</v>
      </c>
      <c r="E1207" s="3">
        <v>2</v>
      </c>
      <c r="F1207" s="5">
        <v>22545.99</v>
      </c>
      <c r="G1207" s="5">
        <v>45091.98</v>
      </c>
    </row>
    <row r="1208" spans="1:7" hidden="1" x14ac:dyDescent="0.3">
      <c r="A1208" s="4" t="s">
        <v>29</v>
      </c>
      <c r="B1208" s="3" t="s">
        <v>17</v>
      </c>
      <c r="C1208" s="3" t="s">
        <v>18</v>
      </c>
      <c r="D1208" s="4" t="s">
        <v>30</v>
      </c>
      <c r="E1208" s="3">
        <v>4</v>
      </c>
      <c r="F1208" s="5">
        <v>22133.25</v>
      </c>
      <c r="G1208" s="5">
        <v>88533</v>
      </c>
    </row>
    <row r="1209" spans="1:7" hidden="1" x14ac:dyDescent="0.3">
      <c r="A1209" s="4" t="s">
        <v>31</v>
      </c>
      <c r="B1209" s="3" t="s">
        <v>17</v>
      </c>
      <c r="C1209" s="3" t="s">
        <v>18</v>
      </c>
      <c r="D1209" s="4" t="s">
        <v>32</v>
      </c>
      <c r="E1209" s="3">
        <v>1</v>
      </c>
      <c r="F1209" s="5">
        <v>7362.75</v>
      </c>
      <c r="G1209" s="5">
        <v>7362.75</v>
      </c>
    </row>
    <row r="1210" spans="1:7" hidden="1" x14ac:dyDescent="0.3">
      <c r="A1210" s="4" t="s">
        <v>33</v>
      </c>
      <c r="B1210" s="3" t="s">
        <v>17</v>
      </c>
      <c r="C1210" s="3" t="s">
        <v>18</v>
      </c>
      <c r="D1210" s="4" t="s">
        <v>34</v>
      </c>
      <c r="E1210" s="3">
        <v>1</v>
      </c>
      <c r="F1210" s="5">
        <v>5541.86</v>
      </c>
      <c r="G1210" s="5">
        <v>5541.86</v>
      </c>
    </row>
    <row r="1211" spans="1:7" hidden="1" x14ac:dyDescent="0.3">
      <c r="A1211" s="4" t="s">
        <v>35</v>
      </c>
      <c r="B1211" s="3" t="s">
        <v>17</v>
      </c>
      <c r="C1211" s="3" t="s">
        <v>18</v>
      </c>
      <c r="D1211" s="4" t="s">
        <v>36</v>
      </c>
      <c r="E1211" s="3">
        <v>7</v>
      </c>
      <c r="F1211" s="5">
        <v>817.84</v>
      </c>
      <c r="G1211" s="5">
        <v>5724.88</v>
      </c>
    </row>
    <row r="1212" spans="1:7" hidden="1" x14ac:dyDescent="0.3">
      <c r="A1212" s="4" t="s">
        <v>37</v>
      </c>
      <c r="B1212" s="3" t="s">
        <v>17</v>
      </c>
      <c r="C1212" s="3" t="s">
        <v>18</v>
      </c>
      <c r="D1212" s="4" t="s">
        <v>38</v>
      </c>
      <c r="E1212" s="3">
        <v>7</v>
      </c>
      <c r="F1212" s="5">
        <v>200</v>
      </c>
      <c r="G1212" s="5">
        <v>1400</v>
      </c>
    </row>
    <row r="1213" spans="1:7" hidden="1" x14ac:dyDescent="0.3">
      <c r="A1213" s="4" t="s">
        <v>39</v>
      </c>
      <c r="B1213" s="3" t="s">
        <v>17</v>
      </c>
      <c r="C1213" s="3" t="s">
        <v>18</v>
      </c>
      <c r="D1213" s="4" t="s">
        <v>40</v>
      </c>
      <c r="E1213" s="3">
        <v>2</v>
      </c>
      <c r="F1213" s="5">
        <v>7060</v>
      </c>
      <c r="G1213" s="5">
        <v>14120</v>
      </c>
    </row>
    <row r="1214" spans="1:7" hidden="1" x14ac:dyDescent="0.3">
      <c r="A1214" s="4" t="s">
        <v>41</v>
      </c>
      <c r="B1214" s="3" t="s">
        <v>17</v>
      </c>
      <c r="C1214" s="3" t="s">
        <v>18</v>
      </c>
      <c r="D1214" s="4" t="s">
        <v>42</v>
      </c>
      <c r="E1214" s="3">
        <v>2</v>
      </c>
      <c r="F1214" s="5">
        <v>761.9</v>
      </c>
      <c r="G1214" s="5">
        <v>1523.8</v>
      </c>
    </row>
    <row r="1215" spans="1:7" hidden="1" x14ac:dyDescent="0.3">
      <c r="A1215" s="4" t="s">
        <v>43</v>
      </c>
      <c r="B1215" s="3" t="s">
        <v>17</v>
      </c>
      <c r="C1215" s="3" t="s">
        <v>18</v>
      </c>
      <c r="D1215" s="4" t="s">
        <v>44</v>
      </c>
      <c r="E1215" s="3">
        <v>1</v>
      </c>
      <c r="F1215" s="5">
        <v>400</v>
      </c>
      <c r="G1215" s="5">
        <v>400</v>
      </c>
    </row>
    <row r="1216" spans="1:7" hidden="1" x14ac:dyDescent="0.3">
      <c r="A1216" s="4" t="s">
        <v>45</v>
      </c>
      <c r="B1216" s="3" t="s">
        <v>17</v>
      </c>
      <c r="C1216" s="3" t="s">
        <v>18</v>
      </c>
      <c r="D1216" s="4" t="s">
        <v>46</v>
      </c>
      <c r="E1216" s="3">
        <v>1</v>
      </c>
      <c r="F1216" s="5">
        <v>5541.86</v>
      </c>
      <c r="G1216" s="5">
        <v>5541.86</v>
      </c>
    </row>
    <row r="1217" spans="1:7" hidden="1" x14ac:dyDescent="0.3">
      <c r="A1217" s="4" t="s">
        <v>47</v>
      </c>
      <c r="B1217" s="3" t="s">
        <v>17</v>
      </c>
      <c r="C1217" s="3" t="s">
        <v>18</v>
      </c>
      <c r="D1217" s="4" t="s">
        <v>48</v>
      </c>
      <c r="E1217" s="3">
        <v>1</v>
      </c>
      <c r="F1217" s="5">
        <v>2835</v>
      </c>
      <c r="G1217" s="5">
        <v>2835</v>
      </c>
    </row>
    <row r="1218" spans="1:7" hidden="1" x14ac:dyDescent="0.3">
      <c r="A1218" s="4" t="s">
        <v>49</v>
      </c>
      <c r="B1218" s="3" t="s">
        <v>17</v>
      </c>
      <c r="C1218" s="3" t="s">
        <v>18</v>
      </c>
      <c r="D1218" s="4" t="s">
        <v>50</v>
      </c>
      <c r="E1218" s="3">
        <v>0</v>
      </c>
      <c r="F1218" s="5">
        <v>1100</v>
      </c>
      <c r="G1218" s="5">
        <v>0</v>
      </c>
    </row>
    <row r="1219" spans="1:7" hidden="1" x14ac:dyDescent="0.3">
      <c r="D1219" s="4" t="s">
        <v>427</v>
      </c>
      <c r="E1219" s="3">
        <v>1</v>
      </c>
      <c r="F1219" s="5">
        <v>178075.13</v>
      </c>
      <c r="G1219" s="5">
        <v>178075.13</v>
      </c>
    </row>
    <row r="1220" spans="1:7" hidden="1" x14ac:dyDescent="0.3"/>
    <row r="1221" spans="1:7" hidden="1" x14ac:dyDescent="0.3">
      <c r="D1221" s="4" t="s">
        <v>428</v>
      </c>
      <c r="E1221" s="3">
        <v>1</v>
      </c>
      <c r="F1221" s="5">
        <v>184965.8</v>
      </c>
      <c r="G1221" s="5">
        <v>184965.8</v>
      </c>
    </row>
    <row r="1222" spans="1:7" hidden="1" x14ac:dyDescent="0.3"/>
    <row r="1223" spans="1:7" hidden="1" x14ac:dyDescent="0.3">
      <c r="A1223" s="4" t="s">
        <v>429</v>
      </c>
      <c r="B1223" s="3" t="s">
        <v>9</v>
      </c>
      <c r="C1223" s="3" t="s">
        <v>10</v>
      </c>
      <c r="D1223" s="4" t="s">
        <v>68</v>
      </c>
      <c r="E1223" s="3">
        <v>1</v>
      </c>
      <c r="F1223" s="5">
        <v>6246.26</v>
      </c>
      <c r="G1223" s="5">
        <v>6246.26</v>
      </c>
    </row>
    <row r="1224" spans="1:7" hidden="1" x14ac:dyDescent="0.3">
      <c r="A1224" s="4" t="s">
        <v>69</v>
      </c>
      <c r="B1224" s="3" t="s">
        <v>17</v>
      </c>
      <c r="C1224" s="3" t="s">
        <v>70</v>
      </c>
      <c r="D1224" s="4" t="s">
        <v>71</v>
      </c>
      <c r="E1224" s="3">
        <v>16.25</v>
      </c>
      <c r="F1224" s="5">
        <v>24.38</v>
      </c>
      <c r="G1224" s="5">
        <v>396.18</v>
      </c>
    </row>
    <row r="1225" spans="1:7" hidden="1" x14ac:dyDescent="0.3">
      <c r="A1225" s="4" t="s">
        <v>72</v>
      </c>
      <c r="B1225" s="3" t="s">
        <v>17</v>
      </c>
      <c r="C1225" s="3" t="s">
        <v>18</v>
      </c>
      <c r="D1225" s="4" t="s">
        <v>73</v>
      </c>
      <c r="E1225" s="3">
        <v>1</v>
      </c>
      <c r="F1225" s="5">
        <v>80</v>
      </c>
      <c r="G1225" s="5">
        <v>80</v>
      </c>
    </row>
    <row r="1226" spans="1:7" hidden="1" x14ac:dyDescent="0.3">
      <c r="A1226" s="4" t="s">
        <v>74</v>
      </c>
      <c r="B1226" s="3" t="s">
        <v>17</v>
      </c>
      <c r="C1226" s="3" t="s">
        <v>18</v>
      </c>
      <c r="D1226" s="4" t="s">
        <v>75</v>
      </c>
      <c r="E1226" s="3">
        <v>1</v>
      </c>
      <c r="F1226" s="5">
        <v>46</v>
      </c>
      <c r="G1226" s="5">
        <v>46</v>
      </c>
    </row>
    <row r="1227" spans="1:7" hidden="1" x14ac:dyDescent="0.3">
      <c r="A1227" s="4" t="s">
        <v>76</v>
      </c>
      <c r="B1227" s="3" t="s">
        <v>17</v>
      </c>
      <c r="C1227" s="3" t="s">
        <v>18</v>
      </c>
      <c r="D1227" s="4" t="s">
        <v>77</v>
      </c>
      <c r="E1227" s="3">
        <v>1</v>
      </c>
      <c r="F1227" s="5">
        <v>21.52</v>
      </c>
      <c r="G1227" s="5">
        <v>21.52</v>
      </c>
    </row>
    <row r="1228" spans="1:7" hidden="1" x14ac:dyDescent="0.3">
      <c r="A1228" s="4" t="s">
        <v>78</v>
      </c>
      <c r="B1228" s="3" t="s">
        <v>17</v>
      </c>
      <c r="C1228" s="3" t="s">
        <v>18</v>
      </c>
      <c r="D1228" s="4" t="s">
        <v>79</v>
      </c>
      <c r="E1228" s="3">
        <v>1</v>
      </c>
      <c r="F1228" s="5">
        <v>125.41</v>
      </c>
      <c r="G1228" s="5">
        <v>125.41</v>
      </c>
    </row>
    <row r="1229" spans="1:7" hidden="1" x14ac:dyDescent="0.3">
      <c r="A1229" s="4" t="s">
        <v>80</v>
      </c>
      <c r="B1229" s="3" t="s">
        <v>17</v>
      </c>
      <c r="C1229" s="3" t="s">
        <v>70</v>
      </c>
      <c r="D1229" s="4" t="s">
        <v>81</v>
      </c>
      <c r="E1229" s="3">
        <v>8</v>
      </c>
      <c r="F1229" s="5">
        <v>12.03</v>
      </c>
      <c r="G1229" s="5">
        <v>96.24</v>
      </c>
    </row>
    <row r="1230" spans="1:7" hidden="1" x14ac:dyDescent="0.3">
      <c r="A1230" s="4" t="s">
        <v>82</v>
      </c>
      <c r="B1230" s="3" t="s">
        <v>17</v>
      </c>
      <c r="C1230" s="3" t="s">
        <v>83</v>
      </c>
      <c r="D1230" s="4" t="s">
        <v>84</v>
      </c>
      <c r="E1230" s="3">
        <v>4</v>
      </c>
      <c r="F1230" s="5">
        <v>12.91</v>
      </c>
      <c r="G1230" s="5">
        <v>51.64</v>
      </c>
    </row>
    <row r="1231" spans="1:7" hidden="1" x14ac:dyDescent="0.3">
      <c r="A1231" s="4" t="s">
        <v>85</v>
      </c>
      <c r="B1231" s="3" t="s">
        <v>17</v>
      </c>
      <c r="C1231" s="3" t="s">
        <v>18</v>
      </c>
      <c r="D1231" s="4" t="s">
        <v>86</v>
      </c>
      <c r="E1231" s="3">
        <v>12</v>
      </c>
      <c r="F1231" s="5">
        <v>43.21</v>
      </c>
      <c r="G1231" s="5">
        <v>518.52</v>
      </c>
    </row>
    <row r="1232" spans="1:7" hidden="1" x14ac:dyDescent="0.3">
      <c r="A1232" s="4" t="s">
        <v>87</v>
      </c>
      <c r="B1232" s="3" t="s">
        <v>17</v>
      </c>
      <c r="C1232" s="3" t="s">
        <v>83</v>
      </c>
      <c r="D1232" s="4" t="s">
        <v>88</v>
      </c>
      <c r="E1232" s="3">
        <v>18</v>
      </c>
      <c r="F1232" s="5">
        <v>26.08</v>
      </c>
      <c r="G1232" s="5">
        <v>469.44</v>
      </c>
    </row>
    <row r="1233" spans="1:7" hidden="1" x14ac:dyDescent="0.3">
      <c r="A1233" s="4" t="s">
        <v>89</v>
      </c>
      <c r="B1233" s="3" t="s">
        <v>17</v>
      </c>
      <c r="C1233" s="3" t="s">
        <v>83</v>
      </c>
      <c r="D1233" s="4" t="s">
        <v>90</v>
      </c>
      <c r="E1233" s="3">
        <v>6.5</v>
      </c>
      <c r="F1233" s="5">
        <v>22.21</v>
      </c>
      <c r="G1233" s="5">
        <v>144.37</v>
      </c>
    </row>
    <row r="1234" spans="1:7" hidden="1" x14ac:dyDescent="0.3">
      <c r="A1234" s="4" t="s">
        <v>91</v>
      </c>
      <c r="B1234" s="3" t="s">
        <v>17</v>
      </c>
      <c r="C1234" s="3" t="s">
        <v>83</v>
      </c>
      <c r="D1234" s="4" t="s">
        <v>92</v>
      </c>
      <c r="E1234" s="3">
        <v>67.2</v>
      </c>
      <c r="F1234" s="5">
        <v>14.19</v>
      </c>
      <c r="G1234" s="5">
        <v>953.57</v>
      </c>
    </row>
    <row r="1235" spans="1:7" hidden="1" x14ac:dyDescent="0.3">
      <c r="A1235" s="4" t="s">
        <v>93</v>
      </c>
      <c r="B1235" s="3" t="s">
        <v>17</v>
      </c>
      <c r="C1235" s="3" t="s">
        <v>70</v>
      </c>
      <c r="D1235" s="4" t="s">
        <v>94</v>
      </c>
      <c r="E1235" s="3">
        <v>17.8</v>
      </c>
      <c r="F1235" s="5">
        <v>32.090000000000003</v>
      </c>
      <c r="G1235" s="5">
        <v>571.20000000000005</v>
      </c>
    </row>
    <row r="1236" spans="1:7" hidden="1" x14ac:dyDescent="0.3">
      <c r="A1236" s="4" t="s">
        <v>95</v>
      </c>
      <c r="B1236" s="3" t="s">
        <v>17</v>
      </c>
      <c r="C1236" s="3" t="s">
        <v>70</v>
      </c>
      <c r="D1236" s="4" t="s">
        <v>96</v>
      </c>
      <c r="E1236" s="3">
        <v>8.8000000000000007</v>
      </c>
      <c r="F1236" s="5">
        <v>68.56</v>
      </c>
      <c r="G1236" s="5">
        <v>603.33000000000004</v>
      </c>
    </row>
    <row r="1237" spans="1:7" hidden="1" x14ac:dyDescent="0.3">
      <c r="A1237" s="4" t="s">
        <v>97</v>
      </c>
      <c r="B1237" s="3" t="s">
        <v>17</v>
      </c>
      <c r="C1237" s="3" t="s">
        <v>70</v>
      </c>
      <c r="D1237" s="4" t="s">
        <v>98</v>
      </c>
      <c r="E1237" s="3">
        <v>20</v>
      </c>
      <c r="F1237" s="5">
        <v>47.31</v>
      </c>
      <c r="G1237" s="5">
        <v>946.2</v>
      </c>
    </row>
    <row r="1238" spans="1:7" hidden="1" x14ac:dyDescent="0.3">
      <c r="A1238" s="4" t="s">
        <v>99</v>
      </c>
      <c r="B1238" s="3" t="s">
        <v>17</v>
      </c>
      <c r="C1238" s="3" t="s">
        <v>70</v>
      </c>
      <c r="D1238" s="4" t="s">
        <v>100</v>
      </c>
      <c r="E1238" s="3">
        <v>9</v>
      </c>
      <c r="F1238" s="5">
        <v>46.96</v>
      </c>
      <c r="G1238" s="5">
        <v>422.64</v>
      </c>
    </row>
    <row r="1239" spans="1:7" hidden="1" x14ac:dyDescent="0.3">
      <c r="A1239" s="4" t="s">
        <v>101</v>
      </c>
      <c r="B1239" s="3" t="s">
        <v>17</v>
      </c>
      <c r="C1239" s="3" t="s">
        <v>102</v>
      </c>
      <c r="D1239" s="4" t="s">
        <v>103</v>
      </c>
      <c r="E1239" s="3">
        <v>1</v>
      </c>
      <c r="F1239" s="5">
        <v>300</v>
      </c>
      <c r="G1239" s="5">
        <v>300</v>
      </c>
    </row>
    <row r="1240" spans="1:7" hidden="1" x14ac:dyDescent="0.3">
      <c r="A1240" s="4" t="s">
        <v>104</v>
      </c>
      <c r="B1240" s="3" t="s">
        <v>17</v>
      </c>
      <c r="C1240" s="3" t="s">
        <v>102</v>
      </c>
      <c r="D1240" s="4" t="s">
        <v>105</v>
      </c>
      <c r="E1240" s="3">
        <v>1</v>
      </c>
      <c r="F1240" s="5">
        <v>500</v>
      </c>
      <c r="G1240" s="5">
        <v>500</v>
      </c>
    </row>
    <row r="1241" spans="1:7" hidden="1" x14ac:dyDescent="0.3">
      <c r="D1241" s="4" t="s">
        <v>430</v>
      </c>
      <c r="E1241" s="3">
        <v>1</v>
      </c>
      <c r="F1241" s="5">
        <v>6246.26</v>
      </c>
      <c r="G1241" s="5">
        <v>6246.26</v>
      </c>
    </row>
    <row r="1242" spans="1:7" hidden="1" x14ac:dyDescent="0.3"/>
    <row r="1243" spans="1:7" hidden="1" x14ac:dyDescent="0.3">
      <c r="D1243" s="4" t="s">
        <v>431</v>
      </c>
      <c r="E1243" s="3">
        <v>1</v>
      </c>
      <c r="F1243" s="5">
        <v>191212.06</v>
      </c>
      <c r="G1243" s="5">
        <v>191212.06</v>
      </c>
    </row>
    <row r="1244" spans="1:7" hidden="1" x14ac:dyDescent="0.3"/>
    <row r="1245" spans="1:7" hidden="1" x14ac:dyDescent="0.3">
      <c r="A1245" s="4" t="s">
        <v>432</v>
      </c>
      <c r="B1245" s="3" t="s">
        <v>9</v>
      </c>
      <c r="C1245" s="3" t="s">
        <v>10</v>
      </c>
      <c r="D1245" s="4" t="s">
        <v>433</v>
      </c>
      <c r="E1245" s="3">
        <v>1</v>
      </c>
      <c r="F1245" s="5">
        <v>240133.92</v>
      </c>
      <c r="G1245" s="5">
        <v>240133.92</v>
      </c>
    </row>
    <row r="1246" spans="1:7" hidden="1" x14ac:dyDescent="0.3">
      <c r="A1246" s="4" t="s">
        <v>434</v>
      </c>
      <c r="B1246" s="3" t="s">
        <v>9</v>
      </c>
      <c r="C1246" s="3" t="s">
        <v>10</v>
      </c>
      <c r="D1246" s="4" t="s">
        <v>136</v>
      </c>
      <c r="E1246" s="3">
        <v>1</v>
      </c>
      <c r="F1246" s="5">
        <v>208792.13</v>
      </c>
      <c r="G1246" s="5">
        <v>208792.13</v>
      </c>
    </row>
    <row r="1247" spans="1:7" x14ac:dyDescent="0.3">
      <c r="A1247" s="4" t="s">
        <v>435</v>
      </c>
      <c r="B1247" s="3" t="s">
        <v>9</v>
      </c>
      <c r="C1247" s="3" t="s">
        <v>10</v>
      </c>
      <c r="D1247" s="4" t="s">
        <v>15</v>
      </c>
      <c r="E1247" s="3">
        <v>1</v>
      </c>
      <c r="F1247" s="5">
        <v>6505.91</v>
      </c>
      <c r="G1247" s="5">
        <v>6505.91</v>
      </c>
    </row>
    <row r="1248" spans="1:7" hidden="1" x14ac:dyDescent="0.3">
      <c r="A1248" s="4" t="s">
        <v>16</v>
      </c>
      <c r="B1248" s="3" t="s">
        <v>17</v>
      </c>
      <c r="C1248" s="3" t="s">
        <v>18</v>
      </c>
      <c r="D1248" s="4" t="s">
        <v>19</v>
      </c>
      <c r="E1248" s="3">
        <v>7</v>
      </c>
      <c r="F1248" s="5">
        <v>192.38</v>
      </c>
      <c r="G1248" s="5">
        <v>1346.66</v>
      </c>
    </row>
    <row r="1249" spans="1:7" hidden="1" x14ac:dyDescent="0.3">
      <c r="A1249" s="4" t="s">
        <v>20</v>
      </c>
      <c r="B1249" s="3" t="s">
        <v>17</v>
      </c>
      <c r="C1249" s="3" t="s">
        <v>18</v>
      </c>
      <c r="D1249" s="4" t="s">
        <v>21</v>
      </c>
      <c r="E1249" s="3">
        <v>1</v>
      </c>
      <c r="F1249" s="5">
        <v>2961.9</v>
      </c>
      <c r="G1249" s="5">
        <v>2961.9</v>
      </c>
    </row>
    <row r="1250" spans="1:7" hidden="1" x14ac:dyDescent="0.3">
      <c r="A1250" s="4" t="s">
        <v>22</v>
      </c>
      <c r="B1250" s="3" t="s">
        <v>17</v>
      </c>
      <c r="C1250" s="3" t="s">
        <v>18</v>
      </c>
      <c r="D1250" s="4" t="s">
        <v>23</v>
      </c>
      <c r="E1250" s="3">
        <v>1</v>
      </c>
      <c r="F1250" s="5">
        <v>2197.35</v>
      </c>
      <c r="G1250" s="5">
        <v>2197.35</v>
      </c>
    </row>
    <row r="1251" spans="1:7" hidden="1" x14ac:dyDescent="0.3">
      <c r="D1251" s="4" t="s">
        <v>436</v>
      </c>
      <c r="E1251" s="3">
        <v>1</v>
      </c>
      <c r="F1251" s="5">
        <v>6505.91</v>
      </c>
      <c r="G1251" s="5">
        <v>6505.91</v>
      </c>
    </row>
    <row r="1252" spans="1:7" hidden="1" x14ac:dyDescent="0.3"/>
    <row r="1253" spans="1:7" x14ac:dyDescent="0.3">
      <c r="A1253" s="4" t="s">
        <v>437</v>
      </c>
      <c r="B1253" s="3" t="s">
        <v>9</v>
      </c>
      <c r="C1253" s="3" t="s">
        <v>10</v>
      </c>
      <c r="D1253" s="4" t="s">
        <v>26</v>
      </c>
      <c r="E1253" s="3">
        <v>1</v>
      </c>
      <c r="F1253" s="5">
        <v>202286.22</v>
      </c>
      <c r="G1253" s="5">
        <v>202286.22</v>
      </c>
    </row>
    <row r="1254" spans="1:7" hidden="1" x14ac:dyDescent="0.3">
      <c r="A1254" s="4" t="s">
        <v>27</v>
      </c>
      <c r="B1254" s="3" t="s">
        <v>17</v>
      </c>
      <c r="C1254" s="3" t="s">
        <v>18</v>
      </c>
      <c r="D1254" s="4" t="s">
        <v>28</v>
      </c>
      <c r="E1254" s="3">
        <v>2</v>
      </c>
      <c r="F1254" s="5">
        <v>22545.99</v>
      </c>
      <c r="G1254" s="5">
        <v>45091.98</v>
      </c>
    </row>
    <row r="1255" spans="1:7" hidden="1" x14ac:dyDescent="0.3">
      <c r="A1255" s="4" t="s">
        <v>29</v>
      </c>
      <c r="B1255" s="3" t="s">
        <v>17</v>
      </c>
      <c r="C1255" s="3" t="s">
        <v>18</v>
      </c>
      <c r="D1255" s="4" t="s">
        <v>30</v>
      </c>
      <c r="E1255" s="3">
        <v>5</v>
      </c>
      <c r="F1255" s="5">
        <v>22133.25</v>
      </c>
      <c r="G1255" s="5">
        <v>110666.25</v>
      </c>
    </row>
    <row r="1256" spans="1:7" hidden="1" x14ac:dyDescent="0.3">
      <c r="A1256" s="4" t="s">
        <v>31</v>
      </c>
      <c r="B1256" s="3" t="s">
        <v>17</v>
      </c>
      <c r="C1256" s="3" t="s">
        <v>18</v>
      </c>
      <c r="D1256" s="4" t="s">
        <v>32</v>
      </c>
      <c r="E1256" s="3">
        <v>1</v>
      </c>
      <c r="F1256" s="5">
        <v>7362.75</v>
      </c>
      <c r="G1256" s="5">
        <v>7362.75</v>
      </c>
    </row>
    <row r="1257" spans="1:7" hidden="1" x14ac:dyDescent="0.3">
      <c r="A1257" s="4" t="s">
        <v>33</v>
      </c>
      <c r="B1257" s="3" t="s">
        <v>17</v>
      </c>
      <c r="C1257" s="3" t="s">
        <v>18</v>
      </c>
      <c r="D1257" s="4" t="s">
        <v>34</v>
      </c>
      <c r="E1257" s="3">
        <v>1</v>
      </c>
      <c r="F1257" s="5">
        <v>5541.86</v>
      </c>
      <c r="G1257" s="5">
        <v>5541.86</v>
      </c>
    </row>
    <row r="1258" spans="1:7" hidden="1" x14ac:dyDescent="0.3">
      <c r="A1258" s="4" t="s">
        <v>35</v>
      </c>
      <c r="B1258" s="3" t="s">
        <v>17</v>
      </c>
      <c r="C1258" s="3" t="s">
        <v>18</v>
      </c>
      <c r="D1258" s="4" t="s">
        <v>36</v>
      </c>
      <c r="E1258" s="3">
        <v>8</v>
      </c>
      <c r="F1258" s="5">
        <v>817.84</v>
      </c>
      <c r="G1258" s="5">
        <v>6542.72</v>
      </c>
    </row>
    <row r="1259" spans="1:7" hidden="1" x14ac:dyDescent="0.3">
      <c r="A1259" s="4" t="s">
        <v>37</v>
      </c>
      <c r="B1259" s="3" t="s">
        <v>17</v>
      </c>
      <c r="C1259" s="3" t="s">
        <v>18</v>
      </c>
      <c r="D1259" s="4" t="s">
        <v>38</v>
      </c>
      <c r="E1259" s="3">
        <v>8</v>
      </c>
      <c r="F1259" s="5">
        <v>200</v>
      </c>
      <c r="G1259" s="5">
        <v>1600</v>
      </c>
    </row>
    <row r="1260" spans="1:7" hidden="1" x14ac:dyDescent="0.3">
      <c r="A1260" s="4" t="s">
        <v>39</v>
      </c>
      <c r="B1260" s="3" t="s">
        <v>17</v>
      </c>
      <c r="C1260" s="3" t="s">
        <v>18</v>
      </c>
      <c r="D1260" s="4" t="s">
        <v>40</v>
      </c>
      <c r="E1260" s="3">
        <v>2</v>
      </c>
      <c r="F1260" s="5">
        <v>7060</v>
      </c>
      <c r="G1260" s="5">
        <v>14120</v>
      </c>
    </row>
    <row r="1261" spans="1:7" hidden="1" x14ac:dyDescent="0.3">
      <c r="A1261" s="4" t="s">
        <v>41</v>
      </c>
      <c r="B1261" s="3" t="s">
        <v>17</v>
      </c>
      <c r="C1261" s="3" t="s">
        <v>18</v>
      </c>
      <c r="D1261" s="4" t="s">
        <v>42</v>
      </c>
      <c r="E1261" s="3">
        <v>2</v>
      </c>
      <c r="F1261" s="5">
        <v>761.9</v>
      </c>
      <c r="G1261" s="5">
        <v>1523.8</v>
      </c>
    </row>
    <row r="1262" spans="1:7" hidden="1" x14ac:dyDescent="0.3">
      <c r="A1262" s="4" t="s">
        <v>45</v>
      </c>
      <c r="B1262" s="3" t="s">
        <v>17</v>
      </c>
      <c r="C1262" s="3" t="s">
        <v>18</v>
      </c>
      <c r="D1262" s="4" t="s">
        <v>46</v>
      </c>
      <c r="E1262" s="3">
        <v>1</v>
      </c>
      <c r="F1262" s="5">
        <v>5541.86</v>
      </c>
      <c r="G1262" s="5">
        <v>5541.86</v>
      </c>
    </row>
    <row r="1263" spans="1:7" hidden="1" x14ac:dyDescent="0.3">
      <c r="A1263" s="4" t="s">
        <v>47</v>
      </c>
      <c r="B1263" s="3" t="s">
        <v>17</v>
      </c>
      <c r="C1263" s="3" t="s">
        <v>18</v>
      </c>
      <c r="D1263" s="4" t="s">
        <v>48</v>
      </c>
      <c r="E1263" s="3">
        <v>1</v>
      </c>
      <c r="F1263" s="5">
        <v>2835</v>
      </c>
      <c r="G1263" s="5">
        <v>2835</v>
      </c>
    </row>
    <row r="1264" spans="1:7" hidden="1" x14ac:dyDescent="0.3">
      <c r="A1264" s="4" t="s">
        <v>49</v>
      </c>
      <c r="B1264" s="3" t="s">
        <v>17</v>
      </c>
      <c r="C1264" s="3" t="s">
        <v>18</v>
      </c>
      <c r="D1264" s="4" t="s">
        <v>50</v>
      </c>
      <c r="E1264" s="3">
        <v>1</v>
      </c>
      <c r="F1264" s="5">
        <v>1100</v>
      </c>
      <c r="G1264" s="5">
        <v>1100</v>
      </c>
    </row>
    <row r="1265" spans="1:7" hidden="1" x14ac:dyDescent="0.3">
      <c r="A1265" s="4" t="s">
        <v>438</v>
      </c>
      <c r="B1265" s="3" t="s">
        <v>17</v>
      </c>
      <c r="C1265" s="3" t="s">
        <v>83</v>
      </c>
      <c r="D1265" s="4" t="s">
        <v>439</v>
      </c>
      <c r="E1265" s="3">
        <v>15</v>
      </c>
      <c r="F1265" s="5">
        <v>24</v>
      </c>
      <c r="G1265" s="5">
        <v>360</v>
      </c>
    </row>
    <row r="1266" spans="1:7" hidden="1" x14ac:dyDescent="0.3">
      <c r="D1266" s="4" t="s">
        <v>440</v>
      </c>
      <c r="E1266" s="3">
        <v>1</v>
      </c>
      <c r="F1266" s="5">
        <v>202286.22</v>
      </c>
      <c r="G1266" s="5">
        <v>202286.22</v>
      </c>
    </row>
    <row r="1267" spans="1:7" hidden="1" x14ac:dyDescent="0.3"/>
    <row r="1268" spans="1:7" hidden="1" x14ac:dyDescent="0.3">
      <c r="D1268" s="4" t="s">
        <v>441</v>
      </c>
      <c r="E1268" s="3">
        <v>1</v>
      </c>
      <c r="F1268" s="5">
        <v>208792.13</v>
      </c>
      <c r="G1268" s="5">
        <v>208792.13</v>
      </c>
    </row>
    <row r="1269" spans="1:7" hidden="1" x14ac:dyDescent="0.3"/>
    <row r="1270" spans="1:7" x14ac:dyDescent="0.3">
      <c r="A1270" s="4" t="s">
        <v>442</v>
      </c>
      <c r="B1270" s="3" t="s">
        <v>9</v>
      </c>
      <c r="C1270" s="3" t="s">
        <v>10</v>
      </c>
      <c r="D1270" s="4" t="s">
        <v>309</v>
      </c>
      <c r="E1270" s="3">
        <v>1</v>
      </c>
      <c r="F1270" s="5">
        <v>19615.54</v>
      </c>
      <c r="G1270" s="5">
        <v>19615.54</v>
      </c>
    </row>
    <row r="1271" spans="1:7" hidden="1" x14ac:dyDescent="0.3">
      <c r="A1271" s="4" t="s">
        <v>310</v>
      </c>
      <c r="B1271" s="3" t="s">
        <v>17</v>
      </c>
      <c r="C1271" s="3" t="s">
        <v>18</v>
      </c>
      <c r="D1271" s="4" t="s">
        <v>311</v>
      </c>
      <c r="E1271" s="3">
        <v>1</v>
      </c>
      <c r="F1271" s="5">
        <v>3806</v>
      </c>
      <c r="G1271" s="5">
        <v>3806</v>
      </c>
    </row>
    <row r="1272" spans="1:7" hidden="1" x14ac:dyDescent="0.3">
      <c r="A1272" s="4" t="s">
        <v>312</v>
      </c>
      <c r="B1272" s="3" t="s">
        <v>17</v>
      </c>
      <c r="C1272" s="3" t="s">
        <v>18</v>
      </c>
      <c r="D1272" s="4" t="s">
        <v>313</v>
      </c>
      <c r="E1272" s="3">
        <v>1</v>
      </c>
      <c r="F1272" s="5">
        <v>3738.4</v>
      </c>
      <c r="G1272" s="5">
        <v>3738.4</v>
      </c>
    </row>
    <row r="1273" spans="1:7" hidden="1" x14ac:dyDescent="0.3">
      <c r="A1273" s="4" t="s">
        <v>314</v>
      </c>
      <c r="B1273" s="3" t="s">
        <v>17</v>
      </c>
      <c r="C1273" s="3" t="s">
        <v>83</v>
      </c>
      <c r="D1273" s="4" t="s">
        <v>315</v>
      </c>
      <c r="E1273" s="3">
        <v>120</v>
      </c>
      <c r="F1273" s="5">
        <v>2.6</v>
      </c>
      <c r="G1273" s="5">
        <v>312</v>
      </c>
    </row>
    <row r="1274" spans="1:7" hidden="1" x14ac:dyDescent="0.3">
      <c r="A1274" s="4" t="s">
        <v>316</v>
      </c>
      <c r="B1274" s="3" t="s">
        <v>17</v>
      </c>
      <c r="C1274" s="3" t="s">
        <v>83</v>
      </c>
      <c r="D1274" s="4" t="s">
        <v>317</v>
      </c>
      <c r="E1274" s="3">
        <v>240</v>
      </c>
      <c r="F1274" s="5">
        <v>3.6</v>
      </c>
      <c r="G1274" s="5">
        <v>864</v>
      </c>
    </row>
    <row r="1275" spans="1:7" hidden="1" x14ac:dyDescent="0.3">
      <c r="A1275" s="4" t="s">
        <v>318</v>
      </c>
      <c r="B1275" s="3" t="s">
        <v>17</v>
      </c>
      <c r="C1275" s="3" t="s">
        <v>83</v>
      </c>
      <c r="D1275" s="4" t="s">
        <v>319</v>
      </c>
      <c r="E1275" s="3">
        <v>30</v>
      </c>
      <c r="F1275" s="5">
        <v>4.83</v>
      </c>
      <c r="G1275" s="5">
        <v>144.9</v>
      </c>
    </row>
    <row r="1276" spans="1:7" hidden="1" x14ac:dyDescent="0.3">
      <c r="A1276" s="4" t="s">
        <v>443</v>
      </c>
      <c r="B1276" s="3" t="s">
        <v>17</v>
      </c>
      <c r="C1276" s="3" t="s">
        <v>83</v>
      </c>
      <c r="D1276" s="4" t="s">
        <v>444</v>
      </c>
      <c r="E1276" s="3">
        <v>120</v>
      </c>
      <c r="F1276" s="5">
        <v>15.43</v>
      </c>
      <c r="G1276" s="5">
        <v>1851.6</v>
      </c>
    </row>
    <row r="1277" spans="1:7" hidden="1" x14ac:dyDescent="0.3">
      <c r="A1277" s="4" t="s">
        <v>445</v>
      </c>
      <c r="B1277" s="3" t="s">
        <v>17</v>
      </c>
      <c r="C1277" s="3" t="s">
        <v>18</v>
      </c>
      <c r="D1277" s="4" t="s">
        <v>446</v>
      </c>
      <c r="E1277" s="3">
        <v>1</v>
      </c>
      <c r="F1277" s="5">
        <v>3841.14</v>
      </c>
      <c r="G1277" s="5">
        <v>3841.14</v>
      </c>
    </row>
    <row r="1278" spans="1:7" hidden="1" x14ac:dyDescent="0.3">
      <c r="A1278" s="4" t="s">
        <v>322</v>
      </c>
      <c r="B1278" s="3" t="s">
        <v>17</v>
      </c>
      <c r="C1278" s="3" t="s">
        <v>18</v>
      </c>
      <c r="D1278" s="4" t="s">
        <v>323</v>
      </c>
      <c r="E1278" s="3">
        <v>1</v>
      </c>
      <c r="F1278" s="5">
        <v>3106</v>
      </c>
      <c r="G1278" s="5">
        <v>3106</v>
      </c>
    </row>
    <row r="1279" spans="1:7" hidden="1" x14ac:dyDescent="0.3">
      <c r="A1279" s="4" t="s">
        <v>324</v>
      </c>
      <c r="B1279" s="3" t="s">
        <v>17</v>
      </c>
      <c r="C1279" s="3" t="s">
        <v>18</v>
      </c>
      <c r="D1279" s="4" t="s">
        <v>325</v>
      </c>
      <c r="E1279" s="3">
        <v>1</v>
      </c>
      <c r="F1279" s="5">
        <v>1951.5</v>
      </c>
      <c r="G1279" s="5">
        <v>1951.5</v>
      </c>
    </row>
    <row r="1280" spans="1:7" hidden="1" x14ac:dyDescent="0.3">
      <c r="D1280" s="4" t="s">
        <v>447</v>
      </c>
      <c r="E1280" s="3">
        <v>1</v>
      </c>
      <c r="F1280" s="5">
        <v>19615.54</v>
      </c>
      <c r="G1280" s="5">
        <v>19615.54</v>
      </c>
    </row>
    <row r="1281" spans="1:7" hidden="1" x14ac:dyDescent="0.3"/>
    <row r="1282" spans="1:7" hidden="1" x14ac:dyDescent="0.3">
      <c r="A1282" s="4" t="s">
        <v>448</v>
      </c>
      <c r="B1282" s="3" t="s">
        <v>9</v>
      </c>
      <c r="C1282" s="3" t="s">
        <v>10</v>
      </c>
      <c r="D1282" s="4" t="s">
        <v>68</v>
      </c>
      <c r="E1282" s="3">
        <v>1</v>
      </c>
      <c r="F1282" s="5">
        <v>11726.25</v>
      </c>
      <c r="G1282" s="5">
        <v>11726.25</v>
      </c>
    </row>
    <row r="1283" spans="1:7" hidden="1" x14ac:dyDescent="0.3">
      <c r="A1283" s="4" t="s">
        <v>69</v>
      </c>
      <c r="B1283" s="3" t="s">
        <v>17</v>
      </c>
      <c r="C1283" s="3" t="s">
        <v>70</v>
      </c>
      <c r="D1283" s="4" t="s">
        <v>71</v>
      </c>
      <c r="E1283" s="3">
        <v>48.75</v>
      </c>
      <c r="F1283" s="5">
        <v>24.38</v>
      </c>
      <c r="G1283" s="5">
        <v>1188.53</v>
      </c>
    </row>
    <row r="1284" spans="1:7" hidden="1" x14ac:dyDescent="0.3">
      <c r="A1284" s="4" t="s">
        <v>72</v>
      </c>
      <c r="B1284" s="3" t="s">
        <v>17</v>
      </c>
      <c r="C1284" s="3" t="s">
        <v>18</v>
      </c>
      <c r="D1284" s="4" t="s">
        <v>73</v>
      </c>
      <c r="E1284" s="3">
        <v>1</v>
      </c>
      <c r="F1284" s="5">
        <v>80</v>
      </c>
      <c r="G1284" s="5">
        <v>80</v>
      </c>
    </row>
    <row r="1285" spans="1:7" hidden="1" x14ac:dyDescent="0.3">
      <c r="A1285" s="4" t="s">
        <v>74</v>
      </c>
      <c r="B1285" s="3" t="s">
        <v>17</v>
      </c>
      <c r="C1285" s="3" t="s">
        <v>18</v>
      </c>
      <c r="D1285" s="4" t="s">
        <v>75</v>
      </c>
      <c r="E1285" s="3">
        <v>1</v>
      </c>
      <c r="F1285" s="5">
        <v>46</v>
      </c>
      <c r="G1285" s="5">
        <v>46</v>
      </c>
    </row>
    <row r="1286" spans="1:7" hidden="1" x14ac:dyDescent="0.3">
      <c r="A1286" s="4" t="s">
        <v>76</v>
      </c>
      <c r="B1286" s="3" t="s">
        <v>17</v>
      </c>
      <c r="C1286" s="3" t="s">
        <v>18</v>
      </c>
      <c r="D1286" s="4" t="s">
        <v>77</v>
      </c>
      <c r="E1286" s="3">
        <v>1</v>
      </c>
      <c r="F1286" s="5">
        <v>21.52</v>
      </c>
      <c r="G1286" s="5">
        <v>21.52</v>
      </c>
    </row>
    <row r="1287" spans="1:7" hidden="1" x14ac:dyDescent="0.3">
      <c r="A1287" s="4" t="s">
        <v>78</v>
      </c>
      <c r="B1287" s="3" t="s">
        <v>17</v>
      </c>
      <c r="C1287" s="3" t="s">
        <v>18</v>
      </c>
      <c r="D1287" s="4" t="s">
        <v>79</v>
      </c>
      <c r="E1287" s="3">
        <v>1</v>
      </c>
      <c r="F1287" s="5">
        <v>125.41</v>
      </c>
      <c r="G1287" s="5">
        <v>125.41</v>
      </c>
    </row>
    <row r="1288" spans="1:7" hidden="1" x14ac:dyDescent="0.3">
      <c r="A1288" s="4" t="s">
        <v>80</v>
      </c>
      <c r="B1288" s="3" t="s">
        <v>17</v>
      </c>
      <c r="C1288" s="3" t="s">
        <v>70</v>
      </c>
      <c r="D1288" s="4" t="s">
        <v>81</v>
      </c>
      <c r="E1288" s="3">
        <v>8</v>
      </c>
      <c r="F1288" s="5">
        <v>12.03</v>
      </c>
      <c r="G1288" s="5">
        <v>96.24</v>
      </c>
    </row>
    <row r="1289" spans="1:7" hidden="1" x14ac:dyDescent="0.3">
      <c r="A1289" s="4" t="s">
        <v>82</v>
      </c>
      <c r="B1289" s="3" t="s">
        <v>17</v>
      </c>
      <c r="C1289" s="3" t="s">
        <v>83</v>
      </c>
      <c r="D1289" s="4" t="s">
        <v>84</v>
      </c>
      <c r="E1289" s="3">
        <v>4</v>
      </c>
      <c r="F1289" s="5">
        <v>12.91</v>
      </c>
      <c r="G1289" s="5">
        <v>51.64</v>
      </c>
    </row>
    <row r="1290" spans="1:7" hidden="1" x14ac:dyDescent="0.3">
      <c r="A1290" s="4" t="s">
        <v>85</v>
      </c>
      <c r="B1290" s="3" t="s">
        <v>17</v>
      </c>
      <c r="C1290" s="3" t="s">
        <v>18</v>
      </c>
      <c r="D1290" s="4" t="s">
        <v>86</v>
      </c>
      <c r="E1290" s="3">
        <v>14</v>
      </c>
      <c r="F1290" s="5">
        <v>43.21</v>
      </c>
      <c r="G1290" s="5">
        <v>604.94000000000005</v>
      </c>
    </row>
    <row r="1291" spans="1:7" hidden="1" x14ac:dyDescent="0.3">
      <c r="A1291" s="4" t="s">
        <v>87</v>
      </c>
      <c r="B1291" s="3" t="s">
        <v>17</v>
      </c>
      <c r="C1291" s="3" t="s">
        <v>83</v>
      </c>
      <c r="D1291" s="4" t="s">
        <v>88</v>
      </c>
      <c r="E1291" s="3">
        <v>44</v>
      </c>
      <c r="F1291" s="5">
        <v>26.08</v>
      </c>
      <c r="G1291" s="5">
        <v>1147.52</v>
      </c>
    </row>
    <row r="1292" spans="1:7" hidden="1" x14ac:dyDescent="0.3">
      <c r="A1292" s="4" t="s">
        <v>89</v>
      </c>
      <c r="B1292" s="3" t="s">
        <v>17</v>
      </c>
      <c r="C1292" s="3" t="s">
        <v>83</v>
      </c>
      <c r="D1292" s="4" t="s">
        <v>90</v>
      </c>
      <c r="E1292" s="3">
        <v>19.5</v>
      </c>
      <c r="F1292" s="5">
        <v>22.21</v>
      </c>
      <c r="G1292" s="5">
        <v>433.1</v>
      </c>
    </row>
    <row r="1293" spans="1:7" hidden="1" x14ac:dyDescent="0.3">
      <c r="A1293" s="4" t="s">
        <v>91</v>
      </c>
      <c r="B1293" s="3" t="s">
        <v>17</v>
      </c>
      <c r="C1293" s="3" t="s">
        <v>83</v>
      </c>
      <c r="D1293" s="4" t="s">
        <v>92</v>
      </c>
      <c r="E1293" s="3">
        <v>88</v>
      </c>
      <c r="F1293" s="5">
        <v>14.19</v>
      </c>
      <c r="G1293" s="5">
        <v>1248.72</v>
      </c>
    </row>
    <row r="1294" spans="1:7" hidden="1" x14ac:dyDescent="0.3">
      <c r="A1294" s="4" t="s">
        <v>93</v>
      </c>
      <c r="B1294" s="3" t="s">
        <v>17</v>
      </c>
      <c r="C1294" s="3" t="s">
        <v>70</v>
      </c>
      <c r="D1294" s="4" t="s">
        <v>94</v>
      </c>
      <c r="E1294" s="3">
        <v>41.5</v>
      </c>
      <c r="F1294" s="5">
        <v>32.090000000000003</v>
      </c>
      <c r="G1294" s="5">
        <v>1331.74</v>
      </c>
    </row>
    <row r="1295" spans="1:7" hidden="1" x14ac:dyDescent="0.3">
      <c r="A1295" s="4" t="s">
        <v>97</v>
      </c>
      <c r="B1295" s="3" t="s">
        <v>17</v>
      </c>
      <c r="C1295" s="3" t="s">
        <v>70</v>
      </c>
      <c r="D1295" s="4" t="s">
        <v>98</v>
      </c>
      <c r="E1295" s="3">
        <v>55</v>
      </c>
      <c r="F1295" s="5">
        <v>47.31</v>
      </c>
      <c r="G1295" s="5">
        <v>2602.0500000000002</v>
      </c>
    </row>
    <row r="1296" spans="1:7" hidden="1" x14ac:dyDescent="0.3">
      <c r="A1296" s="4" t="s">
        <v>99</v>
      </c>
      <c r="B1296" s="3" t="s">
        <v>17</v>
      </c>
      <c r="C1296" s="3" t="s">
        <v>70</v>
      </c>
      <c r="D1296" s="4" t="s">
        <v>100</v>
      </c>
      <c r="E1296" s="3">
        <v>41.5</v>
      </c>
      <c r="F1296" s="5">
        <v>46.96</v>
      </c>
      <c r="G1296" s="5">
        <v>1948.84</v>
      </c>
    </row>
    <row r="1297" spans="1:7" hidden="1" x14ac:dyDescent="0.3">
      <c r="A1297" s="4" t="s">
        <v>101</v>
      </c>
      <c r="B1297" s="3" t="s">
        <v>17</v>
      </c>
      <c r="C1297" s="3" t="s">
        <v>102</v>
      </c>
      <c r="D1297" s="4" t="s">
        <v>103</v>
      </c>
      <c r="E1297" s="3">
        <v>1</v>
      </c>
      <c r="F1297" s="5">
        <v>300</v>
      </c>
      <c r="G1297" s="5">
        <v>300</v>
      </c>
    </row>
    <row r="1298" spans="1:7" hidden="1" x14ac:dyDescent="0.3">
      <c r="A1298" s="4" t="s">
        <v>104</v>
      </c>
      <c r="B1298" s="3" t="s">
        <v>17</v>
      </c>
      <c r="C1298" s="3" t="s">
        <v>102</v>
      </c>
      <c r="D1298" s="4" t="s">
        <v>105</v>
      </c>
      <c r="E1298" s="3">
        <v>1</v>
      </c>
      <c r="F1298" s="5">
        <v>500</v>
      </c>
      <c r="G1298" s="5">
        <v>500</v>
      </c>
    </row>
    <row r="1299" spans="1:7" hidden="1" x14ac:dyDescent="0.3">
      <c r="D1299" s="4" t="s">
        <v>449</v>
      </c>
      <c r="E1299" s="3">
        <v>1</v>
      </c>
      <c r="F1299" s="5">
        <v>11726.25</v>
      </c>
      <c r="G1299" s="5">
        <v>11726.25</v>
      </c>
    </row>
    <row r="1300" spans="1:7" hidden="1" x14ac:dyDescent="0.3"/>
    <row r="1301" spans="1:7" hidden="1" x14ac:dyDescent="0.3">
      <c r="D1301" s="4" t="s">
        <v>450</v>
      </c>
      <c r="E1301" s="3">
        <v>1</v>
      </c>
      <c r="F1301" s="5">
        <v>240133.92</v>
      </c>
      <c r="G1301" s="5">
        <v>240133.92</v>
      </c>
    </row>
    <row r="1302" spans="1:7" hidden="1" x14ac:dyDescent="0.3"/>
    <row r="1303" spans="1:7" hidden="1" x14ac:dyDescent="0.3">
      <c r="A1303" s="4" t="s">
        <v>451</v>
      </c>
      <c r="B1303" s="3" t="s">
        <v>9</v>
      </c>
      <c r="C1303" s="3" t="s">
        <v>10</v>
      </c>
      <c r="D1303" s="4" t="s">
        <v>452</v>
      </c>
      <c r="E1303" s="3">
        <v>1</v>
      </c>
      <c r="F1303" s="5">
        <v>892615.32</v>
      </c>
      <c r="G1303" s="5">
        <v>892615.32</v>
      </c>
    </row>
    <row r="1304" spans="1:7" hidden="1" x14ac:dyDescent="0.3">
      <c r="A1304" s="4" t="s">
        <v>453</v>
      </c>
      <c r="B1304" s="3" t="s">
        <v>9</v>
      </c>
      <c r="C1304" s="3" t="s">
        <v>10</v>
      </c>
      <c r="D1304" s="4" t="s">
        <v>454</v>
      </c>
      <c r="E1304" s="3">
        <v>1</v>
      </c>
      <c r="F1304" s="5">
        <v>208528.13</v>
      </c>
      <c r="G1304" s="5">
        <v>208528.13</v>
      </c>
    </row>
    <row r="1305" spans="1:7" x14ac:dyDescent="0.3">
      <c r="A1305" s="4" t="s">
        <v>455</v>
      </c>
      <c r="B1305" s="3" t="s">
        <v>9</v>
      </c>
      <c r="C1305" s="3" t="s">
        <v>10</v>
      </c>
      <c r="D1305" s="4" t="s">
        <v>15</v>
      </c>
      <c r="E1305" s="3">
        <v>1</v>
      </c>
      <c r="F1305" s="5">
        <v>6505.91</v>
      </c>
      <c r="G1305" s="5">
        <v>6505.91</v>
      </c>
    </row>
    <row r="1306" spans="1:7" hidden="1" x14ac:dyDescent="0.3">
      <c r="A1306" s="4" t="s">
        <v>16</v>
      </c>
      <c r="B1306" s="3" t="s">
        <v>17</v>
      </c>
      <c r="C1306" s="3" t="s">
        <v>18</v>
      </c>
      <c r="D1306" s="4" t="s">
        <v>19</v>
      </c>
      <c r="E1306" s="3">
        <v>7</v>
      </c>
      <c r="F1306" s="5">
        <v>192.38</v>
      </c>
      <c r="G1306" s="5">
        <v>1346.66</v>
      </c>
    </row>
    <row r="1307" spans="1:7" hidden="1" x14ac:dyDescent="0.3">
      <c r="A1307" s="4" t="s">
        <v>20</v>
      </c>
      <c r="B1307" s="3" t="s">
        <v>17</v>
      </c>
      <c r="C1307" s="3" t="s">
        <v>18</v>
      </c>
      <c r="D1307" s="4" t="s">
        <v>21</v>
      </c>
      <c r="E1307" s="3">
        <v>1</v>
      </c>
      <c r="F1307" s="5">
        <v>2961.9</v>
      </c>
      <c r="G1307" s="5">
        <v>2961.9</v>
      </c>
    </row>
    <row r="1308" spans="1:7" hidden="1" x14ac:dyDescent="0.3">
      <c r="A1308" s="4" t="s">
        <v>22</v>
      </c>
      <c r="B1308" s="3" t="s">
        <v>17</v>
      </c>
      <c r="C1308" s="3" t="s">
        <v>18</v>
      </c>
      <c r="D1308" s="4" t="s">
        <v>23</v>
      </c>
      <c r="E1308" s="3">
        <v>1</v>
      </c>
      <c r="F1308" s="5">
        <v>2197.35</v>
      </c>
      <c r="G1308" s="5">
        <v>2197.35</v>
      </c>
    </row>
    <row r="1309" spans="1:7" hidden="1" x14ac:dyDescent="0.3">
      <c r="D1309" s="4" t="s">
        <v>456</v>
      </c>
      <c r="E1309" s="3">
        <v>1</v>
      </c>
      <c r="F1309" s="5">
        <v>6505.91</v>
      </c>
      <c r="G1309" s="5">
        <v>6505.91</v>
      </c>
    </row>
    <row r="1310" spans="1:7" hidden="1" x14ac:dyDescent="0.3"/>
    <row r="1311" spans="1:7" x14ac:dyDescent="0.3">
      <c r="A1311" s="4" t="s">
        <v>457</v>
      </c>
      <c r="B1311" s="3" t="s">
        <v>9</v>
      </c>
      <c r="C1311" s="3" t="s">
        <v>10</v>
      </c>
      <c r="D1311" s="4" t="s">
        <v>26</v>
      </c>
      <c r="E1311" s="3">
        <v>1</v>
      </c>
      <c r="F1311" s="5">
        <v>202022.22</v>
      </c>
      <c r="G1311" s="5">
        <v>202022.22</v>
      </c>
    </row>
    <row r="1312" spans="1:7" hidden="1" x14ac:dyDescent="0.3">
      <c r="A1312" s="4" t="s">
        <v>27</v>
      </c>
      <c r="B1312" s="3" t="s">
        <v>17</v>
      </c>
      <c r="C1312" s="3" t="s">
        <v>18</v>
      </c>
      <c r="D1312" s="4" t="s">
        <v>28</v>
      </c>
      <c r="E1312" s="3">
        <v>2</v>
      </c>
      <c r="F1312" s="5">
        <v>22545.99</v>
      </c>
      <c r="G1312" s="5">
        <v>45091.98</v>
      </c>
    </row>
    <row r="1313" spans="1:7" hidden="1" x14ac:dyDescent="0.3">
      <c r="A1313" s="4" t="s">
        <v>29</v>
      </c>
      <c r="B1313" s="3" t="s">
        <v>17</v>
      </c>
      <c r="C1313" s="3" t="s">
        <v>18</v>
      </c>
      <c r="D1313" s="4" t="s">
        <v>30</v>
      </c>
      <c r="E1313" s="3">
        <v>5</v>
      </c>
      <c r="F1313" s="5">
        <v>22133.25</v>
      </c>
      <c r="G1313" s="5">
        <v>110666.25</v>
      </c>
    </row>
    <row r="1314" spans="1:7" hidden="1" x14ac:dyDescent="0.3">
      <c r="A1314" s="4" t="s">
        <v>31</v>
      </c>
      <c r="B1314" s="3" t="s">
        <v>17</v>
      </c>
      <c r="C1314" s="3" t="s">
        <v>18</v>
      </c>
      <c r="D1314" s="4" t="s">
        <v>32</v>
      </c>
      <c r="E1314" s="3">
        <v>1</v>
      </c>
      <c r="F1314" s="5">
        <v>7362.75</v>
      </c>
      <c r="G1314" s="5">
        <v>7362.75</v>
      </c>
    </row>
    <row r="1315" spans="1:7" hidden="1" x14ac:dyDescent="0.3">
      <c r="A1315" s="4" t="s">
        <v>33</v>
      </c>
      <c r="B1315" s="3" t="s">
        <v>17</v>
      </c>
      <c r="C1315" s="3" t="s">
        <v>18</v>
      </c>
      <c r="D1315" s="4" t="s">
        <v>34</v>
      </c>
      <c r="E1315" s="3">
        <v>1</v>
      </c>
      <c r="F1315" s="5">
        <v>5541.86</v>
      </c>
      <c r="G1315" s="5">
        <v>5541.86</v>
      </c>
    </row>
    <row r="1316" spans="1:7" hidden="1" x14ac:dyDescent="0.3">
      <c r="A1316" s="4" t="s">
        <v>35</v>
      </c>
      <c r="B1316" s="3" t="s">
        <v>17</v>
      </c>
      <c r="C1316" s="3" t="s">
        <v>18</v>
      </c>
      <c r="D1316" s="4" t="s">
        <v>36</v>
      </c>
      <c r="E1316" s="3">
        <v>8</v>
      </c>
      <c r="F1316" s="5">
        <v>817.84</v>
      </c>
      <c r="G1316" s="5">
        <v>6542.72</v>
      </c>
    </row>
    <row r="1317" spans="1:7" hidden="1" x14ac:dyDescent="0.3">
      <c r="A1317" s="4" t="s">
        <v>37</v>
      </c>
      <c r="B1317" s="3" t="s">
        <v>17</v>
      </c>
      <c r="C1317" s="3" t="s">
        <v>18</v>
      </c>
      <c r="D1317" s="4" t="s">
        <v>38</v>
      </c>
      <c r="E1317" s="3">
        <v>8</v>
      </c>
      <c r="F1317" s="5">
        <v>200</v>
      </c>
      <c r="G1317" s="5">
        <v>1600</v>
      </c>
    </row>
    <row r="1318" spans="1:7" hidden="1" x14ac:dyDescent="0.3">
      <c r="A1318" s="4" t="s">
        <v>39</v>
      </c>
      <c r="B1318" s="3" t="s">
        <v>17</v>
      </c>
      <c r="C1318" s="3" t="s">
        <v>18</v>
      </c>
      <c r="D1318" s="4" t="s">
        <v>40</v>
      </c>
      <c r="E1318" s="3">
        <v>2</v>
      </c>
      <c r="F1318" s="5">
        <v>7060</v>
      </c>
      <c r="G1318" s="5">
        <v>14120</v>
      </c>
    </row>
    <row r="1319" spans="1:7" hidden="1" x14ac:dyDescent="0.3">
      <c r="A1319" s="4" t="s">
        <v>41</v>
      </c>
      <c r="B1319" s="3" t="s">
        <v>17</v>
      </c>
      <c r="C1319" s="3" t="s">
        <v>18</v>
      </c>
      <c r="D1319" s="4" t="s">
        <v>42</v>
      </c>
      <c r="E1319" s="3">
        <v>2</v>
      </c>
      <c r="F1319" s="5">
        <v>761.9</v>
      </c>
      <c r="G1319" s="5">
        <v>1523.8</v>
      </c>
    </row>
    <row r="1320" spans="1:7" hidden="1" x14ac:dyDescent="0.3">
      <c r="A1320" s="4" t="s">
        <v>45</v>
      </c>
      <c r="B1320" s="3" t="s">
        <v>17</v>
      </c>
      <c r="C1320" s="3" t="s">
        <v>18</v>
      </c>
      <c r="D1320" s="4" t="s">
        <v>46</v>
      </c>
      <c r="E1320" s="3">
        <v>1</v>
      </c>
      <c r="F1320" s="5">
        <v>5541.86</v>
      </c>
      <c r="G1320" s="5">
        <v>5541.86</v>
      </c>
    </row>
    <row r="1321" spans="1:7" hidden="1" x14ac:dyDescent="0.3">
      <c r="A1321" s="4" t="s">
        <v>47</v>
      </c>
      <c r="B1321" s="3" t="s">
        <v>17</v>
      </c>
      <c r="C1321" s="3" t="s">
        <v>18</v>
      </c>
      <c r="D1321" s="4" t="s">
        <v>48</v>
      </c>
      <c r="E1321" s="3">
        <v>1</v>
      </c>
      <c r="F1321" s="5">
        <v>2835</v>
      </c>
      <c r="G1321" s="5">
        <v>2835</v>
      </c>
    </row>
    <row r="1322" spans="1:7" hidden="1" x14ac:dyDescent="0.3">
      <c r="A1322" s="4" t="s">
        <v>49</v>
      </c>
      <c r="B1322" s="3" t="s">
        <v>17</v>
      </c>
      <c r="C1322" s="3" t="s">
        <v>18</v>
      </c>
      <c r="D1322" s="4" t="s">
        <v>50</v>
      </c>
      <c r="E1322" s="3">
        <v>1</v>
      </c>
      <c r="F1322" s="5">
        <v>1100</v>
      </c>
      <c r="G1322" s="5">
        <v>1100</v>
      </c>
    </row>
    <row r="1323" spans="1:7" hidden="1" x14ac:dyDescent="0.3">
      <c r="A1323" s="4" t="s">
        <v>438</v>
      </c>
      <c r="B1323" s="3" t="s">
        <v>17</v>
      </c>
      <c r="C1323" s="3" t="s">
        <v>83</v>
      </c>
      <c r="D1323" s="4" t="s">
        <v>439</v>
      </c>
      <c r="E1323" s="3">
        <v>4</v>
      </c>
      <c r="F1323" s="5">
        <v>24</v>
      </c>
      <c r="G1323" s="5">
        <v>96</v>
      </c>
    </row>
    <row r="1324" spans="1:7" hidden="1" x14ac:dyDescent="0.3">
      <c r="D1324" s="4" t="s">
        <v>458</v>
      </c>
      <c r="E1324" s="3">
        <v>1</v>
      </c>
      <c r="F1324" s="5">
        <v>202022.22</v>
      </c>
      <c r="G1324" s="5">
        <v>202022.22</v>
      </c>
    </row>
    <row r="1325" spans="1:7" hidden="1" x14ac:dyDescent="0.3"/>
    <row r="1326" spans="1:7" hidden="1" x14ac:dyDescent="0.3">
      <c r="D1326" s="4" t="s">
        <v>459</v>
      </c>
      <c r="E1326" s="3">
        <v>1</v>
      </c>
      <c r="F1326" s="5">
        <v>208528.13</v>
      </c>
      <c r="G1326" s="5">
        <v>208528.13</v>
      </c>
    </row>
    <row r="1327" spans="1:7" hidden="1" x14ac:dyDescent="0.3"/>
    <row r="1328" spans="1:7" hidden="1" x14ac:dyDescent="0.3">
      <c r="A1328" s="4" t="s">
        <v>460</v>
      </c>
      <c r="B1328" s="3" t="s">
        <v>9</v>
      </c>
      <c r="C1328" s="3" t="s">
        <v>10</v>
      </c>
      <c r="D1328" s="4" t="s">
        <v>461</v>
      </c>
      <c r="E1328" s="3">
        <v>1</v>
      </c>
      <c r="F1328" s="5">
        <v>620522.86</v>
      </c>
      <c r="G1328" s="5">
        <v>620522.86</v>
      </c>
    </row>
    <row r="1329" spans="1:7" x14ac:dyDescent="0.3">
      <c r="A1329" s="4" t="s">
        <v>462</v>
      </c>
      <c r="B1329" s="3" t="s">
        <v>9</v>
      </c>
      <c r="C1329" s="3" t="s">
        <v>10</v>
      </c>
      <c r="D1329" s="4" t="s">
        <v>15</v>
      </c>
      <c r="E1329" s="3">
        <v>1</v>
      </c>
      <c r="F1329" s="5">
        <v>8044.95</v>
      </c>
      <c r="G1329" s="5">
        <v>8044.95</v>
      </c>
    </row>
    <row r="1330" spans="1:7" hidden="1" x14ac:dyDescent="0.3">
      <c r="A1330" s="4" t="s">
        <v>16</v>
      </c>
      <c r="B1330" s="3" t="s">
        <v>17</v>
      </c>
      <c r="C1330" s="3" t="s">
        <v>18</v>
      </c>
      <c r="D1330" s="4" t="s">
        <v>19</v>
      </c>
      <c r="E1330" s="3">
        <v>15</v>
      </c>
      <c r="F1330" s="5">
        <v>192.38</v>
      </c>
      <c r="G1330" s="5">
        <v>2885.7</v>
      </c>
    </row>
    <row r="1331" spans="1:7" hidden="1" x14ac:dyDescent="0.3">
      <c r="A1331" s="4" t="s">
        <v>20</v>
      </c>
      <c r="B1331" s="3" t="s">
        <v>17</v>
      </c>
      <c r="C1331" s="3" t="s">
        <v>18</v>
      </c>
      <c r="D1331" s="4" t="s">
        <v>21</v>
      </c>
      <c r="E1331" s="3">
        <v>1</v>
      </c>
      <c r="F1331" s="5">
        <v>2961.9</v>
      </c>
      <c r="G1331" s="5">
        <v>2961.9</v>
      </c>
    </row>
    <row r="1332" spans="1:7" hidden="1" x14ac:dyDescent="0.3">
      <c r="A1332" s="4" t="s">
        <v>22</v>
      </c>
      <c r="B1332" s="3" t="s">
        <v>17</v>
      </c>
      <c r="C1332" s="3" t="s">
        <v>18</v>
      </c>
      <c r="D1332" s="4" t="s">
        <v>23</v>
      </c>
      <c r="E1332" s="3">
        <v>1</v>
      </c>
      <c r="F1332" s="5">
        <v>2197.35</v>
      </c>
      <c r="G1332" s="5">
        <v>2197.35</v>
      </c>
    </row>
    <row r="1333" spans="1:7" hidden="1" x14ac:dyDescent="0.3">
      <c r="D1333" s="4" t="s">
        <v>463</v>
      </c>
      <c r="E1333" s="3">
        <v>1</v>
      </c>
      <c r="F1333" s="5">
        <v>8044.95</v>
      </c>
      <c r="G1333" s="5">
        <v>8044.95</v>
      </c>
    </row>
    <row r="1334" spans="1:7" hidden="1" x14ac:dyDescent="0.3"/>
    <row r="1335" spans="1:7" x14ac:dyDescent="0.3">
      <c r="A1335" s="4" t="s">
        <v>464</v>
      </c>
      <c r="B1335" s="3" t="s">
        <v>9</v>
      </c>
      <c r="C1335" s="3" t="s">
        <v>10</v>
      </c>
      <c r="D1335" s="4" t="s">
        <v>26</v>
      </c>
      <c r="E1335" s="3">
        <v>1</v>
      </c>
      <c r="F1335" s="5">
        <v>612477.91</v>
      </c>
      <c r="G1335" s="5">
        <v>612477.91</v>
      </c>
    </row>
    <row r="1336" spans="1:7" hidden="1" x14ac:dyDescent="0.3">
      <c r="A1336" s="4" t="s">
        <v>27</v>
      </c>
      <c r="B1336" s="3" t="s">
        <v>17</v>
      </c>
      <c r="C1336" s="3" t="s">
        <v>18</v>
      </c>
      <c r="D1336" s="4" t="s">
        <v>28</v>
      </c>
      <c r="E1336" s="3">
        <v>4</v>
      </c>
      <c r="F1336" s="5">
        <v>22545.99</v>
      </c>
      <c r="G1336" s="5">
        <v>90183.96</v>
      </c>
    </row>
    <row r="1337" spans="1:7" hidden="1" x14ac:dyDescent="0.3">
      <c r="A1337" s="4" t="s">
        <v>29</v>
      </c>
      <c r="B1337" s="3" t="s">
        <v>17</v>
      </c>
      <c r="C1337" s="3" t="s">
        <v>18</v>
      </c>
      <c r="D1337" s="4" t="s">
        <v>30</v>
      </c>
      <c r="E1337" s="3">
        <v>17</v>
      </c>
      <c r="F1337" s="5">
        <v>22133.25</v>
      </c>
      <c r="G1337" s="5">
        <v>376265.25</v>
      </c>
    </row>
    <row r="1338" spans="1:7" hidden="1" x14ac:dyDescent="0.3">
      <c r="A1338" s="4" t="s">
        <v>31</v>
      </c>
      <c r="B1338" s="3" t="s">
        <v>17</v>
      </c>
      <c r="C1338" s="3" t="s">
        <v>18</v>
      </c>
      <c r="D1338" s="4" t="s">
        <v>32</v>
      </c>
      <c r="E1338" s="3">
        <v>4</v>
      </c>
      <c r="F1338" s="5">
        <v>7362.75</v>
      </c>
      <c r="G1338" s="5">
        <v>29451</v>
      </c>
    </row>
    <row r="1339" spans="1:7" hidden="1" x14ac:dyDescent="0.3">
      <c r="A1339" s="4" t="s">
        <v>33</v>
      </c>
      <c r="B1339" s="3" t="s">
        <v>17</v>
      </c>
      <c r="C1339" s="3" t="s">
        <v>18</v>
      </c>
      <c r="D1339" s="4" t="s">
        <v>34</v>
      </c>
      <c r="E1339" s="3">
        <v>4</v>
      </c>
      <c r="F1339" s="5">
        <v>5541.86</v>
      </c>
      <c r="G1339" s="5">
        <v>22167.439999999999</v>
      </c>
    </row>
    <row r="1340" spans="1:7" hidden="1" x14ac:dyDescent="0.3">
      <c r="A1340" s="4" t="s">
        <v>35</v>
      </c>
      <c r="B1340" s="3" t="s">
        <v>17</v>
      </c>
      <c r="C1340" s="3" t="s">
        <v>18</v>
      </c>
      <c r="D1340" s="4" t="s">
        <v>36</v>
      </c>
      <c r="E1340" s="3">
        <v>25</v>
      </c>
      <c r="F1340" s="5">
        <v>817.84</v>
      </c>
      <c r="G1340" s="5">
        <v>20446</v>
      </c>
    </row>
    <row r="1341" spans="1:7" hidden="1" x14ac:dyDescent="0.3">
      <c r="A1341" s="4" t="s">
        <v>37</v>
      </c>
      <c r="B1341" s="3" t="s">
        <v>17</v>
      </c>
      <c r="C1341" s="3" t="s">
        <v>18</v>
      </c>
      <c r="D1341" s="4" t="s">
        <v>38</v>
      </c>
      <c r="E1341" s="3">
        <v>25</v>
      </c>
      <c r="F1341" s="5">
        <v>200</v>
      </c>
      <c r="G1341" s="5">
        <v>5000</v>
      </c>
    </row>
    <row r="1342" spans="1:7" hidden="1" x14ac:dyDescent="0.3">
      <c r="A1342" s="4" t="s">
        <v>39</v>
      </c>
      <c r="B1342" s="3" t="s">
        <v>17</v>
      </c>
      <c r="C1342" s="3" t="s">
        <v>18</v>
      </c>
      <c r="D1342" s="4" t="s">
        <v>40</v>
      </c>
      <c r="E1342" s="3">
        <v>5</v>
      </c>
      <c r="F1342" s="5">
        <v>7060</v>
      </c>
      <c r="G1342" s="5">
        <v>35300</v>
      </c>
    </row>
    <row r="1343" spans="1:7" hidden="1" x14ac:dyDescent="0.3">
      <c r="A1343" s="4" t="s">
        <v>41</v>
      </c>
      <c r="B1343" s="3" t="s">
        <v>17</v>
      </c>
      <c r="C1343" s="3" t="s">
        <v>18</v>
      </c>
      <c r="D1343" s="4" t="s">
        <v>42</v>
      </c>
      <c r="E1343" s="3">
        <v>16</v>
      </c>
      <c r="F1343" s="5">
        <v>761.9</v>
      </c>
      <c r="G1343" s="5">
        <v>12190.4</v>
      </c>
    </row>
    <row r="1344" spans="1:7" hidden="1" x14ac:dyDescent="0.3">
      <c r="A1344" s="4" t="s">
        <v>45</v>
      </c>
      <c r="B1344" s="3" t="s">
        <v>17</v>
      </c>
      <c r="C1344" s="3" t="s">
        <v>18</v>
      </c>
      <c r="D1344" s="4" t="s">
        <v>46</v>
      </c>
      <c r="E1344" s="3">
        <v>1</v>
      </c>
      <c r="F1344" s="5">
        <v>5541.86</v>
      </c>
      <c r="G1344" s="5">
        <v>5541.86</v>
      </c>
    </row>
    <row r="1345" spans="1:7" hidden="1" x14ac:dyDescent="0.3">
      <c r="A1345" s="4" t="s">
        <v>47</v>
      </c>
      <c r="B1345" s="3" t="s">
        <v>17</v>
      </c>
      <c r="C1345" s="3" t="s">
        <v>18</v>
      </c>
      <c r="D1345" s="4" t="s">
        <v>48</v>
      </c>
      <c r="E1345" s="3">
        <v>4</v>
      </c>
      <c r="F1345" s="5">
        <v>2835</v>
      </c>
      <c r="G1345" s="5">
        <v>11340</v>
      </c>
    </row>
    <row r="1346" spans="1:7" hidden="1" x14ac:dyDescent="0.3">
      <c r="A1346" s="4" t="s">
        <v>49</v>
      </c>
      <c r="B1346" s="3" t="s">
        <v>17</v>
      </c>
      <c r="C1346" s="3" t="s">
        <v>18</v>
      </c>
      <c r="D1346" s="4" t="s">
        <v>50</v>
      </c>
      <c r="E1346" s="3">
        <v>4</v>
      </c>
      <c r="F1346" s="5">
        <v>1100</v>
      </c>
      <c r="G1346" s="5">
        <v>4400</v>
      </c>
    </row>
    <row r="1347" spans="1:7" hidden="1" x14ac:dyDescent="0.3">
      <c r="A1347" s="4" t="s">
        <v>438</v>
      </c>
      <c r="B1347" s="3" t="s">
        <v>17</v>
      </c>
      <c r="C1347" s="3" t="s">
        <v>83</v>
      </c>
      <c r="D1347" s="4" t="s">
        <v>439</v>
      </c>
      <c r="E1347" s="3">
        <v>8</v>
      </c>
      <c r="F1347" s="5">
        <v>24</v>
      </c>
      <c r="G1347" s="5">
        <v>192</v>
      </c>
    </row>
    <row r="1348" spans="1:7" hidden="1" x14ac:dyDescent="0.3">
      <c r="D1348" s="4" t="s">
        <v>465</v>
      </c>
      <c r="E1348" s="3">
        <v>1</v>
      </c>
      <c r="F1348" s="5">
        <v>612477.91</v>
      </c>
      <c r="G1348" s="5">
        <v>612477.91</v>
      </c>
    </row>
    <row r="1349" spans="1:7" hidden="1" x14ac:dyDescent="0.3"/>
    <row r="1350" spans="1:7" hidden="1" x14ac:dyDescent="0.3">
      <c r="D1350" s="4" t="s">
        <v>466</v>
      </c>
      <c r="E1350" s="3">
        <v>1</v>
      </c>
      <c r="F1350" s="5">
        <v>620522.86</v>
      </c>
      <c r="G1350" s="5">
        <v>620522.86</v>
      </c>
    </row>
    <row r="1351" spans="1:7" hidden="1" x14ac:dyDescent="0.3"/>
    <row r="1352" spans="1:7" x14ac:dyDescent="0.3">
      <c r="A1352" s="4" t="s">
        <v>467</v>
      </c>
      <c r="B1352" s="3" t="s">
        <v>9</v>
      </c>
      <c r="C1352" s="3" t="s">
        <v>10</v>
      </c>
      <c r="D1352" s="4" t="s">
        <v>309</v>
      </c>
      <c r="E1352" s="3">
        <v>1</v>
      </c>
      <c r="F1352" s="5">
        <v>26629.18</v>
      </c>
      <c r="G1352" s="5">
        <v>26629.18</v>
      </c>
    </row>
    <row r="1353" spans="1:7" hidden="1" x14ac:dyDescent="0.3">
      <c r="A1353" s="4" t="s">
        <v>310</v>
      </c>
      <c r="B1353" s="3" t="s">
        <v>17</v>
      </c>
      <c r="C1353" s="3" t="s">
        <v>18</v>
      </c>
      <c r="D1353" s="4" t="s">
        <v>311</v>
      </c>
      <c r="E1353" s="3">
        <v>1</v>
      </c>
      <c r="F1353" s="5">
        <v>3806</v>
      </c>
      <c r="G1353" s="5">
        <v>3806</v>
      </c>
    </row>
    <row r="1354" spans="1:7" hidden="1" x14ac:dyDescent="0.3">
      <c r="A1354" s="4" t="s">
        <v>312</v>
      </c>
      <c r="B1354" s="3" t="s">
        <v>17</v>
      </c>
      <c r="C1354" s="3" t="s">
        <v>18</v>
      </c>
      <c r="D1354" s="4" t="s">
        <v>313</v>
      </c>
      <c r="E1354" s="3">
        <v>1</v>
      </c>
      <c r="F1354" s="5">
        <v>3738.4</v>
      </c>
      <c r="G1354" s="5">
        <v>3738.4</v>
      </c>
    </row>
    <row r="1355" spans="1:7" hidden="1" x14ac:dyDescent="0.3">
      <c r="A1355" s="4" t="s">
        <v>314</v>
      </c>
      <c r="B1355" s="3" t="s">
        <v>17</v>
      </c>
      <c r="C1355" s="3" t="s">
        <v>83</v>
      </c>
      <c r="D1355" s="4" t="s">
        <v>315</v>
      </c>
      <c r="E1355" s="3">
        <v>240</v>
      </c>
      <c r="F1355" s="5">
        <v>2.6</v>
      </c>
      <c r="G1355" s="5">
        <v>624</v>
      </c>
    </row>
    <row r="1356" spans="1:7" hidden="1" x14ac:dyDescent="0.3">
      <c r="A1356" s="4" t="s">
        <v>316</v>
      </c>
      <c r="B1356" s="3" t="s">
        <v>17</v>
      </c>
      <c r="C1356" s="3" t="s">
        <v>83</v>
      </c>
      <c r="D1356" s="4" t="s">
        <v>317</v>
      </c>
      <c r="E1356" s="3">
        <v>480</v>
      </c>
      <c r="F1356" s="5">
        <v>3.6</v>
      </c>
      <c r="G1356" s="5">
        <v>1728</v>
      </c>
    </row>
    <row r="1357" spans="1:7" hidden="1" x14ac:dyDescent="0.3">
      <c r="A1357" s="4" t="s">
        <v>318</v>
      </c>
      <c r="B1357" s="3" t="s">
        <v>17</v>
      </c>
      <c r="C1357" s="3" t="s">
        <v>83</v>
      </c>
      <c r="D1357" s="4" t="s">
        <v>319</v>
      </c>
      <c r="E1357" s="3">
        <v>60</v>
      </c>
      <c r="F1357" s="5">
        <v>4.83</v>
      </c>
      <c r="G1357" s="5">
        <v>289.8</v>
      </c>
    </row>
    <row r="1358" spans="1:7" hidden="1" x14ac:dyDescent="0.3">
      <c r="A1358" s="4" t="s">
        <v>443</v>
      </c>
      <c r="B1358" s="3" t="s">
        <v>17</v>
      </c>
      <c r="C1358" s="3" t="s">
        <v>83</v>
      </c>
      <c r="D1358" s="4" t="s">
        <v>444</v>
      </c>
      <c r="E1358" s="3">
        <v>240</v>
      </c>
      <c r="F1358" s="5">
        <v>15.43</v>
      </c>
      <c r="G1358" s="5">
        <v>3703.2</v>
      </c>
    </row>
    <row r="1359" spans="1:7" hidden="1" x14ac:dyDescent="0.3">
      <c r="A1359" s="4" t="s">
        <v>445</v>
      </c>
      <c r="B1359" s="3" t="s">
        <v>17</v>
      </c>
      <c r="C1359" s="3" t="s">
        <v>18</v>
      </c>
      <c r="D1359" s="4" t="s">
        <v>446</v>
      </c>
      <c r="E1359" s="3">
        <v>2</v>
      </c>
      <c r="F1359" s="5">
        <v>3841.14</v>
      </c>
      <c r="G1359" s="5">
        <v>7682.28</v>
      </c>
    </row>
    <row r="1360" spans="1:7" hidden="1" x14ac:dyDescent="0.3">
      <c r="A1360" s="4" t="s">
        <v>322</v>
      </c>
      <c r="B1360" s="3" t="s">
        <v>17</v>
      </c>
      <c r="C1360" s="3" t="s">
        <v>18</v>
      </c>
      <c r="D1360" s="4" t="s">
        <v>323</v>
      </c>
      <c r="E1360" s="3">
        <v>1</v>
      </c>
      <c r="F1360" s="5">
        <v>3106</v>
      </c>
      <c r="G1360" s="5">
        <v>3106</v>
      </c>
    </row>
    <row r="1361" spans="1:7" hidden="1" x14ac:dyDescent="0.3">
      <c r="A1361" s="4" t="s">
        <v>324</v>
      </c>
      <c r="B1361" s="3" t="s">
        <v>17</v>
      </c>
      <c r="C1361" s="3" t="s">
        <v>18</v>
      </c>
      <c r="D1361" s="4" t="s">
        <v>325</v>
      </c>
      <c r="E1361" s="3">
        <v>1</v>
      </c>
      <c r="F1361" s="5">
        <v>1951.5</v>
      </c>
      <c r="G1361" s="5">
        <v>1951.5</v>
      </c>
    </row>
    <row r="1362" spans="1:7" hidden="1" x14ac:dyDescent="0.3">
      <c r="D1362" s="4" t="s">
        <v>468</v>
      </c>
      <c r="E1362" s="3">
        <v>1</v>
      </c>
      <c r="F1362" s="5">
        <v>26629.18</v>
      </c>
      <c r="G1362" s="5">
        <v>26629.18</v>
      </c>
    </row>
    <row r="1363" spans="1:7" hidden="1" x14ac:dyDescent="0.3"/>
    <row r="1364" spans="1:7" hidden="1" x14ac:dyDescent="0.3">
      <c r="A1364" s="4" t="s">
        <v>469</v>
      </c>
      <c r="B1364" s="3" t="s">
        <v>9</v>
      </c>
      <c r="C1364" s="3" t="s">
        <v>10</v>
      </c>
      <c r="D1364" s="4" t="s">
        <v>68</v>
      </c>
      <c r="E1364" s="3">
        <v>1</v>
      </c>
      <c r="F1364" s="5">
        <v>36935.15</v>
      </c>
      <c r="G1364" s="5">
        <v>36935.15</v>
      </c>
    </row>
    <row r="1365" spans="1:7" hidden="1" x14ac:dyDescent="0.3">
      <c r="A1365" s="4" t="s">
        <v>69</v>
      </c>
      <c r="B1365" s="3" t="s">
        <v>17</v>
      </c>
      <c r="C1365" s="3" t="s">
        <v>70</v>
      </c>
      <c r="D1365" s="4" t="s">
        <v>71</v>
      </c>
      <c r="E1365" s="3">
        <v>213.75</v>
      </c>
      <c r="F1365" s="5">
        <v>24.38</v>
      </c>
      <c r="G1365" s="5">
        <v>5211.2299999999996</v>
      </c>
    </row>
    <row r="1366" spans="1:7" hidden="1" x14ac:dyDescent="0.3">
      <c r="A1366" s="4" t="s">
        <v>72</v>
      </c>
      <c r="B1366" s="3" t="s">
        <v>17</v>
      </c>
      <c r="C1366" s="3" t="s">
        <v>18</v>
      </c>
      <c r="D1366" s="4" t="s">
        <v>73</v>
      </c>
      <c r="E1366" s="3">
        <v>1</v>
      </c>
      <c r="F1366" s="5">
        <v>80</v>
      </c>
      <c r="G1366" s="5">
        <v>80</v>
      </c>
    </row>
    <row r="1367" spans="1:7" hidden="1" x14ac:dyDescent="0.3">
      <c r="A1367" s="4" t="s">
        <v>74</v>
      </c>
      <c r="B1367" s="3" t="s">
        <v>17</v>
      </c>
      <c r="C1367" s="3" t="s">
        <v>18</v>
      </c>
      <c r="D1367" s="4" t="s">
        <v>75</v>
      </c>
      <c r="E1367" s="3">
        <v>1</v>
      </c>
      <c r="F1367" s="5">
        <v>46</v>
      </c>
      <c r="G1367" s="5">
        <v>46</v>
      </c>
    </row>
    <row r="1368" spans="1:7" hidden="1" x14ac:dyDescent="0.3">
      <c r="A1368" s="4" t="s">
        <v>76</v>
      </c>
      <c r="B1368" s="3" t="s">
        <v>17</v>
      </c>
      <c r="C1368" s="3" t="s">
        <v>18</v>
      </c>
      <c r="D1368" s="4" t="s">
        <v>77</v>
      </c>
      <c r="E1368" s="3">
        <v>2</v>
      </c>
      <c r="F1368" s="5">
        <v>21.52</v>
      </c>
      <c r="G1368" s="5">
        <v>43.04</v>
      </c>
    </row>
    <row r="1369" spans="1:7" hidden="1" x14ac:dyDescent="0.3">
      <c r="A1369" s="4" t="s">
        <v>78</v>
      </c>
      <c r="B1369" s="3" t="s">
        <v>17</v>
      </c>
      <c r="C1369" s="3" t="s">
        <v>18</v>
      </c>
      <c r="D1369" s="4" t="s">
        <v>79</v>
      </c>
      <c r="E1369" s="3">
        <v>1</v>
      </c>
      <c r="F1369" s="5">
        <v>125.41</v>
      </c>
      <c r="G1369" s="5">
        <v>125.41</v>
      </c>
    </row>
    <row r="1370" spans="1:7" hidden="1" x14ac:dyDescent="0.3">
      <c r="A1370" s="4" t="s">
        <v>80</v>
      </c>
      <c r="B1370" s="3" t="s">
        <v>17</v>
      </c>
      <c r="C1370" s="3" t="s">
        <v>70</v>
      </c>
      <c r="D1370" s="4" t="s">
        <v>81</v>
      </c>
      <c r="E1370" s="3">
        <v>16</v>
      </c>
      <c r="F1370" s="5">
        <v>12.03</v>
      </c>
      <c r="G1370" s="5">
        <v>192.48</v>
      </c>
    </row>
    <row r="1371" spans="1:7" hidden="1" x14ac:dyDescent="0.3">
      <c r="A1371" s="4" t="s">
        <v>82</v>
      </c>
      <c r="B1371" s="3" t="s">
        <v>17</v>
      </c>
      <c r="C1371" s="3" t="s">
        <v>83</v>
      </c>
      <c r="D1371" s="4" t="s">
        <v>84</v>
      </c>
      <c r="E1371" s="3">
        <v>8</v>
      </c>
      <c r="F1371" s="5">
        <v>12.91</v>
      </c>
      <c r="G1371" s="5">
        <v>103.28</v>
      </c>
    </row>
    <row r="1372" spans="1:7" hidden="1" x14ac:dyDescent="0.3">
      <c r="A1372" s="4" t="s">
        <v>85</v>
      </c>
      <c r="B1372" s="3" t="s">
        <v>17</v>
      </c>
      <c r="C1372" s="3" t="s">
        <v>18</v>
      </c>
      <c r="D1372" s="4" t="s">
        <v>86</v>
      </c>
      <c r="E1372" s="3">
        <v>56</v>
      </c>
      <c r="F1372" s="5">
        <v>43.21</v>
      </c>
      <c r="G1372" s="5">
        <v>2419.7600000000002</v>
      </c>
    </row>
    <row r="1373" spans="1:7" hidden="1" x14ac:dyDescent="0.3">
      <c r="A1373" s="4" t="s">
        <v>87</v>
      </c>
      <c r="B1373" s="3" t="s">
        <v>17</v>
      </c>
      <c r="C1373" s="3" t="s">
        <v>83</v>
      </c>
      <c r="D1373" s="4" t="s">
        <v>88</v>
      </c>
      <c r="E1373" s="3">
        <v>176</v>
      </c>
      <c r="F1373" s="5">
        <v>26.08</v>
      </c>
      <c r="G1373" s="5">
        <v>4590.08</v>
      </c>
    </row>
    <row r="1374" spans="1:7" hidden="1" x14ac:dyDescent="0.3">
      <c r="A1374" s="4" t="s">
        <v>89</v>
      </c>
      <c r="B1374" s="3" t="s">
        <v>17</v>
      </c>
      <c r="C1374" s="3" t="s">
        <v>83</v>
      </c>
      <c r="D1374" s="4" t="s">
        <v>90</v>
      </c>
      <c r="E1374" s="3">
        <v>85.5</v>
      </c>
      <c r="F1374" s="5">
        <v>22.21</v>
      </c>
      <c r="G1374" s="5">
        <v>1898.96</v>
      </c>
    </row>
    <row r="1375" spans="1:7" hidden="1" x14ac:dyDescent="0.3">
      <c r="A1375" s="4" t="s">
        <v>91</v>
      </c>
      <c r="B1375" s="3" t="s">
        <v>17</v>
      </c>
      <c r="C1375" s="3" t="s">
        <v>83</v>
      </c>
      <c r="D1375" s="4" t="s">
        <v>92</v>
      </c>
      <c r="E1375" s="3">
        <v>424.4</v>
      </c>
      <c r="F1375" s="5">
        <v>14.19</v>
      </c>
      <c r="G1375" s="5">
        <v>6022.24</v>
      </c>
    </row>
    <row r="1376" spans="1:7" hidden="1" x14ac:dyDescent="0.3">
      <c r="A1376" s="4" t="s">
        <v>93</v>
      </c>
      <c r="B1376" s="3" t="s">
        <v>17</v>
      </c>
      <c r="C1376" s="3" t="s">
        <v>70</v>
      </c>
      <c r="D1376" s="4" t="s">
        <v>94</v>
      </c>
      <c r="E1376" s="3">
        <v>108.1</v>
      </c>
      <c r="F1376" s="5">
        <v>32.090000000000003</v>
      </c>
      <c r="G1376" s="5">
        <v>3468.93</v>
      </c>
    </row>
    <row r="1377" spans="1:7" hidden="1" x14ac:dyDescent="0.3">
      <c r="A1377" s="4" t="s">
        <v>95</v>
      </c>
      <c r="B1377" s="3" t="s">
        <v>17</v>
      </c>
      <c r="C1377" s="3" t="s">
        <v>70</v>
      </c>
      <c r="D1377" s="4" t="s">
        <v>96</v>
      </c>
      <c r="E1377" s="3">
        <v>17.600000000000001</v>
      </c>
      <c r="F1377" s="5">
        <v>68.56</v>
      </c>
      <c r="G1377" s="5">
        <v>1206.6600000000001</v>
      </c>
    </row>
    <row r="1378" spans="1:7" hidden="1" x14ac:dyDescent="0.3">
      <c r="A1378" s="4" t="s">
        <v>97</v>
      </c>
      <c r="B1378" s="3" t="s">
        <v>17</v>
      </c>
      <c r="C1378" s="3" t="s">
        <v>70</v>
      </c>
      <c r="D1378" s="4" t="s">
        <v>98</v>
      </c>
      <c r="E1378" s="3">
        <v>120</v>
      </c>
      <c r="F1378" s="5">
        <v>47.31</v>
      </c>
      <c r="G1378" s="5">
        <v>5677.2</v>
      </c>
    </row>
    <row r="1379" spans="1:7" hidden="1" x14ac:dyDescent="0.3">
      <c r="A1379" s="4" t="s">
        <v>99</v>
      </c>
      <c r="B1379" s="3" t="s">
        <v>17</v>
      </c>
      <c r="C1379" s="3" t="s">
        <v>70</v>
      </c>
      <c r="D1379" s="4" t="s">
        <v>100</v>
      </c>
      <c r="E1379" s="3">
        <v>90.5</v>
      </c>
      <c r="F1379" s="5">
        <v>46.96</v>
      </c>
      <c r="G1379" s="5">
        <v>4249.88</v>
      </c>
    </row>
    <row r="1380" spans="1:7" hidden="1" x14ac:dyDescent="0.3">
      <c r="A1380" s="4" t="s">
        <v>101</v>
      </c>
      <c r="B1380" s="3" t="s">
        <v>17</v>
      </c>
      <c r="C1380" s="3" t="s">
        <v>102</v>
      </c>
      <c r="D1380" s="4" t="s">
        <v>103</v>
      </c>
      <c r="E1380" s="3">
        <v>2</v>
      </c>
      <c r="F1380" s="5">
        <v>300</v>
      </c>
      <c r="G1380" s="5">
        <v>600</v>
      </c>
    </row>
    <row r="1381" spans="1:7" hidden="1" x14ac:dyDescent="0.3">
      <c r="A1381" s="4" t="s">
        <v>104</v>
      </c>
      <c r="B1381" s="3" t="s">
        <v>17</v>
      </c>
      <c r="C1381" s="3" t="s">
        <v>102</v>
      </c>
      <c r="D1381" s="4" t="s">
        <v>105</v>
      </c>
      <c r="E1381" s="3">
        <v>2</v>
      </c>
      <c r="F1381" s="5">
        <v>500</v>
      </c>
      <c r="G1381" s="5">
        <v>1000</v>
      </c>
    </row>
    <row r="1382" spans="1:7" hidden="1" x14ac:dyDescent="0.3">
      <c r="D1382" s="4" t="s">
        <v>470</v>
      </c>
      <c r="E1382" s="3">
        <v>1</v>
      </c>
      <c r="F1382" s="5">
        <v>36935.15</v>
      </c>
      <c r="G1382" s="5">
        <v>36935.15</v>
      </c>
    </row>
    <row r="1383" spans="1:7" hidden="1" x14ac:dyDescent="0.3"/>
    <row r="1384" spans="1:7" hidden="1" x14ac:dyDescent="0.3">
      <c r="D1384" s="4" t="s">
        <v>471</v>
      </c>
      <c r="E1384" s="3">
        <v>1</v>
      </c>
      <c r="F1384" s="5">
        <v>892615.32</v>
      </c>
      <c r="G1384" s="5">
        <v>892615.32</v>
      </c>
    </row>
    <row r="1385" spans="1:7" hidden="1" x14ac:dyDescent="0.3"/>
    <row r="1386" spans="1:7" hidden="1" x14ac:dyDescent="0.3">
      <c r="A1386" s="4" t="s">
        <v>472</v>
      </c>
      <c r="B1386" s="3" t="s">
        <v>9</v>
      </c>
      <c r="C1386" s="3" t="s">
        <v>10</v>
      </c>
      <c r="D1386" s="4" t="s">
        <v>473</v>
      </c>
      <c r="E1386" s="3">
        <v>1</v>
      </c>
      <c r="F1386" s="5">
        <v>236596.3</v>
      </c>
      <c r="G1386" s="5">
        <v>236596.3</v>
      </c>
    </row>
    <row r="1387" spans="1:7" hidden="1" x14ac:dyDescent="0.3">
      <c r="A1387" s="4" t="s">
        <v>474</v>
      </c>
      <c r="B1387" s="3" t="s">
        <v>9</v>
      </c>
      <c r="C1387" s="3" t="s">
        <v>10</v>
      </c>
      <c r="D1387" s="4" t="s">
        <v>136</v>
      </c>
      <c r="E1387" s="3">
        <v>1</v>
      </c>
      <c r="F1387" s="5">
        <v>208792.13</v>
      </c>
      <c r="G1387" s="5">
        <v>208792.13</v>
      </c>
    </row>
    <row r="1388" spans="1:7" x14ac:dyDescent="0.3">
      <c r="A1388" s="4" t="s">
        <v>475</v>
      </c>
      <c r="B1388" s="3" t="s">
        <v>9</v>
      </c>
      <c r="C1388" s="3" t="s">
        <v>10</v>
      </c>
      <c r="D1388" s="4" t="s">
        <v>15</v>
      </c>
      <c r="E1388" s="3">
        <v>1</v>
      </c>
      <c r="F1388" s="5">
        <v>6505.91</v>
      </c>
      <c r="G1388" s="5">
        <v>6505.91</v>
      </c>
    </row>
    <row r="1389" spans="1:7" hidden="1" x14ac:dyDescent="0.3">
      <c r="A1389" s="4" t="s">
        <v>16</v>
      </c>
      <c r="B1389" s="3" t="s">
        <v>17</v>
      </c>
      <c r="C1389" s="3" t="s">
        <v>18</v>
      </c>
      <c r="D1389" s="4" t="s">
        <v>19</v>
      </c>
      <c r="E1389" s="3">
        <v>7</v>
      </c>
      <c r="F1389" s="5">
        <v>192.38</v>
      </c>
      <c r="G1389" s="5">
        <v>1346.66</v>
      </c>
    </row>
    <row r="1390" spans="1:7" hidden="1" x14ac:dyDescent="0.3">
      <c r="A1390" s="4" t="s">
        <v>20</v>
      </c>
      <c r="B1390" s="3" t="s">
        <v>17</v>
      </c>
      <c r="C1390" s="3" t="s">
        <v>18</v>
      </c>
      <c r="D1390" s="4" t="s">
        <v>21</v>
      </c>
      <c r="E1390" s="3">
        <v>1</v>
      </c>
      <c r="F1390" s="5">
        <v>2961.9</v>
      </c>
      <c r="G1390" s="5">
        <v>2961.9</v>
      </c>
    </row>
    <row r="1391" spans="1:7" hidden="1" x14ac:dyDescent="0.3">
      <c r="A1391" s="4" t="s">
        <v>22</v>
      </c>
      <c r="B1391" s="3" t="s">
        <v>17</v>
      </c>
      <c r="C1391" s="3" t="s">
        <v>18</v>
      </c>
      <c r="D1391" s="4" t="s">
        <v>23</v>
      </c>
      <c r="E1391" s="3">
        <v>1</v>
      </c>
      <c r="F1391" s="5">
        <v>2197.35</v>
      </c>
      <c r="G1391" s="5">
        <v>2197.35</v>
      </c>
    </row>
    <row r="1392" spans="1:7" hidden="1" x14ac:dyDescent="0.3">
      <c r="D1392" s="4" t="s">
        <v>476</v>
      </c>
      <c r="E1392" s="3">
        <v>1</v>
      </c>
      <c r="F1392" s="5">
        <v>6505.91</v>
      </c>
      <c r="G1392" s="5">
        <v>6505.91</v>
      </c>
    </row>
    <row r="1393" spans="1:7" hidden="1" x14ac:dyDescent="0.3"/>
    <row r="1394" spans="1:7" x14ac:dyDescent="0.3">
      <c r="A1394" s="4" t="s">
        <v>477</v>
      </c>
      <c r="B1394" s="3" t="s">
        <v>9</v>
      </c>
      <c r="C1394" s="3" t="s">
        <v>10</v>
      </c>
      <c r="D1394" s="4" t="s">
        <v>26</v>
      </c>
      <c r="E1394" s="3">
        <v>1</v>
      </c>
      <c r="F1394" s="5">
        <v>202286.22</v>
      </c>
      <c r="G1394" s="5">
        <v>202286.22</v>
      </c>
    </row>
    <row r="1395" spans="1:7" hidden="1" x14ac:dyDescent="0.3">
      <c r="A1395" s="4" t="s">
        <v>27</v>
      </c>
      <c r="B1395" s="3" t="s">
        <v>17</v>
      </c>
      <c r="C1395" s="3" t="s">
        <v>18</v>
      </c>
      <c r="D1395" s="4" t="s">
        <v>28</v>
      </c>
      <c r="E1395" s="3">
        <v>2</v>
      </c>
      <c r="F1395" s="5">
        <v>22545.99</v>
      </c>
      <c r="G1395" s="5">
        <v>45091.98</v>
      </c>
    </row>
    <row r="1396" spans="1:7" hidden="1" x14ac:dyDescent="0.3">
      <c r="A1396" s="4" t="s">
        <v>29</v>
      </c>
      <c r="B1396" s="3" t="s">
        <v>17</v>
      </c>
      <c r="C1396" s="3" t="s">
        <v>18</v>
      </c>
      <c r="D1396" s="4" t="s">
        <v>30</v>
      </c>
      <c r="E1396" s="3">
        <v>5</v>
      </c>
      <c r="F1396" s="5">
        <v>22133.25</v>
      </c>
      <c r="G1396" s="5">
        <v>110666.25</v>
      </c>
    </row>
    <row r="1397" spans="1:7" hidden="1" x14ac:dyDescent="0.3">
      <c r="A1397" s="4" t="s">
        <v>31</v>
      </c>
      <c r="B1397" s="3" t="s">
        <v>17</v>
      </c>
      <c r="C1397" s="3" t="s">
        <v>18</v>
      </c>
      <c r="D1397" s="4" t="s">
        <v>32</v>
      </c>
      <c r="E1397" s="3">
        <v>1</v>
      </c>
      <c r="F1397" s="5">
        <v>7362.75</v>
      </c>
      <c r="G1397" s="5">
        <v>7362.75</v>
      </c>
    </row>
    <row r="1398" spans="1:7" hidden="1" x14ac:dyDescent="0.3">
      <c r="A1398" s="4" t="s">
        <v>33</v>
      </c>
      <c r="B1398" s="3" t="s">
        <v>17</v>
      </c>
      <c r="C1398" s="3" t="s">
        <v>18</v>
      </c>
      <c r="D1398" s="4" t="s">
        <v>34</v>
      </c>
      <c r="E1398" s="3">
        <v>1</v>
      </c>
      <c r="F1398" s="5">
        <v>5541.86</v>
      </c>
      <c r="G1398" s="5">
        <v>5541.86</v>
      </c>
    </row>
    <row r="1399" spans="1:7" hidden="1" x14ac:dyDescent="0.3">
      <c r="A1399" s="4" t="s">
        <v>35</v>
      </c>
      <c r="B1399" s="3" t="s">
        <v>17</v>
      </c>
      <c r="C1399" s="3" t="s">
        <v>18</v>
      </c>
      <c r="D1399" s="4" t="s">
        <v>36</v>
      </c>
      <c r="E1399" s="3">
        <v>8</v>
      </c>
      <c r="F1399" s="5">
        <v>817.84</v>
      </c>
      <c r="G1399" s="5">
        <v>6542.72</v>
      </c>
    </row>
    <row r="1400" spans="1:7" hidden="1" x14ac:dyDescent="0.3">
      <c r="A1400" s="4" t="s">
        <v>37</v>
      </c>
      <c r="B1400" s="3" t="s">
        <v>17</v>
      </c>
      <c r="C1400" s="3" t="s">
        <v>18</v>
      </c>
      <c r="D1400" s="4" t="s">
        <v>38</v>
      </c>
      <c r="E1400" s="3">
        <v>8</v>
      </c>
      <c r="F1400" s="5">
        <v>200</v>
      </c>
      <c r="G1400" s="5">
        <v>1600</v>
      </c>
    </row>
    <row r="1401" spans="1:7" hidden="1" x14ac:dyDescent="0.3">
      <c r="A1401" s="4" t="s">
        <v>39</v>
      </c>
      <c r="B1401" s="3" t="s">
        <v>17</v>
      </c>
      <c r="C1401" s="3" t="s">
        <v>18</v>
      </c>
      <c r="D1401" s="4" t="s">
        <v>40</v>
      </c>
      <c r="E1401" s="3">
        <v>2</v>
      </c>
      <c r="F1401" s="5">
        <v>7060</v>
      </c>
      <c r="G1401" s="5">
        <v>14120</v>
      </c>
    </row>
    <row r="1402" spans="1:7" hidden="1" x14ac:dyDescent="0.3">
      <c r="A1402" s="4" t="s">
        <v>41</v>
      </c>
      <c r="B1402" s="3" t="s">
        <v>17</v>
      </c>
      <c r="C1402" s="3" t="s">
        <v>18</v>
      </c>
      <c r="D1402" s="4" t="s">
        <v>42</v>
      </c>
      <c r="E1402" s="3">
        <v>2</v>
      </c>
      <c r="F1402" s="5">
        <v>761.9</v>
      </c>
      <c r="G1402" s="5">
        <v>1523.8</v>
      </c>
    </row>
    <row r="1403" spans="1:7" hidden="1" x14ac:dyDescent="0.3">
      <c r="A1403" s="4" t="s">
        <v>45</v>
      </c>
      <c r="B1403" s="3" t="s">
        <v>17</v>
      </c>
      <c r="C1403" s="3" t="s">
        <v>18</v>
      </c>
      <c r="D1403" s="4" t="s">
        <v>46</v>
      </c>
      <c r="E1403" s="3">
        <v>1</v>
      </c>
      <c r="F1403" s="5">
        <v>5541.86</v>
      </c>
      <c r="G1403" s="5">
        <v>5541.86</v>
      </c>
    </row>
    <row r="1404" spans="1:7" hidden="1" x14ac:dyDescent="0.3">
      <c r="A1404" s="4" t="s">
        <v>47</v>
      </c>
      <c r="B1404" s="3" t="s">
        <v>17</v>
      </c>
      <c r="C1404" s="3" t="s">
        <v>18</v>
      </c>
      <c r="D1404" s="4" t="s">
        <v>48</v>
      </c>
      <c r="E1404" s="3">
        <v>1</v>
      </c>
      <c r="F1404" s="5">
        <v>2835</v>
      </c>
      <c r="G1404" s="5">
        <v>2835</v>
      </c>
    </row>
    <row r="1405" spans="1:7" hidden="1" x14ac:dyDescent="0.3">
      <c r="A1405" s="4" t="s">
        <v>49</v>
      </c>
      <c r="B1405" s="3" t="s">
        <v>17</v>
      </c>
      <c r="C1405" s="3" t="s">
        <v>18</v>
      </c>
      <c r="D1405" s="4" t="s">
        <v>50</v>
      </c>
      <c r="E1405" s="3">
        <v>1</v>
      </c>
      <c r="F1405" s="5">
        <v>1100</v>
      </c>
      <c r="G1405" s="5">
        <v>1100</v>
      </c>
    </row>
    <row r="1406" spans="1:7" hidden="1" x14ac:dyDescent="0.3">
      <c r="A1406" s="4" t="s">
        <v>438</v>
      </c>
      <c r="B1406" s="3" t="s">
        <v>17</v>
      </c>
      <c r="C1406" s="3" t="s">
        <v>83</v>
      </c>
      <c r="D1406" s="4" t="s">
        <v>439</v>
      </c>
      <c r="E1406" s="3">
        <v>15</v>
      </c>
      <c r="F1406" s="5">
        <v>24</v>
      </c>
      <c r="G1406" s="5">
        <v>360</v>
      </c>
    </row>
    <row r="1407" spans="1:7" hidden="1" x14ac:dyDescent="0.3">
      <c r="D1407" s="4" t="s">
        <v>478</v>
      </c>
      <c r="E1407" s="3">
        <v>1</v>
      </c>
      <c r="F1407" s="5">
        <v>202286.22</v>
      </c>
      <c r="G1407" s="5">
        <v>202286.22</v>
      </c>
    </row>
    <row r="1408" spans="1:7" hidden="1" x14ac:dyDescent="0.3"/>
    <row r="1409" spans="1:7" hidden="1" x14ac:dyDescent="0.3">
      <c r="D1409" s="4" t="s">
        <v>479</v>
      </c>
      <c r="E1409" s="3">
        <v>1</v>
      </c>
      <c r="F1409" s="5">
        <v>208792.13</v>
      </c>
      <c r="G1409" s="5">
        <v>208792.13</v>
      </c>
    </row>
    <row r="1410" spans="1:7" hidden="1" x14ac:dyDescent="0.3"/>
    <row r="1411" spans="1:7" x14ac:dyDescent="0.3">
      <c r="A1411" s="4" t="s">
        <v>480</v>
      </c>
      <c r="B1411" s="3" t="s">
        <v>9</v>
      </c>
      <c r="C1411" s="3" t="s">
        <v>10</v>
      </c>
      <c r="D1411" s="4" t="s">
        <v>309</v>
      </c>
      <c r="E1411" s="3">
        <v>1</v>
      </c>
      <c r="F1411" s="5">
        <v>19615.54</v>
      </c>
      <c r="G1411" s="5">
        <v>19615.54</v>
      </c>
    </row>
    <row r="1412" spans="1:7" hidden="1" x14ac:dyDescent="0.3">
      <c r="A1412" s="4" t="s">
        <v>310</v>
      </c>
      <c r="B1412" s="3" t="s">
        <v>17</v>
      </c>
      <c r="C1412" s="3" t="s">
        <v>18</v>
      </c>
      <c r="D1412" s="4" t="s">
        <v>311</v>
      </c>
      <c r="E1412" s="3">
        <v>1</v>
      </c>
      <c r="F1412" s="5">
        <v>3806</v>
      </c>
      <c r="G1412" s="5">
        <v>3806</v>
      </c>
    </row>
    <row r="1413" spans="1:7" hidden="1" x14ac:dyDescent="0.3">
      <c r="A1413" s="4" t="s">
        <v>312</v>
      </c>
      <c r="B1413" s="3" t="s">
        <v>17</v>
      </c>
      <c r="C1413" s="3" t="s">
        <v>18</v>
      </c>
      <c r="D1413" s="4" t="s">
        <v>313</v>
      </c>
      <c r="E1413" s="3">
        <v>1</v>
      </c>
      <c r="F1413" s="5">
        <v>3738.4</v>
      </c>
      <c r="G1413" s="5">
        <v>3738.4</v>
      </c>
    </row>
    <row r="1414" spans="1:7" hidden="1" x14ac:dyDescent="0.3">
      <c r="A1414" s="4" t="s">
        <v>314</v>
      </c>
      <c r="B1414" s="3" t="s">
        <v>17</v>
      </c>
      <c r="C1414" s="3" t="s">
        <v>83</v>
      </c>
      <c r="D1414" s="4" t="s">
        <v>315</v>
      </c>
      <c r="E1414" s="3">
        <v>120</v>
      </c>
      <c r="F1414" s="5">
        <v>2.6</v>
      </c>
      <c r="G1414" s="5">
        <v>312</v>
      </c>
    </row>
    <row r="1415" spans="1:7" hidden="1" x14ac:dyDescent="0.3">
      <c r="A1415" s="4" t="s">
        <v>316</v>
      </c>
      <c r="B1415" s="3" t="s">
        <v>17</v>
      </c>
      <c r="C1415" s="3" t="s">
        <v>83</v>
      </c>
      <c r="D1415" s="4" t="s">
        <v>317</v>
      </c>
      <c r="E1415" s="3">
        <v>240</v>
      </c>
      <c r="F1415" s="5">
        <v>3.6</v>
      </c>
      <c r="G1415" s="5">
        <v>864</v>
      </c>
    </row>
    <row r="1416" spans="1:7" hidden="1" x14ac:dyDescent="0.3">
      <c r="A1416" s="4" t="s">
        <v>318</v>
      </c>
      <c r="B1416" s="3" t="s">
        <v>17</v>
      </c>
      <c r="C1416" s="3" t="s">
        <v>83</v>
      </c>
      <c r="D1416" s="4" t="s">
        <v>319</v>
      </c>
      <c r="E1416" s="3">
        <v>30</v>
      </c>
      <c r="F1416" s="5">
        <v>4.83</v>
      </c>
      <c r="G1416" s="5">
        <v>144.9</v>
      </c>
    </row>
    <row r="1417" spans="1:7" hidden="1" x14ac:dyDescent="0.3">
      <c r="A1417" s="4" t="s">
        <v>443</v>
      </c>
      <c r="B1417" s="3" t="s">
        <v>17</v>
      </c>
      <c r="C1417" s="3" t="s">
        <v>83</v>
      </c>
      <c r="D1417" s="4" t="s">
        <v>444</v>
      </c>
      <c r="E1417" s="3">
        <v>120</v>
      </c>
      <c r="F1417" s="5">
        <v>15.43</v>
      </c>
      <c r="G1417" s="5">
        <v>1851.6</v>
      </c>
    </row>
    <row r="1418" spans="1:7" hidden="1" x14ac:dyDescent="0.3">
      <c r="A1418" s="4" t="s">
        <v>445</v>
      </c>
      <c r="B1418" s="3" t="s">
        <v>17</v>
      </c>
      <c r="C1418" s="3" t="s">
        <v>18</v>
      </c>
      <c r="D1418" s="4" t="s">
        <v>446</v>
      </c>
      <c r="E1418" s="3">
        <v>1</v>
      </c>
      <c r="F1418" s="5">
        <v>3841.14</v>
      </c>
      <c r="G1418" s="5">
        <v>3841.14</v>
      </c>
    </row>
    <row r="1419" spans="1:7" hidden="1" x14ac:dyDescent="0.3">
      <c r="A1419" s="4" t="s">
        <v>322</v>
      </c>
      <c r="B1419" s="3" t="s">
        <v>17</v>
      </c>
      <c r="C1419" s="3" t="s">
        <v>18</v>
      </c>
      <c r="D1419" s="4" t="s">
        <v>323</v>
      </c>
      <c r="E1419" s="3">
        <v>1</v>
      </c>
      <c r="F1419" s="5">
        <v>3106</v>
      </c>
      <c r="G1419" s="5">
        <v>3106</v>
      </c>
    </row>
    <row r="1420" spans="1:7" hidden="1" x14ac:dyDescent="0.3">
      <c r="A1420" s="4" t="s">
        <v>324</v>
      </c>
      <c r="B1420" s="3" t="s">
        <v>17</v>
      </c>
      <c r="C1420" s="3" t="s">
        <v>18</v>
      </c>
      <c r="D1420" s="4" t="s">
        <v>325</v>
      </c>
      <c r="E1420" s="3">
        <v>1</v>
      </c>
      <c r="F1420" s="5">
        <v>1951.5</v>
      </c>
      <c r="G1420" s="5">
        <v>1951.5</v>
      </c>
    </row>
    <row r="1421" spans="1:7" hidden="1" x14ac:dyDescent="0.3">
      <c r="D1421" s="4" t="s">
        <v>481</v>
      </c>
      <c r="E1421" s="3">
        <v>1</v>
      </c>
      <c r="F1421" s="5">
        <v>19615.54</v>
      </c>
      <c r="G1421" s="5">
        <v>19615.54</v>
      </c>
    </row>
    <row r="1422" spans="1:7" hidden="1" x14ac:dyDescent="0.3"/>
    <row r="1423" spans="1:7" hidden="1" x14ac:dyDescent="0.3">
      <c r="A1423" s="4" t="s">
        <v>482</v>
      </c>
      <c r="B1423" s="3" t="s">
        <v>9</v>
      </c>
      <c r="C1423" s="3" t="s">
        <v>10</v>
      </c>
      <c r="D1423" s="4" t="s">
        <v>68</v>
      </c>
      <c r="E1423" s="3">
        <v>1</v>
      </c>
      <c r="F1423" s="5">
        <v>8188.63</v>
      </c>
      <c r="G1423" s="5">
        <v>8188.63</v>
      </c>
    </row>
    <row r="1424" spans="1:7" hidden="1" x14ac:dyDescent="0.3">
      <c r="A1424" s="4" t="s">
        <v>69</v>
      </c>
      <c r="B1424" s="3" t="s">
        <v>17</v>
      </c>
      <c r="C1424" s="3" t="s">
        <v>70</v>
      </c>
      <c r="D1424" s="4" t="s">
        <v>71</v>
      </c>
      <c r="E1424" s="3">
        <v>41.25</v>
      </c>
      <c r="F1424" s="5">
        <v>24.38</v>
      </c>
      <c r="G1424" s="5">
        <v>1005.68</v>
      </c>
    </row>
    <row r="1425" spans="1:7" hidden="1" x14ac:dyDescent="0.3">
      <c r="A1425" s="4" t="s">
        <v>72</v>
      </c>
      <c r="B1425" s="3" t="s">
        <v>17</v>
      </c>
      <c r="C1425" s="3" t="s">
        <v>18</v>
      </c>
      <c r="D1425" s="4" t="s">
        <v>73</v>
      </c>
      <c r="E1425" s="3">
        <v>1</v>
      </c>
      <c r="F1425" s="5">
        <v>80</v>
      </c>
      <c r="G1425" s="5">
        <v>80</v>
      </c>
    </row>
    <row r="1426" spans="1:7" hidden="1" x14ac:dyDescent="0.3">
      <c r="A1426" s="4" t="s">
        <v>74</v>
      </c>
      <c r="B1426" s="3" t="s">
        <v>17</v>
      </c>
      <c r="C1426" s="3" t="s">
        <v>18</v>
      </c>
      <c r="D1426" s="4" t="s">
        <v>75</v>
      </c>
      <c r="E1426" s="3">
        <v>1</v>
      </c>
      <c r="F1426" s="5">
        <v>46</v>
      </c>
      <c r="G1426" s="5">
        <v>46</v>
      </c>
    </row>
    <row r="1427" spans="1:7" hidden="1" x14ac:dyDescent="0.3">
      <c r="A1427" s="4" t="s">
        <v>76</v>
      </c>
      <c r="B1427" s="3" t="s">
        <v>17</v>
      </c>
      <c r="C1427" s="3" t="s">
        <v>18</v>
      </c>
      <c r="D1427" s="4" t="s">
        <v>77</v>
      </c>
      <c r="E1427" s="3">
        <v>1</v>
      </c>
      <c r="F1427" s="5">
        <v>21.52</v>
      </c>
      <c r="G1427" s="5">
        <v>21.52</v>
      </c>
    </row>
    <row r="1428" spans="1:7" hidden="1" x14ac:dyDescent="0.3">
      <c r="A1428" s="4" t="s">
        <v>78</v>
      </c>
      <c r="B1428" s="3" t="s">
        <v>17</v>
      </c>
      <c r="C1428" s="3" t="s">
        <v>18</v>
      </c>
      <c r="D1428" s="4" t="s">
        <v>79</v>
      </c>
      <c r="E1428" s="3">
        <v>1</v>
      </c>
      <c r="F1428" s="5">
        <v>125.41</v>
      </c>
      <c r="G1428" s="5">
        <v>125.41</v>
      </c>
    </row>
    <row r="1429" spans="1:7" hidden="1" x14ac:dyDescent="0.3">
      <c r="A1429" s="4" t="s">
        <v>80</v>
      </c>
      <c r="B1429" s="3" t="s">
        <v>17</v>
      </c>
      <c r="C1429" s="3" t="s">
        <v>70</v>
      </c>
      <c r="D1429" s="4" t="s">
        <v>81</v>
      </c>
      <c r="E1429" s="3">
        <v>8</v>
      </c>
      <c r="F1429" s="5">
        <v>12.03</v>
      </c>
      <c r="G1429" s="5">
        <v>96.24</v>
      </c>
    </row>
    <row r="1430" spans="1:7" hidden="1" x14ac:dyDescent="0.3">
      <c r="A1430" s="4" t="s">
        <v>82</v>
      </c>
      <c r="B1430" s="3" t="s">
        <v>17</v>
      </c>
      <c r="C1430" s="3" t="s">
        <v>83</v>
      </c>
      <c r="D1430" s="4" t="s">
        <v>84</v>
      </c>
      <c r="E1430" s="3">
        <v>4</v>
      </c>
      <c r="F1430" s="5">
        <v>12.91</v>
      </c>
      <c r="G1430" s="5">
        <v>51.64</v>
      </c>
    </row>
    <row r="1431" spans="1:7" hidden="1" x14ac:dyDescent="0.3">
      <c r="A1431" s="4" t="s">
        <v>85</v>
      </c>
      <c r="B1431" s="3" t="s">
        <v>17</v>
      </c>
      <c r="C1431" s="3" t="s">
        <v>18</v>
      </c>
      <c r="D1431" s="4" t="s">
        <v>86</v>
      </c>
      <c r="E1431" s="3">
        <v>14</v>
      </c>
      <c r="F1431" s="5">
        <v>43.21</v>
      </c>
      <c r="G1431" s="5">
        <v>604.94000000000005</v>
      </c>
    </row>
    <row r="1432" spans="1:7" hidden="1" x14ac:dyDescent="0.3">
      <c r="A1432" s="4" t="s">
        <v>87</v>
      </c>
      <c r="B1432" s="3" t="s">
        <v>17</v>
      </c>
      <c r="C1432" s="3" t="s">
        <v>83</v>
      </c>
      <c r="D1432" s="4" t="s">
        <v>88</v>
      </c>
      <c r="E1432" s="3">
        <v>38</v>
      </c>
      <c r="F1432" s="5">
        <v>26.08</v>
      </c>
      <c r="G1432" s="5">
        <v>991.04</v>
      </c>
    </row>
    <row r="1433" spans="1:7" hidden="1" x14ac:dyDescent="0.3">
      <c r="A1433" s="4" t="s">
        <v>89</v>
      </c>
      <c r="B1433" s="3" t="s">
        <v>17</v>
      </c>
      <c r="C1433" s="3" t="s">
        <v>83</v>
      </c>
      <c r="D1433" s="4" t="s">
        <v>90</v>
      </c>
      <c r="E1433" s="3">
        <v>16.5</v>
      </c>
      <c r="F1433" s="5">
        <v>22.21</v>
      </c>
      <c r="G1433" s="5">
        <v>366.47</v>
      </c>
    </row>
    <row r="1434" spans="1:7" hidden="1" x14ac:dyDescent="0.3">
      <c r="A1434" s="4" t="s">
        <v>91</v>
      </c>
      <c r="B1434" s="3" t="s">
        <v>17</v>
      </c>
      <c r="C1434" s="3" t="s">
        <v>83</v>
      </c>
      <c r="D1434" s="4" t="s">
        <v>92</v>
      </c>
      <c r="E1434" s="3">
        <v>76</v>
      </c>
      <c r="F1434" s="5">
        <v>14.19</v>
      </c>
      <c r="G1434" s="5">
        <v>1078.44</v>
      </c>
    </row>
    <row r="1435" spans="1:7" hidden="1" x14ac:dyDescent="0.3">
      <c r="A1435" s="4" t="s">
        <v>93</v>
      </c>
      <c r="B1435" s="3" t="s">
        <v>17</v>
      </c>
      <c r="C1435" s="3" t="s">
        <v>70</v>
      </c>
      <c r="D1435" s="4" t="s">
        <v>94</v>
      </c>
      <c r="E1435" s="3">
        <v>19</v>
      </c>
      <c r="F1435" s="5">
        <v>32.090000000000003</v>
      </c>
      <c r="G1435" s="5">
        <v>609.71</v>
      </c>
    </row>
    <row r="1436" spans="1:7" hidden="1" x14ac:dyDescent="0.3">
      <c r="A1436" s="4" t="s">
        <v>97</v>
      </c>
      <c r="B1436" s="3" t="s">
        <v>17</v>
      </c>
      <c r="C1436" s="3" t="s">
        <v>70</v>
      </c>
      <c r="D1436" s="4" t="s">
        <v>98</v>
      </c>
      <c r="E1436" s="3">
        <v>30</v>
      </c>
      <c r="F1436" s="5">
        <v>47.31</v>
      </c>
      <c r="G1436" s="5">
        <v>1419.3</v>
      </c>
    </row>
    <row r="1437" spans="1:7" hidden="1" x14ac:dyDescent="0.3">
      <c r="A1437" s="4" t="s">
        <v>99</v>
      </c>
      <c r="B1437" s="3" t="s">
        <v>17</v>
      </c>
      <c r="C1437" s="3" t="s">
        <v>70</v>
      </c>
      <c r="D1437" s="4" t="s">
        <v>100</v>
      </c>
      <c r="E1437" s="3">
        <v>19</v>
      </c>
      <c r="F1437" s="5">
        <v>46.96</v>
      </c>
      <c r="G1437" s="5">
        <v>892.24</v>
      </c>
    </row>
    <row r="1438" spans="1:7" hidden="1" x14ac:dyDescent="0.3">
      <c r="A1438" s="4" t="s">
        <v>101</v>
      </c>
      <c r="B1438" s="3" t="s">
        <v>17</v>
      </c>
      <c r="C1438" s="3" t="s">
        <v>102</v>
      </c>
      <c r="D1438" s="4" t="s">
        <v>103</v>
      </c>
      <c r="E1438" s="3">
        <v>1</v>
      </c>
      <c r="F1438" s="5">
        <v>300</v>
      </c>
      <c r="G1438" s="5">
        <v>300</v>
      </c>
    </row>
    <row r="1439" spans="1:7" hidden="1" x14ac:dyDescent="0.3">
      <c r="A1439" s="4" t="s">
        <v>104</v>
      </c>
      <c r="B1439" s="3" t="s">
        <v>17</v>
      </c>
      <c r="C1439" s="3" t="s">
        <v>102</v>
      </c>
      <c r="D1439" s="4" t="s">
        <v>105</v>
      </c>
      <c r="E1439" s="3">
        <v>1</v>
      </c>
      <c r="F1439" s="5">
        <v>500</v>
      </c>
      <c r="G1439" s="5">
        <v>500</v>
      </c>
    </row>
    <row r="1440" spans="1:7" hidden="1" x14ac:dyDescent="0.3">
      <c r="D1440" s="4" t="s">
        <v>483</v>
      </c>
      <c r="E1440" s="3">
        <v>1</v>
      </c>
      <c r="F1440" s="5">
        <v>8188.63</v>
      </c>
      <c r="G1440" s="5">
        <v>8188.63</v>
      </c>
    </row>
    <row r="1441" spans="1:7" hidden="1" x14ac:dyDescent="0.3"/>
    <row r="1442" spans="1:7" hidden="1" x14ac:dyDescent="0.3">
      <c r="D1442" s="4" t="s">
        <v>484</v>
      </c>
      <c r="E1442" s="3">
        <v>1</v>
      </c>
      <c r="F1442" s="5">
        <v>236596.3</v>
      </c>
      <c r="G1442" s="5">
        <v>236596.3</v>
      </c>
    </row>
    <row r="1443" spans="1:7" hidden="1" x14ac:dyDescent="0.3"/>
    <row r="1444" spans="1:7" hidden="1" x14ac:dyDescent="0.3">
      <c r="A1444" s="4" t="s">
        <v>485</v>
      </c>
      <c r="B1444" s="3" t="s">
        <v>9</v>
      </c>
      <c r="C1444" s="3" t="s">
        <v>10</v>
      </c>
      <c r="D1444" s="4" t="s">
        <v>486</v>
      </c>
      <c r="E1444" s="3">
        <v>1</v>
      </c>
      <c r="F1444" s="5">
        <v>284723.28999999998</v>
      </c>
      <c r="G1444" s="5">
        <v>284723.28999999998</v>
      </c>
    </row>
    <row r="1445" spans="1:7" hidden="1" x14ac:dyDescent="0.3">
      <c r="A1445" s="4" t="s">
        <v>487</v>
      </c>
      <c r="B1445" s="3" t="s">
        <v>9</v>
      </c>
      <c r="C1445" s="3" t="s">
        <v>10</v>
      </c>
      <c r="D1445" s="4" t="s">
        <v>136</v>
      </c>
      <c r="E1445" s="3">
        <v>1</v>
      </c>
      <c r="F1445" s="5">
        <v>255479.07</v>
      </c>
      <c r="G1445" s="5">
        <v>255479.07</v>
      </c>
    </row>
    <row r="1446" spans="1:7" x14ac:dyDescent="0.3">
      <c r="A1446" s="4" t="s">
        <v>488</v>
      </c>
      <c r="B1446" s="3" t="s">
        <v>9</v>
      </c>
      <c r="C1446" s="3" t="s">
        <v>10</v>
      </c>
      <c r="D1446" s="4" t="s">
        <v>15</v>
      </c>
      <c r="E1446" s="3">
        <v>1</v>
      </c>
      <c r="F1446" s="5">
        <v>6890.67</v>
      </c>
      <c r="G1446" s="5">
        <v>6890.67</v>
      </c>
    </row>
    <row r="1447" spans="1:7" hidden="1" x14ac:dyDescent="0.3">
      <c r="A1447" s="4" t="s">
        <v>16</v>
      </c>
      <c r="B1447" s="3" t="s">
        <v>17</v>
      </c>
      <c r="C1447" s="3" t="s">
        <v>18</v>
      </c>
      <c r="D1447" s="4" t="s">
        <v>19</v>
      </c>
      <c r="E1447" s="3">
        <v>9</v>
      </c>
      <c r="F1447" s="5">
        <v>192.38</v>
      </c>
      <c r="G1447" s="5">
        <v>1731.42</v>
      </c>
    </row>
    <row r="1448" spans="1:7" hidden="1" x14ac:dyDescent="0.3">
      <c r="A1448" s="4" t="s">
        <v>20</v>
      </c>
      <c r="B1448" s="3" t="s">
        <v>17</v>
      </c>
      <c r="C1448" s="3" t="s">
        <v>18</v>
      </c>
      <c r="D1448" s="4" t="s">
        <v>21</v>
      </c>
      <c r="E1448" s="3">
        <v>1</v>
      </c>
      <c r="F1448" s="5">
        <v>2961.9</v>
      </c>
      <c r="G1448" s="5">
        <v>2961.9</v>
      </c>
    </row>
    <row r="1449" spans="1:7" hidden="1" x14ac:dyDescent="0.3">
      <c r="A1449" s="4" t="s">
        <v>22</v>
      </c>
      <c r="B1449" s="3" t="s">
        <v>17</v>
      </c>
      <c r="C1449" s="3" t="s">
        <v>18</v>
      </c>
      <c r="D1449" s="4" t="s">
        <v>23</v>
      </c>
      <c r="E1449" s="3">
        <v>1</v>
      </c>
      <c r="F1449" s="5">
        <v>2197.35</v>
      </c>
      <c r="G1449" s="5">
        <v>2197.35</v>
      </c>
    </row>
    <row r="1450" spans="1:7" hidden="1" x14ac:dyDescent="0.3">
      <c r="D1450" s="4" t="s">
        <v>489</v>
      </c>
      <c r="E1450" s="3">
        <v>1</v>
      </c>
      <c r="F1450" s="5">
        <v>6890.67</v>
      </c>
      <c r="G1450" s="5">
        <v>6890.67</v>
      </c>
    </row>
    <row r="1451" spans="1:7" hidden="1" x14ac:dyDescent="0.3"/>
    <row r="1452" spans="1:7" x14ac:dyDescent="0.3">
      <c r="A1452" s="4" t="s">
        <v>490</v>
      </c>
      <c r="B1452" s="3" t="s">
        <v>9</v>
      </c>
      <c r="C1452" s="3" t="s">
        <v>10</v>
      </c>
      <c r="D1452" s="4" t="s">
        <v>26</v>
      </c>
      <c r="E1452" s="3">
        <v>1</v>
      </c>
      <c r="F1452" s="5">
        <v>248588.4</v>
      </c>
      <c r="G1452" s="5">
        <v>248588.4</v>
      </c>
    </row>
    <row r="1453" spans="1:7" hidden="1" x14ac:dyDescent="0.3">
      <c r="A1453" s="4" t="s">
        <v>27</v>
      </c>
      <c r="B1453" s="3" t="s">
        <v>17</v>
      </c>
      <c r="C1453" s="3" t="s">
        <v>18</v>
      </c>
      <c r="D1453" s="4" t="s">
        <v>28</v>
      </c>
      <c r="E1453" s="3">
        <v>2</v>
      </c>
      <c r="F1453" s="5">
        <v>22545.99</v>
      </c>
      <c r="G1453" s="5">
        <v>45091.98</v>
      </c>
    </row>
    <row r="1454" spans="1:7" hidden="1" x14ac:dyDescent="0.3">
      <c r="A1454" s="4" t="s">
        <v>29</v>
      </c>
      <c r="B1454" s="3" t="s">
        <v>17</v>
      </c>
      <c r="C1454" s="3" t="s">
        <v>18</v>
      </c>
      <c r="D1454" s="4" t="s">
        <v>30</v>
      </c>
      <c r="E1454" s="3">
        <v>7</v>
      </c>
      <c r="F1454" s="5">
        <v>22133.25</v>
      </c>
      <c r="G1454" s="5">
        <v>154932.75</v>
      </c>
    </row>
    <row r="1455" spans="1:7" hidden="1" x14ac:dyDescent="0.3">
      <c r="A1455" s="4" t="s">
        <v>31</v>
      </c>
      <c r="B1455" s="3" t="s">
        <v>17</v>
      </c>
      <c r="C1455" s="3" t="s">
        <v>18</v>
      </c>
      <c r="D1455" s="4" t="s">
        <v>32</v>
      </c>
      <c r="E1455" s="3">
        <v>1</v>
      </c>
      <c r="F1455" s="5">
        <v>7362.75</v>
      </c>
      <c r="G1455" s="5">
        <v>7362.75</v>
      </c>
    </row>
    <row r="1456" spans="1:7" hidden="1" x14ac:dyDescent="0.3">
      <c r="A1456" s="4" t="s">
        <v>33</v>
      </c>
      <c r="B1456" s="3" t="s">
        <v>17</v>
      </c>
      <c r="C1456" s="3" t="s">
        <v>18</v>
      </c>
      <c r="D1456" s="4" t="s">
        <v>34</v>
      </c>
      <c r="E1456" s="3">
        <v>1</v>
      </c>
      <c r="F1456" s="5">
        <v>5541.86</v>
      </c>
      <c r="G1456" s="5">
        <v>5541.86</v>
      </c>
    </row>
    <row r="1457" spans="1:7" hidden="1" x14ac:dyDescent="0.3">
      <c r="A1457" s="4" t="s">
        <v>35</v>
      </c>
      <c r="B1457" s="3" t="s">
        <v>17</v>
      </c>
      <c r="C1457" s="3" t="s">
        <v>18</v>
      </c>
      <c r="D1457" s="4" t="s">
        <v>36</v>
      </c>
      <c r="E1457" s="3">
        <v>10</v>
      </c>
      <c r="F1457" s="5">
        <v>817.84</v>
      </c>
      <c r="G1457" s="5">
        <v>8178.4</v>
      </c>
    </row>
    <row r="1458" spans="1:7" hidden="1" x14ac:dyDescent="0.3">
      <c r="A1458" s="4" t="s">
        <v>37</v>
      </c>
      <c r="B1458" s="3" t="s">
        <v>17</v>
      </c>
      <c r="C1458" s="3" t="s">
        <v>18</v>
      </c>
      <c r="D1458" s="4" t="s">
        <v>38</v>
      </c>
      <c r="E1458" s="3">
        <v>10</v>
      </c>
      <c r="F1458" s="5">
        <v>200</v>
      </c>
      <c r="G1458" s="5">
        <v>2000</v>
      </c>
    </row>
    <row r="1459" spans="1:7" hidden="1" x14ac:dyDescent="0.3">
      <c r="A1459" s="4" t="s">
        <v>39</v>
      </c>
      <c r="B1459" s="3" t="s">
        <v>17</v>
      </c>
      <c r="C1459" s="3" t="s">
        <v>18</v>
      </c>
      <c r="D1459" s="4" t="s">
        <v>40</v>
      </c>
      <c r="E1459" s="3">
        <v>2</v>
      </c>
      <c r="F1459" s="5">
        <v>7060</v>
      </c>
      <c r="G1459" s="5">
        <v>14120</v>
      </c>
    </row>
    <row r="1460" spans="1:7" hidden="1" x14ac:dyDescent="0.3">
      <c r="A1460" s="4" t="s">
        <v>41</v>
      </c>
      <c r="B1460" s="3" t="s">
        <v>17</v>
      </c>
      <c r="C1460" s="3" t="s">
        <v>18</v>
      </c>
      <c r="D1460" s="4" t="s">
        <v>42</v>
      </c>
      <c r="E1460" s="3">
        <v>2</v>
      </c>
      <c r="F1460" s="5">
        <v>761.9</v>
      </c>
      <c r="G1460" s="5">
        <v>1523.8</v>
      </c>
    </row>
    <row r="1461" spans="1:7" hidden="1" x14ac:dyDescent="0.3">
      <c r="A1461" s="4" t="s">
        <v>45</v>
      </c>
      <c r="B1461" s="3" t="s">
        <v>17</v>
      </c>
      <c r="C1461" s="3" t="s">
        <v>18</v>
      </c>
      <c r="D1461" s="4" t="s">
        <v>46</v>
      </c>
      <c r="E1461" s="3">
        <v>1</v>
      </c>
      <c r="F1461" s="5">
        <v>5541.86</v>
      </c>
      <c r="G1461" s="5">
        <v>5541.86</v>
      </c>
    </row>
    <row r="1462" spans="1:7" hidden="1" x14ac:dyDescent="0.3">
      <c r="A1462" s="4" t="s">
        <v>47</v>
      </c>
      <c r="B1462" s="3" t="s">
        <v>17</v>
      </c>
      <c r="C1462" s="3" t="s">
        <v>18</v>
      </c>
      <c r="D1462" s="4" t="s">
        <v>48</v>
      </c>
      <c r="E1462" s="3">
        <v>1</v>
      </c>
      <c r="F1462" s="5">
        <v>2835</v>
      </c>
      <c r="G1462" s="5">
        <v>2835</v>
      </c>
    </row>
    <row r="1463" spans="1:7" hidden="1" x14ac:dyDescent="0.3">
      <c r="A1463" s="4" t="s">
        <v>49</v>
      </c>
      <c r="B1463" s="3" t="s">
        <v>17</v>
      </c>
      <c r="C1463" s="3" t="s">
        <v>18</v>
      </c>
      <c r="D1463" s="4" t="s">
        <v>50</v>
      </c>
      <c r="E1463" s="3">
        <v>1</v>
      </c>
      <c r="F1463" s="5">
        <v>1100</v>
      </c>
      <c r="G1463" s="5">
        <v>1100</v>
      </c>
    </row>
    <row r="1464" spans="1:7" hidden="1" x14ac:dyDescent="0.3">
      <c r="A1464" s="4" t="s">
        <v>438</v>
      </c>
      <c r="B1464" s="3" t="s">
        <v>17</v>
      </c>
      <c r="C1464" s="3" t="s">
        <v>83</v>
      </c>
      <c r="D1464" s="4" t="s">
        <v>439</v>
      </c>
      <c r="E1464" s="3">
        <v>15</v>
      </c>
      <c r="F1464" s="5">
        <v>24</v>
      </c>
      <c r="G1464" s="5">
        <v>360</v>
      </c>
    </row>
    <row r="1465" spans="1:7" hidden="1" x14ac:dyDescent="0.3">
      <c r="D1465" s="4" t="s">
        <v>491</v>
      </c>
      <c r="E1465" s="3">
        <v>1</v>
      </c>
      <c r="F1465" s="5">
        <v>248588.4</v>
      </c>
      <c r="G1465" s="5">
        <v>248588.4</v>
      </c>
    </row>
    <row r="1466" spans="1:7" hidden="1" x14ac:dyDescent="0.3"/>
    <row r="1467" spans="1:7" hidden="1" x14ac:dyDescent="0.3">
      <c r="D1467" s="4" t="s">
        <v>492</v>
      </c>
      <c r="E1467" s="3">
        <v>1</v>
      </c>
      <c r="F1467" s="5">
        <v>255479.07</v>
      </c>
      <c r="G1467" s="5">
        <v>255479.07</v>
      </c>
    </row>
    <row r="1468" spans="1:7" hidden="1" x14ac:dyDescent="0.3"/>
    <row r="1469" spans="1:7" x14ac:dyDescent="0.3">
      <c r="A1469" s="4" t="s">
        <v>493</v>
      </c>
      <c r="B1469" s="3" t="s">
        <v>9</v>
      </c>
      <c r="C1469" s="3" t="s">
        <v>10</v>
      </c>
      <c r="D1469" s="4" t="s">
        <v>309</v>
      </c>
      <c r="E1469" s="3">
        <v>1</v>
      </c>
      <c r="F1469" s="5">
        <v>19615.54</v>
      </c>
      <c r="G1469" s="5">
        <v>19615.54</v>
      </c>
    </row>
    <row r="1470" spans="1:7" hidden="1" x14ac:dyDescent="0.3">
      <c r="A1470" s="4" t="s">
        <v>310</v>
      </c>
      <c r="B1470" s="3" t="s">
        <v>17</v>
      </c>
      <c r="C1470" s="3" t="s">
        <v>18</v>
      </c>
      <c r="D1470" s="4" t="s">
        <v>311</v>
      </c>
      <c r="E1470" s="3">
        <v>1</v>
      </c>
      <c r="F1470" s="5">
        <v>3806</v>
      </c>
      <c r="G1470" s="5">
        <v>3806</v>
      </c>
    </row>
    <row r="1471" spans="1:7" hidden="1" x14ac:dyDescent="0.3">
      <c r="A1471" s="4" t="s">
        <v>312</v>
      </c>
      <c r="B1471" s="3" t="s">
        <v>17</v>
      </c>
      <c r="C1471" s="3" t="s">
        <v>18</v>
      </c>
      <c r="D1471" s="4" t="s">
        <v>313</v>
      </c>
      <c r="E1471" s="3">
        <v>1</v>
      </c>
      <c r="F1471" s="5">
        <v>3738.4</v>
      </c>
      <c r="G1471" s="5">
        <v>3738.4</v>
      </c>
    </row>
    <row r="1472" spans="1:7" hidden="1" x14ac:dyDescent="0.3">
      <c r="A1472" s="4" t="s">
        <v>314</v>
      </c>
      <c r="B1472" s="3" t="s">
        <v>17</v>
      </c>
      <c r="C1472" s="3" t="s">
        <v>83</v>
      </c>
      <c r="D1472" s="4" t="s">
        <v>315</v>
      </c>
      <c r="E1472" s="3">
        <v>120</v>
      </c>
      <c r="F1472" s="5">
        <v>2.6</v>
      </c>
      <c r="G1472" s="5">
        <v>312</v>
      </c>
    </row>
    <row r="1473" spans="1:7" hidden="1" x14ac:dyDescent="0.3">
      <c r="A1473" s="4" t="s">
        <v>316</v>
      </c>
      <c r="B1473" s="3" t="s">
        <v>17</v>
      </c>
      <c r="C1473" s="3" t="s">
        <v>83</v>
      </c>
      <c r="D1473" s="4" t="s">
        <v>317</v>
      </c>
      <c r="E1473" s="3">
        <v>240</v>
      </c>
      <c r="F1473" s="5">
        <v>3.6</v>
      </c>
      <c r="G1473" s="5">
        <v>864</v>
      </c>
    </row>
    <row r="1474" spans="1:7" hidden="1" x14ac:dyDescent="0.3">
      <c r="A1474" s="4" t="s">
        <v>318</v>
      </c>
      <c r="B1474" s="3" t="s">
        <v>17</v>
      </c>
      <c r="C1474" s="3" t="s">
        <v>83</v>
      </c>
      <c r="D1474" s="4" t="s">
        <v>319</v>
      </c>
      <c r="E1474" s="3">
        <v>30</v>
      </c>
      <c r="F1474" s="5">
        <v>4.83</v>
      </c>
      <c r="G1474" s="5">
        <v>144.9</v>
      </c>
    </row>
    <row r="1475" spans="1:7" hidden="1" x14ac:dyDescent="0.3">
      <c r="A1475" s="4" t="s">
        <v>443</v>
      </c>
      <c r="B1475" s="3" t="s">
        <v>17</v>
      </c>
      <c r="C1475" s="3" t="s">
        <v>83</v>
      </c>
      <c r="D1475" s="4" t="s">
        <v>444</v>
      </c>
      <c r="E1475" s="3">
        <v>120</v>
      </c>
      <c r="F1475" s="5">
        <v>15.43</v>
      </c>
      <c r="G1475" s="5">
        <v>1851.6</v>
      </c>
    </row>
    <row r="1476" spans="1:7" hidden="1" x14ac:dyDescent="0.3">
      <c r="A1476" s="4" t="s">
        <v>445</v>
      </c>
      <c r="B1476" s="3" t="s">
        <v>17</v>
      </c>
      <c r="C1476" s="3" t="s">
        <v>18</v>
      </c>
      <c r="D1476" s="4" t="s">
        <v>446</v>
      </c>
      <c r="E1476" s="3">
        <v>1</v>
      </c>
      <c r="F1476" s="5">
        <v>3841.14</v>
      </c>
      <c r="G1476" s="5">
        <v>3841.14</v>
      </c>
    </row>
    <row r="1477" spans="1:7" hidden="1" x14ac:dyDescent="0.3">
      <c r="A1477" s="4" t="s">
        <v>322</v>
      </c>
      <c r="B1477" s="3" t="s">
        <v>17</v>
      </c>
      <c r="C1477" s="3" t="s">
        <v>18</v>
      </c>
      <c r="D1477" s="4" t="s">
        <v>323</v>
      </c>
      <c r="E1477" s="3">
        <v>1</v>
      </c>
      <c r="F1477" s="5">
        <v>3106</v>
      </c>
      <c r="G1477" s="5">
        <v>3106</v>
      </c>
    </row>
    <row r="1478" spans="1:7" hidden="1" x14ac:dyDescent="0.3">
      <c r="A1478" s="4" t="s">
        <v>324</v>
      </c>
      <c r="B1478" s="3" t="s">
        <v>17</v>
      </c>
      <c r="C1478" s="3" t="s">
        <v>18</v>
      </c>
      <c r="D1478" s="4" t="s">
        <v>325</v>
      </c>
      <c r="E1478" s="3">
        <v>1</v>
      </c>
      <c r="F1478" s="5">
        <v>1951.5</v>
      </c>
      <c r="G1478" s="5">
        <v>1951.5</v>
      </c>
    </row>
    <row r="1479" spans="1:7" hidden="1" x14ac:dyDescent="0.3">
      <c r="D1479" s="4" t="s">
        <v>494</v>
      </c>
      <c r="E1479" s="3">
        <v>1</v>
      </c>
      <c r="F1479" s="5">
        <v>19615.54</v>
      </c>
      <c r="G1479" s="5">
        <v>19615.54</v>
      </c>
    </row>
    <row r="1480" spans="1:7" hidden="1" x14ac:dyDescent="0.3"/>
    <row r="1481" spans="1:7" hidden="1" x14ac:dyDescent="0.3">
      <c r="A1481" s="4" t="s">
        <v>495</v>
      </c>
      <c r="B1481" s="3" t="s">
        <v>9</v>
      </c>
      <c r="C1481" s="3" t="s">
        <v>10</v>
      </c>
      <c r="D1481" s="4" t="s">
        <v>68</v>
      </c>
      <c r="E1481" s="3">
        <v>1</v>
      </c>
      <c r="F1481" s="5">
        <v>9628.68</v>
      </c>
      <c r="G1481" s="5">
        <v>9628.68</v>
      </c>
    </row>
    <row r="1482" spans="1:7" hidden="1" x14ac:dyDescent="0.3">
      <c r="A1482" s="4" t="s">
        <v>69</v>
      </c>
      <c r="B1482" s="3" t="s">
        <v>17</v>
      </c>
      <c r="C1482" s="3" t="s">
        <v>70</v>
      </c>
      <c r="D1482" s="4" t="s">
        <v>71</v>
      </c>
      <c r="E1482" s="3">
        <v>33.75</v>
      </c>
      <c r="F1482" s="5">
        <v>24.38</v>
      </c>
      <c r="G1482" s="5">
        <v>822.83</v>
      </c>
    </row>
    <row r="1483" spans="1:7" hidden="1" x14ac:dyDescent="0.3">
      <c r="A1483" s="4" t="s">
        <v>72</v>
      </c>
      <c r="B1483" s="3" t="s">
        <v>17</v>
      </c>
      <c r="C1483" s="3" t="s">
        <v>18</v>
      </c>
      <c r="D1483" s="4" t="s">
        <v>73</v>
      </c>
      <c r="E1483" s="3">
        <v>1</v>
      </c>
      <c r="F1483" s="5">
        <v>80</v>
      </c>
      <c r="G1483" s="5">
        <v>80</v>
      </c>
    </row>
    <row r="1484" spans="1:7" hidden="1" x14ac:dyDescent="0.3">
      <c r="A1484" s="4" t="s">
        <v>74</v>
      </c>
      <c r="B1484" s="3" t="s">
        <v>17</v>
      </c>
      <c r="C1484" s="3" t="s">
        <v>18</v>
      </c>
      <c r="D1484" s="4" t="s">
        <v>75</v>
      </c>
      <c r="E1484" s="3">
        <v>1</v>
      </c>
      <c r="F1484" s="5">
        <v>46</v>
      </c>
      <c r="G1484" s="5">
        <v>46</v>
      </c>
    </row>
    <row r="1485" spans="1:7" hidden="1" x14ac:dyDescent="0.3">
      <c r="A1485" s="4" t="s">
        <v>76</v>
      </c>
      <c r="B1485" s="3" t="s">
        <v>17</v>
      </c>
      <c r="C1485" s="3" t="s">
        <v>18</v>
      </c>
      <c r="D1485" s="4" t="s">
        <v>77</v>
      </c>
      <c r="E1485" s="3">
        <v>1</v>
      </c>
      <c r="F1485" s="5">
        <v>21.52</v>
      </c>
      <c r="G1485" s="5">
        <v>21.52</v>
      </c>
    </row>
    <row r="1486" spans="1:7" hidden="1" x14ac:dyDescent="0.3">
      <c r="A1486" s="4" t="s">
        <v>78</v>
      </c>
      <c r="B1486" s="3" t="s">
        <v>17</v>
      </c>
      <c r="C1486" s="3" t="s">
        <v>18</v>
      </c>
      <c r="D1486" s="4" t="s">
        <v>79</v>
      </c>
      <c r="E1486" s="3">
        <v>1</v>
      </c>
      <c r="F1486" s="5">
        <v>125.41</v>
      </c>
      <c r="G1486" s="5">
        <v>125.41</v>
      </c>
    </row>
    <row r="1487" spans="1:7" hidden="1" x14ac:dyDescent="0.3">
      <c r="A1487" s="4" t="s">
        <v>80</v>
      </c>
      <c r="B1487" s="3" t="s">
        <v>17</v>
      </c>
      <c r="C1487" s="3" t="s">
        <v>70</v>
      </c>
      <c r="D1487" s="4" t="s">
        <v>81</v>
      </c>
      <c r="E1487" s="3">
        <v>8</v>
      </c>
      <c r="F1487" s="5">
        <v>12.03</v>
      </c>
      <c r="G1487" s="5">
        <v>96.24</v>
      </c>
    </row>
    <row r="1488" spans="1:7" hidden="1" x14ac:dyDescent="0.3">
      <c r="A1488" s="4" t="s">
        <v>82</v>
      </c>
      <c r="B1488" s="3" t="s">
        <v>17</v>
      </c>
      <c r="C1488" s="3" t="s">
        <v>83</v>
      </c>
      <c r="D1488" s="4" t="s">
        <v>84</v>
      </c>
      <c r="E1488" s="3">
        <v>4</v>
      </c>
      <c r="F1488" s="5">
        <v>12.91</v>
      </c>
      <c r="G1488" s="5">
        <v>51.64</v>
      </c>
    </row>
    <row r="1489" spans="1:7" hidden="1" x14ac:dyDescent="0.3">
      <c r="A1489" s="4" t="s">
        <v>85</v>
      </c>
      <c r="B1489" s="3" t="s">
        <v>17</v>
      </c>
      <c r="C1489" s="3" t="s">
        <v>18</v>
      </c>
      <c r="D1489" s="4" t="s">
        <v>86</v>
      </c>
      <c r="E1489" s="3">
        <v>18</v>
      </c>
      <c r="F1489" s="5">
        <v>43.21</v>
      </c>
      <c r="G1489" s="5">
        <v>777.78</v>
      </c>
    </row>
    <row r="1490" spans="1:7" hidden="1" x14ac:dyDescent="0.3">
      <c r="A1490" s="4" t="s">
        <v>87</v>
      </c>
      <c r="B1490" s="3" t="s">
        <v>17</v>
      </c>
      <c r="C1490" s="3" t="s">
        <v>83</v>
      </c>
      <c r="D1490" s="4" t="s">
        <v>88</v>
      </c>
      <c r="E1490" s="3">
        <v>27</v>
      </c>
      <c r="F1490" s="5">
        <v>26.08</v>
      </c>
      <c r="G1490" s="5">
        <v>704.16</v>
      </c>
    </row>
    <row r="1491" spans="1:7" hidden="1" x14ac:dyDescent="0.3">
      <c r="A1491" s="4" t="s">
        <v>89</v>
      </c>
      <c r="B1491" s="3" t="s">
        <v>17</v>
      </c>
      <c r="C1491" s="3" t="s">
        <v>83</v>
      </c>
      <c r="D1491" s="4" t="s">
        <v>90</v>
      </c>
      <c r="E1491" s="3">
        <v>13.5</v>
      </c>
      <c r="F1491" s="5">
        <v>22.21</v>
      </c>
      <c r="G1491" s="5">
        <v>299.83999999999997</v>
      </c>
    </row>
    <row r="1492" spans="1:7" hidden="1" x14ac:dyDescent="0.3">
      <c r="A1492" s="4" t="s">
        <v>91</v>
      </c>
      <c r="B1492" s="3" t="s">
        <v>17</v>
      </c>
      <c r="C1492" s="3" t="s">
        <v>83</v>
      </c>
      <c r="D1492" s="4" t="s">
        <v>92</v>
      </c>
      <c r="E1492" s="3">
        <v>64</v>
      </c>
      <c r="F1492" s="5">
        <v>14.19</v>
      </c>
      <c r="G1492" s="5">
        <v>908.16</v>
      </c>
    </row>
    <row r="1493" spans="1:7" hidden="1" x14ac:dyDescent="0.3">
      <c r="A1493" s="4" t="s">
        <v>93</v>
      </c>
      <c r="B1493" s="3" t="s">
        <v>17</v>
      </c>
      <c r="C1493" s="3" t="s">
        <v>70</v>
      </c>
      <c r="D1493" s="4" t="s">
        <v>94</v>
      </c>
      <c r="E1493" s="3">
        <v>32</v>
      </c>
      <c r="F1493" s="5">
        <v>32.090000000000003</v>
      </c>
      <c r="G1493" s="5">
        <v>1026.8800000000001</v>
      </c>
    </row>
    <row r="1494" spans="1:7" hidden="1" x14ac:dyDescent="0.3">
      <c r="A1494" s="4" t="s">
        <v>97</v>
      </c>
      <c r="B1494" s="3" t="s">
        <v>17</v>
      </c>
      <c r="C1494" s="3" t="s">
        <v>70</v>
      </c>
      <c r="D1494" s="4" t="s">
        <v>98</v>
      </c>
      <c r="E1494" s="3">
        <v>50</v>
      </c>
      <c r="F1494" s="5">
        <v>47.31</v>
      </c>
      <c r="G1494" s="5">
        <v>2365.5</v>
      </c>
    </row>
    <row r="1495" spans="1:7" hidden="1" x14ac:dyDescent="0.3">
      <c r="A1495" s="4" t="s">
        <v>99</v>
      </c>
      <c r="B1495" s="3" t="s">
        <v>17</v>
      </c>
      <c r="C1495" s="3" t="s">
        <v>70</v>
      </c>
      <c r="D1495" s="4" t="s">
        <v>100</v>
      </c>
      <c r="E1495" s="3">
        <v>32</v>
      </c>
      <c r="F1495" s="5">
        <v>46.96</v>
      </c>
      <c r="G1495" s="5">
        <v>1502.72</v>
      </c>
    </row>
    <row r="1496" spans="1:7" hidden="1" x14ac:dyDescent="0.3">
      <c r="A1496" s="4" t="s">
        <v>101</v>
      </c>
      <c r="B1496" s="3" t="s">
        <v>17</v>
      </c>
      <c r="C1496" s="3" t="s">
        <v>102</v>
      </c>
      <c r="D1496" s="4" t="s">
        <v>103</v>
      </c>
      <c r="E1496" s="3">
        <v>1</v>
      </c>
      <c r="F1496" s="5">
        <v>300</v>
      </c>
      <c r="G1496" s="5">
        <v>300</v>
      </c>
    </row>
    <row r="1497" spans="1:7" hidden="1" x14ac:dyDescent="0.3">
      <c r="A1497" s="4" t="s">
        <v>104</v>
      </c>
      <c r="B1497" s="3" t="s">
        <v>17</v>
      </c>
      <c r="C1497" s="3" t="s">
        <v>102</v>
      </c>
      <c r="D1497" s="4" t="s">
        <v>105</v>
      </c>
      <c r="E1497" s="3">
        <v>1</v>
      </c>
      <c r="F1497" s="5">
        <v>500</v>
      </c>
      <c r="G1497" s="5">
        <v>500</v>
      </c>
    </row>
    <row r="1498" spans="1:7" hidden="1" x14ac:dyDescent="0.3">
      <c r="D1498" s="4" t="s">
        <v>496</v>
      </c>
      <c r="E1498" s="3">
        <v>1</v>
      </c>
      <c r="F1498" s="5">
        <v>9628.68</v>
      </c>
      <c r="G1498" s="5">
        <v>9628.68</v>
      </c>
    </row>
    <row r="1499" spans="1:7" hidden="1" x14ac:dyDescent="0.3"/>
    <row r="1500" spans="1:7" hidden="1" x14ac:dyDescent="0.3">
      <c r="D1500" s="4" t="s">
        <v>497</v>
      </c>
      <c r="E1500" s="3">
        <v>1</v>
      </c>
      <c r="F1500" s="5">
        <v>284723.28999999998</v>
      </c>
      <c r="G1500" s="5">
        <v>284723.28999999998</v>
      </c>
    </row>
    <row r="1501" spans="1:7" hidden="1" x14ac:dyDescent="0.3"/>
    <row r="1502" spans="1:7" hidden="1" x14ac:dyDescent="0.3">
      <c r="A1502" s="4" t="s">
        <v>498</v>
      </c>
      <c r="B1502" s="3" t="s">
        <v>9</v>
      </c>
      <c r="C1502" s="3" t="s">
        <v>10</v>
      </c>
      <c r="D1502" s="4" t="s">
        <v>499</v>
      </c>
      <c r="E1502" s="3">
        <v>1</v>
      </c>
      <c r="F1502" s="5">
        <v>237382.49</v>
      </c>
      <c r="G1502" s="5">
        <v>237382.49</v>
      </c>
    </row>
    <row r="1503" spans="1:7" hidden="1" x14ac:dyDescent="0.3">
      <c r="A1503" s="4" t="s">
        <v>500</v>
      </c>
      <c r="B1503" s="3" t="s">
        <v>9</v>
      </c>
      <c r="C1503" s="3" t="s">
        <v>10</v>
      </c>
      <c r="D1503" s="4" t="s">
        <v>136</v>
      </c>
      <c r="E1503" s="3">
        <v>1</v>
      </c>
      <c r="F1503" s="5">
        <v>208792.13</v>
      </c>
      <c r="G1503" s="5">
        <v>208792.13</v>
      </c>
    </row>
    <row r="1504" spans="1:7" x14ac:dyDescent="0.3">
      <c r="A1504" s="4" t="s">
        <v>501</v>
      </c>
      <c r="B1504" s="3" t="s">
        <v>9</v>
      </c>
      <c r="C1504" s="3" t="s">
        <v>10</v>
      </c>
      <c r="D1504" s="4" t="s">
        <v>15</v>
      </c>
      <c r="E1504" s="3">
        <v>1</v>
      </c>
      <c r="F1504" s="5">
        <v>6505.91</v>
      </c>
      <c r="G1504" s="5">
        <v>6505.91</v>
      </c>
    </row>
    <row r="1505" spans="1:7" hidden="1" x14ac:dyDescent="0.3">
      <c r="A1505" s="4" t="s">
        <v>16</v>
      </c>
      <c r="B1505" s="3" t="s">
        <v>17</v>
      </c>
      <c r="C1505" s="3" t="s">
        <v>18</v>
      </c>
      <c r="D1505" s="4" t="s">
        <v>19</v>
      </c>
      <c r="E1505" s="3">
        <v>7</v>
      </c>
      <c r="F1505" s="5">
        <v>192.38</v>
      </c>
      <c r="G1505" s="5">
        <v>1346.66</v>
      </c>
    </row>
    <row r="1506" spans="1:7" hidden="1" x14ac:dyDescent="0.3">
      <c r="A1506" s="4" t="s">
        <v>20</v>
      </c>
      <c r="B1506" s="3" t="s">
        <v>17</v>
      </c>
      <c r="C1506" s="3" t="s">
        <v>18</v>
      </c>
      <c r="D1506" s="4" t="s">
        <v>21</v>
      </c>
      <c r="E1506" s="3">
        <v>1</v>
      </c>
      <c r="F1506" s="5">
        <v>2961.9</v>
      </c>
      <c r="G1506" s="5">
        <v>2961.9</v>
      </c>
    </row>
    <row r="1507" spans="1:7" hidden="1" x14ac:dyDescent="0.3">
      <c r="A1507" s="4" t="s">
        <v>22</v>
      </c>
      <c r="B1507" s="3" t="s">
        <v>17</v>
      </c>
      <c r="C1507" s="3" t="s">
        <v>18</v>
      </c>
      <c r="D1507" s="4" t="s">
        <v>23</v>
      </c>
      <c r="E1507" s="3">
        <v>1</v>
      </c>
      <c r="F1507" s="5">
        <v>2197.35</v>
      </c>
      <c r="G1507" s="5">
        <v>2197.35</v>
      </c>
    </row>
    <row r="1508" spans="1:7" hidden="1" x14ac:dyDescent="0.3">
      <c r="D1508" s="4" t="s">
        <v>502</v>
      </c>
      <c r="E1508" s="3">
        <v>1</v>
      </c>
      <c r="F1508" s="5">
        <v>6505.91</v>
      </c>
      <c r="G1508" s="5">
        <v>6505.91</v>
      </c>
    </row>
    <row r="1509" spans="1:7" hidden="1" x14ac:dyDescent="0.3"/>
    <row r="1510" spans="1:7" x14ac:dyDescent="0.3">
      <c r="A1510" s="4" t="s">
        <v>503</v>
      </c>
      <c r="B1510" s="3" t="s">
        <v>9</v>
      </c>
      <c r="C1510" s="3" t="s">
        <v>10</v>
      </c>
      <c r="D1510" s="4" t="s">
        <v>26</v>
      </c>
      <c r="E1510" s="3">
        <v>1</v>
      </c>
      <c r="F1510" s="5">
        <v>202286.22</v>
      </c>
      <c r="G1510" s="5">
        <v>202286.22</v>
      </c>
    </row>
    <row r="1511" spans="1:7" hidden="1" x14ac:dyDescent="0.3">
      <c r="A1511" s="4" t="s">
        <v>27</v>
      </c>
      <c r="B1511" s="3" t="s">
        <v>17</v>
      </c>
      <c r="C1511" s="3" t="s">
        <v>18</v>
      </c>
      <c r="D1511" s="4" t="s">
        <v>28</v>
      </c>
      <c r="E1511" s="3">
        <v>2</v>
      </c>
      <c r="F1511" s="5">
        <v>22545.99</v>
      </c>
      <c r="G1511" s="5">
        <v>45091.98</v>
      </c>
    </row>
    <row r="1512" spans="1:7" hidden="1" x14ac:dyDescent="0.3">
      <c r="A1512" s="4" t="s">
        <v>29</v>
      </c>
      <c r="B1512" s="3" t="s">
        <v>17</v>
      </c>
      <c r="C1512" s="3" t="s">
        <v>18</v>
      </c>
      <c r="D1512" s="4" t="s">
        <v>30</v>
      </c>
      <c r="E1512" s="3">
        <v>5</v>
      </c>
      <c r="F1512" s="5">
        <v>22133.25</v>
      </c>
      <c r="G1512" s="5">
        <v>110666.25</v>
      </c>
    </row>
    <row r="1513" spans="1:7" hidden="1" x14ac:dyDescent="0.3">
      <c r="A1513" s="4" t="s">
        <v>31</v>
      </c>
      <c r="B1513" s="3" t="s">
        <v>17</v>
      </c>
      <c r="C1513" s="3" t="s">
        <v>18</v>
      </c>
      <c r="D1513" s="4" t="s">
        <v>32</v>
      </c>
      <c r="E1513" s="3">
        <v>1</v>
      </c>
      <c r="F1513" s="5">
        <v>7362.75</v>
      </c>
      <c r="G1513" s="5">
        <v>7362.75</v>
      </c>
    </row>
    <row r="1514" spans="1:7" hidden="1" x14ac:dyDescent="0.3">
      <c r="A1514" s="4" t="s">
        <v>33</v>
      </c>
      <c r="B1514" s="3" t="s">
        <v>17</v>
      </c>
      <c r="C1514" s="3" t="s">
        <v>18</v>
      </c>
      <c r="D1514" s="4" t="s">
        <v>34</v>
      </c>
      <c r="E1514" s="3">
        <v>1</v>
      </c>
      <c r="F1514" s="5">
        <v>5541.86</v>
      </c>
      <c r="G1514" s="5">
        <v>5541.86</v>
      </c>
    </row>
    <row r="1515" spans="1:7" hidden="1" x14ac:dyDescent="0.3">
      <c r="A1515" s="4" t="s">
        <v>35</v>
      </c>
      <c r="B1515" s="3" t="s">
        <v>17</v>
      </c>
      <c r="C1515" s="3" t="s">
        <v>18</v>
      </c>
      <c r="D1515" s="4" t="s">
        <v>36</v>
      </c>
      <c r="E1515" s="3">
        <v>8</v>
      </c>
      <c r="F1515" s="5">
        <v>817.84</v>
      </c>
      <c r="G1515" s="5">
        <v>6542.72</v>
      </c>
    </row>
    <row r="1516" spans="1:7" hidden="1" x14ac:dyDescent="0.3">
      <c r="A1516" s="4" t="s">
        <v>37</v>
      </c>
      <c r="B1516" s="3" t="s">
        <v>17</v>
      </c>
      <c r="C1516" s="3" t="s">
        <v>18</v>
      </c>
      <c r="D1516" s="4" t="s">
        <v>38</v>
      </c>
      <c r="E1516" s="3">
        <v>8</v>
      </c>
      <c r="F1516" s="5">
        <v>200</v>
      </c>
      <c r="G1516" s="5">
        <v>1600</v>
      </c>
    </row>
    <row r="1517" spans="1:7" hidden="1" x14ac:dyDescent="0.3">
      <c r="A1517" s="4" t="s">
        <v>39</v>
      </c>
      <c r="B1517" s="3" t="s">
        <v>17</v>
      </c>
      <c r="C1517" s="3" t="s">
        <v>18</v>
      </c>
      <c r="D1517" s="4" t="s">
        <v>40</v>
      </c>
      <c r="E1517" s="3">
        <v>2</v>
      </c>
      <c r="F1517" s="5">
        <v>7060</v>
      </c>
      <c r="G1517" s="5">
        <v>14120</v>
      </c>
    </row>
    <row r="1518" spans="1:7" hidden="1" x14ac:dyDescent="0.3">
      <c r="A1518" s="4" t="s">
        <v>41</v>
      </c>
      <c r="B1518" s="3" t="s">
        <v>17</v>
      </c>
      <c r="C1518" s="3" t="s">
        <v>18</v>
      </c>
      <c r="D1518" s="4" t="s">
        <v>42</v>
      </c>
      <c r="E1518" s="3">
        <v>2</v>
      </c>
      <c r="F1518" s="5">
        <v>761.9</v>
      </c>
      <c r="G1518" s="5">
        <v>1523.8</v>
      </c>
    </row>
    <row r="1519" spans="1:7" hidden="1" x14ac:dyDescent="0.3">
      <c r="A1519" s="4" t="s">
        <v>45</v>
      </c>
      <c r="B1519" s="3" t="s">
        <v>17</v>
      </c>
      <c r="C1519" s="3" t="s">
        <v>18</v>
      </c>
      <c r="D1519" s="4" t="s">
        <v>46</v>
      </c>
      <c r="E1519" s="3">
        <v>1</v>
      </c>
      <c r="F1519" s="5">
        <v>5541.86</v>
      </c>
      <c r="G1519" s="5">
        <v>5541.86</v>
      </c>
    </row>
    <row r="1520" spans="1:7" hidden="1" x14ac:dyDescent="0.3">
      <c r="A1520" s="4" t="s">
        <v>47</v>
      </c>
      <c r="B1520" s="3" t="s">
        <v>17</v>
      </c>
      <c r="C1520" s="3" t="s">
        <v>18</v>
      </c>
      <c r="D1520" s="4" t="s">
        <v>48</v>
      </c>
      <c r="E1520" s="3">
        <v>1</v>
      </c>
      <c r="F1520" s="5">
        <v>2835</v>
      </c>
      <c r="G1520" s="5">
        <v>2835</v>
      </c>
    </row>
    <row r="1521" spans="1:7" hidden="1" x14ac:dyDescent="0.3">
      <c r="A1521" s="4" t="s">
        <v>49</v>
      </c>
      <c r="B1521" s="3" t="s">
        <v>17</v>
      </c>
      <c r="C1521" s="3" t="s">
        <v>18</v>
      </c>
      <c r="D1521" s="4" t="s">
        <v>50</v>
      </c>
      <c r="E1521" s="3">
        <v>1</v>
      </c>
      <c r="F1521" s="5">
        <v>1100</v>
      </c>
      <c r="G1521" s="5">
        <v>1100</v>
      </c>
    </row>
    <row r="1522" spans="1:7" hidden="1" x14ac:dyDescent="0.3">
      <c r="A1522" s="4" t="s">
        <v>438</v>
      </c>
      <c r="B1522" s="3" t="s">
        <v>17</v>
      </c>
      <c r="C1522" s="3" t="s">
        <v>83</v>
      </c>
      <c r="D1522" s="4" t="s">
        <v>439</v>
      </c>
      <c r="E1522" s="3">
        <v>15</v>
      </c>
      <c r="F1522" s="5">
        <v>24</v>
      </c>
      <c r="G1522" s="5">
        <v>360</v>
      </c>
    </row>
    <row r="1523" spans="1:7" hidden="1" x14ac:dyDescent="0.3">
      <c r="D1523" s="4" t="s">
        <v>504</v>
      </c>
      <c r="E1523" s="3">
        <v>1</v>
      </c>
      <c r="F1523" s="5">
        <v>202286.22</v>
      </c>
      <c r="G1523" s="5">
        <v>202286.22</v>
      </c>
    </row>
    <row r="1524" spans="1:7" hidden="1" x14ac:dyDescent="0.3"/>
    <row r="1525" spans="1:7" hidden="1" x14ac:dyDescent="0.3">
      <c r="D1525" s="4" t="s">
        <v>505</v>
      </c>
      <c r="E1525" s="3">
        <v>1</v>
      </c>
      <c r="F1525" s="5">
        <v>208792.13</v>
      </c>
      <c r="G1525" s="5">
        <v>208792.13</v>
      </c>
    </row>
    <row r="1526" spans="1:7" hidden="1" x14ac:dyDescent="0.3"/>
    <row r="1527" spans="1:7" x14ac:dyDescent="0.3">
      <c r="A1527" s="4" t="s">
        <v>506</v>
      </c>
      <c r="B1527" s="3" t="s">
        <v>9</v>
      </c>
      <c r="C1527" s="3" t="s">
        <v>10</v>
      </c>
      <c r="D1527" s="4" t="s">
        <v>309</v>
      </c>
      <c r="E1527" s="3">
        <v>1</v>
      </c>
      <c r="F1527" s="5">
        <v>19615.54</v>
      </c>
      <c r="G1527" s="5">
        <v>19615.54</v>
      </c>
    </row>
    <row r="1528" spans="1:7" hidden="1" x14ac:dyDescent="0.3">
      <c r="A1528" s="4" t="s">
        <v>310</v>
      </c>
      <c r="B1528" s="3" t="s">
        <v>17</v>
      </c>
      <c r="C1528" s="3" t="s">
        <v>18</v>
      </c>
      <c r="D1528" s="4" t="s">
        <v>311</v>
      </c>
      <c r="E1528" s="3">
        <v>1</v>
      </c>
      <c r="F1528" s="5">
        <v>3806</v>
      </c>
      <c r="G1528" s="5">
        <v>3806</v>
      </c>
    </row>
    <row r="1529" spans="1:7" hidden="1" x14ac:dyDescent="0.3">
      <c r="A1529" s="4" t="s">
        <v>312</v>
      </c>
      <c r="B1529" s="3" t="s">
        <v>17</v>
      </c>
      <c r="C1529" s="3" t="s">
        <v>18</v>
      </c>
      <c r="D1529" s="4" t="s">
        <v>313</v>
      </c>
      <c r="E1529" s="3">
        <v>1</v>
      </c>
      <c r="F1529" s="5">
        <v>3738.4</v>
      </c>
      <c r="G1529" s="5">
        <v>3738.4</v>
      </c>
    </row>
    <row r="1530" spans="1:7" hidden="1" x14ac:dyDescent="0.3">
      <c r="A1530" s="4" t="s">
        <v>314</v>
      </c>
      <c r="B1530" s="3" t="s">
        <v>17</v>
      </c>
      <c r="C1530" s="3" t="s">
        <v>83</v>
      </c>
      <c r="D1530" s="4" t="s">
        <v>315</v>
      </c>
      <c r="E1530" s="3">
        <v>120</v>
      </c>
      <c r="F1530" s="5">
        <v>2.6</v>
      </c>
      <c r="G1530" s="5">
        <v>312</v>
      </c>
    </row>
    <row r="1531" spans="1:7" hidden="1" x14ac:dyDescent="0.3">
      <c r="A1531" s="4" t="s">
        <v>316</v>
      </c>
      <c r="B1531" s="3" t="s">
        <v>17</v>
      </c>
      <c r="C1531" s="3" t="s">
        <v>83</v>
      </c>
      <c r="D1531" s="4" t="s">
        <v>317</v>
      </c>
      <c r="E1531" s="3">
        <v>240</v>
      </c>
      <c r="F1531" s="5">
        <v>3.6</v>
      </c>
      <c r="G1531" s="5">
        <v>864</v>
      </c>
    </row>
    <row r="1532" spans="1:7" hidden="1" x14ac:dyDescent="0.3">
      <c r="A1532" s="4" t="s">
        <v>318</v>
      </c>
      <c r="B1532" s="3" t="s">
        <v>17</v>
      </c>
      <c r="C1532" s="3" t="s">
        <v>83</v>
      </c>
      <c r="D1532" s="4" t="s">
        <v>319</v>
      </c>
      <c r="E1532" s="3">
        <v>30</v>
      </c>
      <c r="F1532" s="5">
        <v>4.83</v>
      </c>
      <c r="G1532" s="5">
        <v>144.9</v>
      </c>
    </row>
    <row r="1533" spans="1:7" hidden="1" x14ac:dyDescent="0.3">
      <c r="A1533" s="4" t="s">
        <v>443</v>
      </c>
      <c r="B1533" s="3" t="s">
        <v>17</v>
      </c>
      <c r="C1533" s="3" t="s">
        <v>83</v>
      </c>
      <c r="D1533" s="4" t="s">
        <v>444</v>
      </c>
      <c r="E1533" s="3">
        <v>120</v>
      </c>
      <c r="F1533" s="5">
        <v>15.43</v>
      </c>
      <c r="G1533" s="5">
        <v>1851.6</v>
      </c>
    </row>
    <row r="1534" spans="1:7" hidden="1" x14ac:dyDescent="0.3">
      <c r="A1534" s="4" t="s">
        <v>445</v>
      </c>
      <c r="B1534" s="3" t="s">
        <v>17</v>
      </c>
      <c r="C1534" s="3" t="s">
        <v>18</v>
      </c>
      <c r="D1534" s="4" t="s">
        <v>446</v>
      </c>
      <c r="E1534" s="3">
        <v>1</v>
      </c>
      <c r="F1534" s="5">
        <v>3841.14</v>
      </c>
      <c r="G1534" s="5">
        <v>3841.14</v>
      </c>
    </row>
    <row r="1535" spans="1:7" hidden="1" x14ac:dyDescent="0.3">
      <c r="A1535" s="4" t="s">
        <v>322</v>
      </c>
      <c r="B1535" s="3" t="s">
        <v>17</v>
      </c>
      <c r="C1535" s="3" t="s">
        <v>18</v>
      </c>
      <c r="D1535" s="4" t="s">
        <v>323</v>
      </c>
      <c r="E1535" s="3">
        <v>1</v>
      </c>
      <c r="F1535" s="5">
        <v>3106</v>
      </c>
      <c r="G1535" s="5">
        <v>3106</v>
      </c>
    </row>
    <row r="1536" spans="1:7" hidden="1" x14ac:dyDescent="0.3">
      <c r="A1536" s="4" t="s">
        <v>324</v>
      </c>
      <c r="B1536" s="3" t="s">
        <v>17</v>
      </c>
      <c r="C1536" s="3" t="s">
        <v>18</v>
      </c>
      <c r="D1536" s="4" t="s">
        <v>325</v>
      </c>
      <c r="E1536" s="3">
        <v>1</v>
      </c>
      <c r="F1536" s="5">
        <v>1951.5</v>
      </c>
      <c r="G1536" s="5">
        <v>1951.5</v>
      </c>
    </row>
    <row r="1537" spans="1:7" hidden="1" x14ac:dyDescent="0.3">
      <c r="D1537" s="4" t="s">
        <v>507</v>
      </c>
      <c r="E1537" s="3">
        <v>1</v>
      </c>
      <c r="F1537" s="5">
        <v>19615.54</v>
      </c>
      <c r="G1537" s="5">
        <v>19615.54</v>
      </c>
    </row>
    <row r="1538" spans="1:7" hidden="1" x14ac:dyDescent="0.3"/>
    <row r="1539" spans="1:7" hidden="1" x14ac:dyDescent="0.3">
      <c r="A1539" s="4" t="s">
        <v>508</v>
      </c>
      <c r="B1539" s="3" t="s">
        <v>9</v>
      </c>
      <c r="C1539" s="3" t="s">
        <v>10</v>
      </c>
      <c r="D1539" s="4" t="s">
        <v>68</v>
      </c>
      <c r="E1539" s="3">
        <v>1</v>
      </c>
      <c r="F1539" s="5">
        <v>8974.82</v>
      </c>
      <c r="G1539" s="5">
        <v>8974.82</v>
      </c>
    </row>
    <row r="1540" spans="1:7" hidden="1" x14ac:dyDescent="0.3">
      <c r="A1540" s="4" t="s">
        <v>69</v>
      </c>
      <c r="B1540" s="3" t="s">
        <v>17</v>
      </c>
      <c r="C1540" s="3" t="s">
        <v>70</v>
      </c>
      <c r="D1540" s="4" t="s">
        <v>71</v>
      </c>
      <c r="E1540" s="3">
        <v>36.25</v>
      </c>
      <c r="F1540" s="5">
        <v>24.38</v>
      </c>
      <c r="G1540" s="5">
        <v>883.78</v>
      </c>
    </row>
    <row r="1541" spans="1:7" hidden="1" x14ac:dyDescent="0.3">
      <c r="A1541" s="4" t="s">
        <v>72</v>
      </c>
      <c r="B1541" s="3" t="s">
        <v>17</v>
      </c>
      <c r="C1541" s="3" t="s">
        <v>18</v>
      </c>
      <c r="D1541" s="4" t="s">
        <v>73</v>
      </c>
      <c r="E1541" s="3">
        <v>1</v>
      </c>
      <c r="F1541" s="5">
        <v>80</v>
      </c>
      <c r="G1541" s="5">
        <v>80</v>
      </c>
    </row>
    <row r="1542" spans="1:7" hidden="1" x14ac:dyDescent="0.3">
      <c r="A1542" s="4" t="s">
        <v>74</v>
      </c>
      <c r="B1542" s="3" t="s">
        <v>17</v>
      </c>
      <c r="C1542" s="3" t="s">
        <v>18</v>
      </c>
      <c r="D1542" s="4" t="s">
        <v>75</v>
      </c>
      <c r="E1542" s="3">
        <v>1</v>
      </c>
      <c r="F1542" s="5">
        <v>46</v>
      </c>
      <c r="G1542" s="5">
        <v>46</v>
      </c>
    </row>
    <row r="1543" spans="1:7" hidden="1" x14ac:dyDescent="0.3">
      <c r="A1543" s="4" t="s">
        <v>76</v>
      </c>
      <c r="B1543" s="3" t="s">
        <v>17</v>
      </c>
      <c r="C1543" s="3" t="s">
        <v>18</v>
      </c>
      <c r="D1543" s="4" t="s">
        <v>77</v>
      </c>
      <c r="E1543" s="3">
        <v>1</v>
      </c>
      <c r="F1543" s="5">
        <v>21.52</v>
      </c>
      <c r="G1543" s="5">
        <v>21.52</v>
      </c>
    </row>
    <row r="1544" spans="1:7" hidden="1" x14ac:dyDescent="0.3">
      <c r="A1544" s="4" t="s">
        <v>78</v>
      </c>
      <c r="B1544" s="3" t="s">
        <v>17</v>
      </c>
      <c r="C1544" s="3" t="s">
        <v>18</v>
      </c>
      <c r="D1544" s="4" t="s">
        <v>79</v>
      </c>
      <c r="E1544" s="3">
        <v>1</v>
      </c>
      <c r="F1544" s="5">
        <v>125.41</v>
      </c>
      <c r="G1544" s="5">
        <v>125.41</v>
      </c>
    </row>
    <row r="1545" spans="1:7" hidden="1" x14ac:dyDescent="0.3">
      <c r="A1545" s="4" t="s">
        <v>80</v>
      </c>
      <c r="B1545" s="3" t="s">
        <v>17</v>
      </c>
      <c r="C1545" s="3" t="s">
        <v>70</v>
      </c>
      <c r="D1545" s="4" t="s">
        <v>81</v>
      </c>
      <c r="E1545" s="3">
        <v>8</v>
      </c>
      <c r="F1545" s="5">
        <v>12.03</v>
      </c>
      <c r="G1545" s="5">
        <v>96.24</v>
      </c>
    </row>
    <row r="1546" spans="1:7" hidden="1" x14ac:dyDescent="0.3">
      <c r="A1546" s="4" t="s">
        <v>82</v>
      </c>
      <c r="B1546" s="3" t="s">
        <v>17</v>
      </c>
      <c r="C1546" s="3" t="s">
        <v>83</v>
      </c>
      <c r="D1546" s="4" t="s">
        <v>84</v>
      </c>
      <c r="E1546" s="3">
        <v>4</v>
      </c>
      <c r="F1546" s="5">
        <v>12.91</v>
      </c>
      <c r="G1546" s="5">
        <v>51.64</v>
      </c>
    </row>
    <row r="1547" spans="1:7" hidden="1" x14ac:dyDescent="0.3">
      <c r="A1547" s="4" t="s">
        <v>85</v>
      </c>
      <c r="B1547" s="3" t="s">
        <v>17</v>
      </c>
      <c r="C1547" s="3" t="s">
        <v>18</v>
      </c>
      <c r="D1547" s="4" t="s">
        <v>86</v>
      </c>
      <c r="E1547" s="3">
        <v>14</v>
      </c>
      <c r="F1547" s="5">
        <v>43.21</v>
      </c>
      <c r="G1547" s="5">
        <v>604.94000000000005</v>
      </c>
    </row>
    <row r="1548" spans="1:7" hidden="1" x14ac:dyDescent="0.3">
      <c r="A1548" s="4" t="s">
        <v>87</v>
      </c>
      <c r="B1548" s="3" t="s">
        <v>17</v>
      </c>
      <c r="C1548" s="3" t="s">
        <v>83</v>
      </c>
      <c r="D1548" s="4" t="s">
        <v>88</v>
      </c>
      <c r="E1548" s="3">
        <v>34</v>
      </c>
      <c r="F1548" s="5">
        <v>26.08</v>
      </c>
      <c r="G1548" s="5">
        <v>886.72</v>
      </c>
    </row>
    <row r="1549" spans="1:7" hidden="1" x14ac:dyDescent="0.3">
      <c r="A1549" s="4" t="s">
        <v>89</v>
      </c>
      <c r="B1549" s="3" t="s">
        <v>17</v>
      </c>
      <c r="C1549" s="3" t="s">
        <v>83</v>
      </c>
      <c r="D1549" s="4" t="s">
        <v>90</v>
      </c>
      <c r="E1549" s="3">
        <v>14.5</v>
      </c>
      <c r="F1549" s="5">
        <v>22.21</v>
      </c>
      <c r="G1549" s="5">
        <v>322.05</v>
      </c>
    </row>
    <row r="1550" spans="1:7" hidden="1" x14ac:dyDescent="0.3">
      <c r="A1550" s="4" t="s">
        <v>91</v>
      </c>
      <c r="B1550" s="3" t="s">
        <v>17</v>
      </c>
      <c r="C1550" s="3" t="s">
        <v>83</v>
      </c>
      <c r="D1550" s="4" t="s">
        <v>92</v>
      </c>
      <c r="E1550" s="3">
        <v>99.2</v>
      </c>
      <c r="F1550" s="5">
        <v>14.19</v>
      </c>
      <c r="G1550" s="5">
        <v>1407.65</v>
      </c>
    </row>
    <row r="1551" spans="1:7" hidden="1" x14ac:dyDescent="0.3">
      <c r="A1551" s="4" t="s">
        <v>93</v>
      </c>
      <c r="B1551" s="3" t="s">
        <v>17</v>
      </c>
      <c r="C1551" s="3" t="s">
        <v>70</v>
      </c>
      <c r="D1551" s="4" t="s">
        <v>94</v>
      </c>
      <c r="E1551" s="3">
        <v>25.8</v>
      </c>
      <c r="F1551" s="5">
        <v>32.090000000000003</v>
      </c>
      <c r="G1551" s="5">
        <v>827.92</v>
      </c>
    </row>
    <row r="1552" spans="1:7" hidden="1" x14ac:dyDescent="0.3">
      <c r="A1552" s="4" t="s">
        <v>95</v>
      </c>
      <c r="B1552" s="3" t="s">
        <v>17</v>
      </c>
      <c r="C1552" s="3" t="s">
        <v>70</v>
      </c>
      <c r="D1552" s="4" t="s">
        <v>96</v>
      </c>
      <c r="E1552" s="3">
        <v>8.8000000000000007</v>
      </c>
      <c r="F1552" s="5">
        <v>68.56</v>
      </c>
      <c r="G1552" s="5">
        <v>603.33000000000004</v>
      </c>
    </row>
    <row r="1553" spans="1:7" hidden="1" x14ac:dyDescent="0.3">
      <c r="A1553" s="4" t="s">
        <v>97</v>
      </c>
      <c r="B1553" s="3" t="s">
        <v>17</v>
      </c>
      <c r="C1553" s="3" t="s">
        <v>70</v>
      </c>
      <c r="D1553" s="4" t="s">
        <v>98</v>
      </c>
      <c r="E1553" s="3">
        <v>30</v>
      </c>
      <c r="F1553" s="5">
        <v>47.31</v>
      </c>
      <c r="G1553" s="5">
        <v>1419.3</v>
      </c>
    </row>
    <row r="1554" spans="1:7" hidden="1" x14ac:dyDescent="0.3">
      <c r="A1554" s="4" t="s">
        <v>99</v>
      </c>
      <c r="B1554" s="3" t="s">
        <v>17</v>
      </c>
      <c r="C1554" s="3" t="s">
        <v>70</v>
      </c>
      <c r="D1554" s="4" t="s">
        <v>100</v>
      </c>
      <c r="E1554" s="3">
        <v>17</v>
      </c>
      <c r="F1554" s="5">
        <v>46.96</v>
      </c>
      <c r="G1554" s="5">
        <v>798.32</v>
      </c>
    </row>
    <row r="1555" spans="1:7" hidden="1" x14ac:dyDescent="0.3">
      <c r="A1555" s="4" t="s">
        <v>101</v>
      </c>
      <c r="B1555" s="3" t="s">
        <v>17</v>
      </c>
      <c r="C1555" s="3" t="s">
        <v>102</v>
      </c>
      <c r="D1555" s="4" t="s">
        <v>103</v>
      </c>
      <c r="E1555" s="3">
        <v>1</v>
      </c>
      <c r="F1555" s="5">
        <v>300</v>
      </c>
      <c r="G1555" s="5">
        <v>300</v>
      </c>
    </row>
    <row r="1556" spans="1:7" hidden="1" x14ac:dyDescent="0.3">
      <c r="A1556" s="4" t="s">
        <v>104</v>
      </c>
      <c r="B1556" s="3" t="s">
        <v>17</v>
      </c>
      <c r="C1556" s="3" t="s">
        <v>102</v>
      </c>
      <c r="D1556" s="4" t="s">
        <v>105</v>
      </c>
      <c r="E1556" s="3">
        <v>1</v>
      </c>
      <c r="F1556" s="5">
        <v>500</v>
      </c>
      <c r="G1556" s="5">
        <v>500</v>
      </c>
    </row>
    <row r="1557" spans="1:7" hidden="1" x14ac:dyDescent="0.3">
      <c r="D1557" s="4" t="s">
        <v>509</v>
      </c>
      <c r="E1557" s="3">
        <v>1</v>
      </c>
      <c r="F1557" s="5">
        <v>8974.82</v>
      </c>
      <c r="G1557" s="5">
        <v>8974.82</v>
      </c>
    </row>
    <row r="1558" spans="1:7" hidden="1" x14ac:dyDescent="0.3"/>
    <row r="1559" spans="1:7" hidden="1" x14ac:dyDescent="0.3">
      <c r="D1559" s="4" t="s">
        <v>510</v>
      </c>
      <c r="E1559" s="3">
        <v>1</v>
      </c>
      <c r="F1559" s="5">
        <v>237382.49</v>
      </c>
      <c r="G1559" s="5">
        <v>237382.49</v>
      </c>
    </row>
    <row r="1560" spans="1:7" hidden="1" x14ac:dyDescent="0.3"/>
    <row r="1561" spans="1:7" hidden="1" x14ac:dyDescent="0.3">
      <c r="A1561" s="4" t="s">
        <v>511</v>
      </c>
      <c r="B1561" s="3" t="s">
        <v>9</v>
      </c>
      <c r="C1561" s="3" t="s">
        <v>10</v>
      </c>
      <c r="D1561" s="4" t="s">
        <v>512</v>
      </c>
      <c r="E1561" s="3">
        <v>1</v>
      </c>
      <c r="F1561" s="5">
        <v>213203.68</v>
      </c>
      <c r="G1561" s="5">
        <v>213203.68</v>
      </c>
    </row>
    <row r="1562" spans="1:7" hidden="1" x14ac:dyDescent="0.3">
      <c r="A1562" s="4" t="s">
        <v>513</v>
      </c>
      <c r="B1562" s="3" t="s">
        <v>9</v>
      </c>
      <c r="C1562" s="3" t="s">
        <v>10</v>
      </c>
      <c r="D1562" s="4" t="s">
        <v>136</v>
      </c>
      <c r="E1562" s="3">
        <v>1</v>
      </c>
      <c r="F1562" s="5">
        <v>185448.66</v>
      </c>
      <c r="G1562" s="5">
        <v>185448.66</v>
      </c>
    </row>
    <row r="1563" spans="1:7" x14ac:dyDescent="0.3">
      <c r="A1563" s="4" t="s">
        <v>514</v>
      </c>
      <c r="B1563" s="3" t="s">
        <v>9</v>
      </c>
      <c r="C1563" s="3" t="s">
        <v>10</v>
      </c>
      <c r="D1563" s="4" t="s">
        <v>15</v>
      </c>
      <c r="E1563" s="3">
        <v>1</v>
      </c>
      <c r="F1563" s="5">
        <v>6313.53</v>
      </c>
      <c r="G1563" s="5">
        <v>6313.53</v>
      </c>
    </row>
    <row r="1564" spans="1:7" hidden="1" x14ac:dyDescent="0.3">
      <c r="A1564" s="4" t="s">
        <v>16</v>
      </c>
      <c r="B1564" s="3" t="s">
        <v>17</v>
      </c>
      <c r="C1564" s="3" t="s">
        <v>18</v>
      </c>
      <c r="D1564" s="4" t="s">
        <v>19</v>
      </c>
      <c r="E1564" s="3">
        <v>6</v>
      </c>
      <c r="F1564" s="5">
        <v>192.38</v>
      </c>
      <c r="G1564" s="5">
        <v>1154.28</v>
      </c>
    </row>
    <row r="1565" spans="1:7" hidden="1" x14ac:dyDescent="0.3">
      <c r="A1565" s="4" t="s">
        <v>20</v>
      </c>
      <c r="B1565" s="3" t="s">
        <v>17</v>
      </c>
      <c r="C1565" s="3" t="s">
        <v>18</v>
      </c>
      <c r="D1565" s="4" t="s">
        <v>21</v>
      </c>
      <c r="E1565" s="3">
        <v>1</v>
      </c>
      <c r="F1565" s="5">
        <v>2961.9</v>
      </c>
      <c r="G1565" s="5">
        <v>2961.9</v>
      </c>
    </row>
    <row r="1566" spans="1:7" hidden="1" x14ac:dyDescent="0.3">
      <c r="A1566" s="4" t="s">
        <v>22</v>
      </c>
      <c r="B1566" s="3" t="s">
        <v>17</v>
      </c>
      <c r="C1566" s="3" t="s">
        <v>18</v>
      </c>
      <c r="D1566" s="4" t="s">
        <v>23</v>
      </c>
      <c r="E1566" s="3">
        <v>1</v>
      </c>
      <c r="F1566" s="5">
        <v>2197.35</v>
      </c>
      <c r="G1566" s="5">
        <v>2197.35</v>
      </c>
    </row>
    <row r="1567" spans="1:7" hidden="1" x14ac:dyDescent="0.3">
      <c r="D1567" s="4" t="s">
        <v>515</v>
      </c>
      <c r="E1567" s="3">
        <v>1</v>
      </c>
      <c r="F1567" s="5">
        <v>6313.53</v>
      </c>
      <c r="G1567" s="5">
        <v>6313.53</v>
      </c>
    </row>
    <row r="1568" spans="1:7" hidden="1" x14ac:dyDescent="0.3"/>
    <row r="1569" spans="1:7" x14ac:dyDescent="0.3">
      <c r="A1569" s="4" t="s">
        <v>516</v>
      </c>
      <c r="B1569" s="3" t="s">
        <v>9</v>
      </c>
      <c r="C1569" s="3" t="s">
        <v>10</v>
      </c>
      <c r="D1569" s="4" t="s">
        <v>26</v>
      </c>
      <c r="E1569" s="3">
        <v>1</v>
      </c>
      <c r="F1569" s="5">
        <v>179135.13</v>
      </c>
      <c r="G1569" s="5">
        <v>179135.13</v>
      </c>
    </row>
    <row r="1570" spans="1:7" hidden="1" x14ac:dyDescent="0.3">
      <c r="A1570" s="4" t="s">
        <v>27</v>
      </c>
      <c r="B1570" s="3" t="s">
        <v>17</v>
      </c>
      <c r="C1570" s="3" t="s">
        <v>18</v>
      </c>
      <c r="D1570" s="4" t="s">
        <v>28</v>
      </c>
      <c r="E1570" s="3">
        <v>2</v>
      </c>
      <c r="F1570" s="5">
        <v>22545.99</v>
      </c>
      <c r="G1570" s="5">
        <v>45091.98</v>
      </c>
    </row>
    <row r="1571" spans="1:7" hidden="1" x14ac:dyDescent="0.3">
      <c r="A1571" s="4" t="s">
        <v>29</v>
      </c>
      <c r="B1571" s="3" t="s">
        <v>17</v>
      </c>
      <c r="C1571" s="3" t="s">
        <v>18</v>
      </c>
      <c r="D1571" s="4" t="s">
        <v>30</v>
      </c>
      <c r="E1571" s="3">
        <v>4</v>
      </c>
      <c r="F1571" s="5">
        <v>22133.25</v>
      </c>
      <c r="G1571" s="5">
        <v>88533</v>
      </c>
    </row>
    <row r="1572" spans="1:7" hidden="1" x14ac:dyDescent="0.3">
      <c r="A1572" s="4" t="s">
        <v>31</v>
      </c>
      <c r="B1572" s="3" t="s">
        <v>17</v>
      </c>
      <c r="C1572" s="3" t="s">
        <v>18</v>
      </c>
      <c r="D1572" s="4" t="s">
        <v>32</v>
      </c>
      <c r="E1572" s="3">
        <v>1</v>
      </c>
      <c r="F1572" s="5">
        <v>7362.75</v>
      </c>
      <c r="G1572" s="5">
        <v>7362.75</v>
      </c>
    </row>
    <row r="1573" spans="1:7" hidden="1" x14ac:dyDescent="0.3">
      <c r="A1573" s="4" t="s">
        <v>33</v>
      </c>
      <c r="B1573" s="3" t="s">
        <v>17</v>
      </c>
      <c r="C1573" s="3" t="s">
        <v>18</v>
      </c>
      <c r="D1573" s="4" t="s">
        <v>34</v>
      </c>
      <c r="E1573" s="3">
        <v>1</v>
      </c>
      <c r="F1573" s="5">
        <v>5541.86</v>
      </c>
      <c r="G1573" s="5">
        <v>5541.86</v>
      </c>
    </row>
    <row r="1574" spans="1:7" hidden="1" x14ac:dyDescent="0.3">
      <c r="A1574" s="4" t="s">
        <v>35</v>
      </c>
      <c r="B1574" s="3" t="s">
        <v>17</v>
      </c>
      <c r="C1574" s="3" t="s">
        <v>18</v>
      </c>
      <c r="D1574" s="4" t="s">
        <v>36</v>
      </c>
      <c r="E1574" s="3">
        <v>7</v>
      </c>
      <c r="F1574" s="5">
        <v>817.84</v>
      </c>
      <c r="G1574" s="5">
        <v>5724.88</v>
      </c>
    </row>
    <row r="1575" spans="1:7" hidden="1" x14ac:dyDescent="0.3">
      <c r="A1575" s="4" t="s">
        <v>37</v>
      </c>
      <c r="B1575" s="3" t="s">
        <v>17</v>
      </c>
      <c r="C1575" s="3" t="s">
        <v>18</v>
      </c>
      <c r="D1575" s="4" t="s">
        <v>38</v>
      </c>
      <c r="E1575" s="3">
        <v>7</v>
      </c>
      <c r="F1575" s="5">
        <v>200</v>
      </c>
      <c r="G1575" s="5">
        <v>1400</v>
      </c>
    </row>
    <row r="1576" spans="1:7" hidden="1" x14ac:dyDescent="0.3">
      <c r="A1576" s="4" t="s">
        <v>39</v>
      </c>
      <c r="B1576" s="3" t="s">
        <v>17</v>
      </c>
      <c r="C1576" s="3" t="s">
        <v>18</v>
      </c>
      <c r="D1576" s="4" t="s">
        <v>40</v>
      </c>
      <c r="E1576" s="3">
        <v>2</v>
      </c>
      <c r="F1576" s="5">
        <v>7060</v>
      </c>
      <c r="G1576" s="5">
        <v>14120</v>
      </c>
    </row>
    <row r="1577" spans="1:7" hidden="1" x14ac:dyDescent="0.3">
      <c r="A1577" s="4" t="s">
        <v>41</v>
      </c>
      <c r="B1577" s="3" t="s">
        <v>17</v>
      </c>
      <c r="C1577" s="3" t="s">
        <v>18</v>
      </c>
      <c r="D1577" s="4" t="s">
        <v>42</v>
      </c>
      <c r="E1577" s="3">
        <v>2</v>
      </c>
      <c r="F1577" s="5">
        <v>761.9</v>
      </c>
      <c r="G1577" s="5">
        <v>1523.8</v>
      </c>
    </row>
    <row r="1578" spans="1:7" hidden="1" x14ac:dyDescent="0.3">
      <c r="A1578" s="4" t="s">
        <v>45</v>
      </c>
      <c r="B1578" s="3" t="s">
        <v>17</v>
      </c>
      <c r="C1578" s="3" t="s">
        <v>18</v>
      </c>
      <c r="D1578" s="4" t="s">
        <v>46</v>
      </c>
      <c r="E1578" s="3">
        <v>1</v>
      </c>
      <c r="F1578" s="5">
        <v>5541.86</v>
      </c>
      <c r="G1578" s="5">
        <v>5541.86</v>
      </c>
    </row>
    <row r="1579" spans="1:7" hidden="1" x14ac:dyDescent="0.3">
      <c r="A1579" s="4" t="s">
        <v>47</v>
      </c>
      <c r="B1579" s="3" t="s">
        <v>17</v>
      </c>
      <c r="C1579" s="3" t="s">
        <v>18</v>
      </c>
      <c r="D1579" s="4" t="s">
        <v>48</v>
      </c>
      <c r="E1579" s="3">
        <v>1</v>
      </c>
      <c r="F1579" s="5">
        <v>2835</v>
      </c>
      <c r="G1579" s="5">
        <v>2835</v>
      </c>
    </row>
    <row r="1580" spans="1:7" hidden="1" x14ac:dyDescent="0.3">
      <c r="A1580" s="4" t="s">
        <v>49</v>
      </c>
      <c r="B1580" s="3" t="s">
        <v>17</v>
      </c>
      <c r="C1580" s="3" t="s">
        <v>18</v>
      </c>
      <c r="D1580" s="4" t="s">
        <v>50</v>
      </c>
      <c r="E1580" s="3">
        <v>1</v>
      </c>
      <c r="F1580" s="5">
        <v>1100</v>
      </c>
      <c r="G1580" s="5">
        <v>1100</v>
      </c>
    </row>
    <row r="1581" spans="1:7" hidden="1" x14ac:dyDescent="0.3">
      <c r="A1581" s="4" t="s">
        <v>438</v>
      </c>
      <c r="B1581" s="3" t="s">
        <v>17</v>
      </c>
      <c r="C1581" s="3" t="s">
        <v>83</v>
      </c>
      <c r="D1581" s="4" t="s">
        <v>439</v>
      </c>
      <c r="E1581" s="3">
        <v>15</v>
      </c>
      <c r="F1581" s="5">
        <v>24</v>
      </c>
      <c r="G1581" s="5">
        <v>360</v>
      </c>
    </row>
    <row r="1582" spans="1:7" hidden="1" x14ac:dyDescent="0.3">
      <c r="D1582" s="4" t="s">
        <v>517</v>
      </c>
      <c r="E1582" s="3">
        <v>1</v>
      </c>
      <c r="F1582" s="5">
        <v>179135.13</v>
      </c>
      <c r="G1582" s="5">
        <v>179135.13</v>
      </c>
    </row>
    <row r="1583" spans="1:7" hidden="1" x14ac:dyDescent="0.3"/>
    <row r="1584" spans="1:7" hidden="1" x14ac:dyDescent="0.3">
      <c r="D1584" s="4" t="s">
        <v>518</v>
      </c>
      <c r="E1584" s="3">
        <v>1</v>
      </c>
      <c r="F1584" s="5">
        <v>185448.66</v>
      </c>
      <c r="G1584" s="5">
        <v>185448.66</v>
      </c>
    </row>
    <row r="1585" spans="1:7" hidden="1" x14ac:dyDescent="0.3"/>
    <row r="1586" spans="1:7" x14ac:dyDescent="0.3">
      <c r="A1586" s="4" t="s">
        <v>519</v>
      </c>
      <c r="B1586" s="3" t="s">
        <v>9</v>
      </c>
      <c r="C1586" s="3" t="s">
        <v>10</v>
      </c>
      <c r="D1586" s="4" t="s">
        <v>309</v>
      </c>
      <c r="E1586" s="3">
        <v>1</v>
      </c>
      <c r="F1586" s="5">
        <v>19615.54</v>
      </c>
      <c r="G1586" s="5">
        <v>19615.54</v>
      </c>
    </row>
    <row r="1587" spans="1:7" hidden="1" x14ac:dyDescent="0.3">
      <c r="A1587" s="4" t="s">
        <v>310</v>
      </c>
      <c r="B1587" s="3" t="s">
        <v>17</v>
      </c>
      <c r="C1587" s="3" t="s">
        <v>18</v>
      </c>
      <c r="D1587" s="4" t="s">
        <v>311</v>
      </c>
      <c r="E1587" s="3">
        <v>1</v>
      </c>
      <c r="F1587" s="5">
        <v>3806</v>
      </c>
      <c r="G1587" s="5">
        <v>3806</v>
      </c>
    </row>
    <row r="1588" spans="1:7" hidden="1" x14ac:dyDescent="0.3">
      <c r="A1588" s="4" t="s">
        <v>312</v>
      </c>
      <c r="B1588" s="3" t="s">
        <v>17</v>
      </c>
      <c r="C1588" s="3" t="s">
        <v>18</v>
      </c>
      <c r="D1588" s="4" t="s">
        <v>313</v>
      </c>
      <c r="E1588" s="3">
        <v>1</v>
      </c>
      <c r="F1588" s="5">
        <v>3738.4</v>
      </c>
      <c r="G1588" s="5">
        <v>3738.4</v>
      </c>
    </row>
    <row r="1589" spans="1:7" hidden="1" x14ac:dyDescent="0.3">
      <c r="A1589" s="4" t="s">
        <v>314</v>
      </c>
      <c r="B1589" s="3" t="s">
        <v>17</v>
      </c>
      <c r="C1589" s="3" t="s">
        <v>83</v>
      </c>
      <c r="D1589" s="4" t="s">
        <v>315</v>
      </c>
      <c r="E1589" s="3">
        <v>120</v>
      </c>
      <c r="F1589" s="5">
        <v>2.6</v>
      </c>
      <c r="G1589" s="5">
        <v>312</v>
      </c>
    </row>
    <row r="1590" spans="1:7" hidden="1" x14ac:dyDescent="0.3">
      <c r="A1590" s="4" t="s">
        <v>316</v>
      </c>
      <c r="B1590" s="3" t="s">
        <v>17</v>
      </c>
      <c r="C1590" s="3" t="s">
        <v>83</v>
      </c>
      <c r="D1590" s="4" t="s">
        <v>317</v>
      </c>
      <c r="E1590" s="3">
        <v>240</v>
      </c>
      <c r="F1590" s="5">
        <v>3.6</v>
      </c>
      <c r="G1590" s="5">
        <v>864</v>
      </c>
    </row>
    <row r="1591" spans="1:7" hidden="1" x14ac:dyDescent="0.3">
      <c r="A1591" s="4" t="s">
        <v>318</v>
      </c>
      <c r="B1591" s="3" t="s">
        <v>17</v>
      </c>
      <c r="C1591" s="3" t="s">
        <v>83</v>
      </c>
      <c r="D1591" s="4" t="s">
        <v>319</v>
      </c>
      <c r="E1591" s="3">
        <v>30</v>
      </c>
      <c r="F1591" s="5">
        <v>4.83</v>
      </c>
      <c r="G1591" s="5">
        <v>144.9</v>
      </c>
    </row>
    <row r="1592" spans="1:7" hidden="1" x14ac:dyDescent="0.3">
      <c r="A1592" s="4" t="s">
        <v>443</v>
      </c>
      <c r="B1592" s="3" t="s">
        <v>17</v>
      </c>
      <c r="C1592" s="3" t="s">
        <v>83</v>
      </c>
      <c r="D1592" s="4" t="s">
        <v>444</v>
      </c>
      <c r="E1592" s="3">
        <v>120</v>
      </c>
      <c r="F1592" s="5">
        <v>15.43</v>
      </c>
      <c r="G1592" s="5">
        <v>1851.6</v>
      </c>
    </row>
    <row r="1593" spans="1:7" hidden="1" x14ac:dyDescent="0.3">
      <c r="A1593" s="4" t="s">
        <v>445</v>
      </c>
      <c r="B1593" s="3" t="s">
        <v>17</v>
      </c>
      <c r="C1593" s="3" t="s">
        <v>18</v>
      </c>
      <c r="D1593" s="4" t="s">
        <v>446</v>
      </c>
      <c r="E1593" s="3">
        <v>1</v>
      </c>
      <c r="F1593" s="5">
        <v>3841.14</v>
      </c>
      <c r="G1593" s="5">
        <v>3841.14</v>
      </c>
    </row>
    <row r="1594" spans="1:7" hidden="1" x14ac:dyDescent="0.3">
      <c r="A1594" s="4" t="s">
        <v>322</v>
      </c>
      <c r="B1594" s="3" t="s">
        <v>17</v>
      </c>
      <c r="C1594" s="3" t="s">
        <v>18</v>
      </c>
      <c r="D1594" s="4" t="s">
        <v>323</v>
      </c>
      <c r="E1594" s="3">
        <v>1</v>
      </c>
      <c r="F1594" s="5">
        <v>3106</v>
      </c>
      <c r="G1594" s="5">
        <v>3106</v>
      </c>
    </row>
    <row r="1595" spans="1:7" hidden="1" x14ac:dyDescent="0.3">
      <c r="A1595" s="4" t="s">
        <v>324</v>
      </c>
      <c r="B1595" s="3" t="s">
        <v>17</v>
      </c>
      <c r="C1595" s="3" t="s">
        <v>18</v>
      </c>
      <c r="D1595" s="4" t="s">
        <v>325</v>
      </c>
      <c r="E1595" s="3">
        <v>1</v>
      </c>
      <c r="F1595" s="5">
        <v>1951.5</v>
      </c>
      <c r="G1595" s="5">
        <v>1951.5</v>
      </c>
    </row>
    <row r="1596" spans="1:7" hidden="1" x14ac:dyDescent="0.3">
      <c r="D1596" s="4" t="s">
        <v>520</v>
      </c>
      <c r="E1596" s="3">
        <v>1</v>
      </c>
      <c r="F1596" s="5">
        <v>19615.54</v>
      </c>
      <c r="G1596" s="5">
        <v>19615.54</v>
      </c>
    </row>
    <row r="1597" spans="1:7" hidden="1" x14ac:dyDescent="0.3"/>
    <row r="1598" spans="1:7" hidden="1" x14ac:dyDescent="0.3">
      <c r="A1598" s="4" t="s">
        <v>521</v>
      </c>
      <c r="B1598" s="3" t="s">
        <v>9</v>
      </c>
      <c r="C1598" s="3" t="s">
        <v>10</v>
      </c>
      <c r="D1598" s="4" t="s">
        <v>68</v>
      </c>
      <c r="E1598" s="3">
        <v>1</v>
      </c>
      <c r="F1598" s="5">
        <v>8139.48</v>
      </c>
      <c r="G1598" s="5">
        <v>8139.48</v>
      </c>
    </row>
    <row r="1599" spans="1:7" hidden="1" x14ac:dyDescent="0.3">
      <c r="A1599" s="4" t="s">
        <v>69</v>
      </c>
      <c r="B1599" s="3" t="s">
        <v>17</v>
      </c>
      <c r="C1599" s="3" t="s">
        <v>70</v>
      </c>
      <c r="D1599" s="4" t="s">
        <v>71</v>
      </c>
      <c r="E1599" s="3">
        <v>40</v>
      </c>
      <c r="F1599" s="5">
        <v>24.38</v>
      </c>
      <c r="G1599" s="5">
        <v>975.2</v>
      </c>
    </row>
    <row r="1600" spans="1:7" hidden="1" x14ac:dyDescent="0.3">
      <c r="A1600" s="4" t="s">
        <v>72</v>
      </c>
      <c r="B1600" s="3" t="s">
        <v>17</v>
      </c>
      <c r="C1600" s="3" t="s">
        <v>18</v>
      </c>
      <c r="D1600" s="4" t="s">
        <v>73</v>
      </c>
      <c r="E1600" s="3">
        <v>1</v>
      </c>
      <c r="F1600" s="5">
        <v>80</v>
      </c>
      <c r="G1600" s="5">
        <v>80</v>
      </c>
    </row>
    <row r="1601" spans="1:7" hidden="1" x14ac:dyDescent="0.3">
      <c r="A1601" s="4" t="s">
        <v>74</v>
      </c>
      <c r="B1601" s="3" t="s">
        <v>17</v>
      </c>
      <c r="C1601" s="3" t="s">
        <v>18</v>
      </c>
      <c r="D1601" s="4" t="s">
        <v>75</v>
      </c>
      <c r="E1601" s="3">
        <v>1</v>
      </c>
      <c r="F1601" s="5">
        <v>46</v>
      </c>
      <c r="G1601" s="5">
        <v>46</v>
      </c>
    </row>
    <row r="1602" spans="1:7" hidden="1" x14ac:dyDescent="0.3">
      <c r="A1602" s="4" t="s">
        <v>76</v>
      </c>
      <c r="B1602" s="3" t="s">
        <v>17</v>
      </c>
      <c r="C1602" s="3" t="s">
        <v>18</v>
      </c>
      <c r="D1602" s="4" t="s">
        <v>77</v>
      </c>
      <c r="E1602" s="3">
        <v>1</v>
      </c>
      <c r="F1602" s="5">
        <v>21.52</v>
      </c>
      <c r="G1602" s="5">
        <v>21.52</v>
      </c>
    </row>
    <row r="1603" spans="1:7" hidden="1" x14ac:dyDescent="0.3">
      <c r="A1603" s="4" t="s">
        <v>78</v>
      </c>
      <c r="B1603" s="3" t="s">
        <v>17</v>
      </c>
      <c r="C1603" s="3" t="s">
        <v>18</v>
      </c>
      <c r="D1603" s="4" t="s">
        <v>79</v>
      </c>
      <c r="E1603" s="3">
        <v>1</v>
      </c>
      <c r="F1603" s="5">
        <v>125.41</v>
      </c>
      <c r="G1603" s="5">
        <v>125.41</v>
      </c>
    </row>
    <row r="1604" spans="1:7" hidden="1" x14ac:dyDescent="0.3">
      <c r="A1604" s="4" t="s">
        <v>80</v>
      </c>
      <c r="B1604" s="3" t="s">
        <v>17</v>
      </c>
      <c r="C1604" s="3" t="s">
        <v>70</v>
      </c>
      <c r="D1604" s="4" t="s">
        <v>81</v>
      </c>
      <c r="E1604" s="3">
        <v>8</v>
      </c>
      <c r="F1604" s="5">
        <v>12.03</v>
      </c>
      <c r="G1604" s="5">
        <v>96.24</v>
      </c>
    </row>
    <row r="1605" spans="1:7" hidden="1" x14ac:dyDescent="0.3">
      <c r="A1605" s="4" t="s">
        <v>82</v>
      </c>
      <c r="B1605" s="3" t="s">
        <v>17</v>
      </c>
      <c r="C1605" s="3" t="s">
        <v>83</v>
      </c>
      <c r="D1605" s="4" t="s">
        <v>84</v>
      </c>
      <c r="E1605" s="3">
        <v>4</v>
      </c>
      <c r="F1605" s="5">
        <v>12.91</v>
      </c>
      <c r="G1605" s="5">
        <v>51.64</v>
      </c>
    </row>
    <row r="1606" spans="1:7" hidden="1" x14ac:dyDescent="0.3">
      <c r="A1606" s="4" t="s">
        <v>85</v>
      </c>
      <c r="B1606" s="3" t="s">
        <v>17</v>
      </c>
      <c r="C1606" s="3" t="s">
        <v>18</v>
      </c>
      <c r="D1606" s="4" t="s">
        <v>86</v>
      </c>
      <c r="E1606" s="3">
        <v>16</v>
      </c>
      <c r="F1606" s="5">
        <v>43.21</v>
      </c>
      <c r="G1606" s="5">
        <v>691.36</v>
      </c>
    </row>
    <row r="1607" spans="1:7" hidden="1" x14ac:dyDescent="0.3">
      <c r="A1607" s="4" t="s">
        <v>87</v>
      </c>
      <c r="B1607" s="3" t="s">
        <v>17</v>
      </c>
      <c r="C1607" s="3" t="s">
        <v>83</v>
      </c>
      <c r="D1607" s="4" t="s">
        <v>88</v>
      </c>
      <c r="E1607" s="3">
        <v>37</v>
      </c>
      <c r="F1607" s="5">
        <v>26.08</v>
      </c>
      <c r="G1607" s="5">
        <v>964.96</v>
      </c>
    </row>
    <row r="1608" spans="1:7" hidden="1" x14ac:dyDescent="0.3">
      <c r="A1608" s="4" t="s">
        <v>89</v>
      </c>
      <c r="B1608" s="3" t="s">
        <v>17</v>
      </c>
      <c r="C1608" s="3" t="s">
        <v>83</v>
      </c>
      <c r="D1608" s="4" t="s">
        <v>90</v>
      </c>
      <c r="E1608" s="3">
        <v>16</v>
      </c>
      <c r="F1608" s="5">
        <v>22.21</v>
      </c>
      <c r="G1608" s="5">
        <v>355.36</v>
      </c>
    </row>
    <row r="1609" spans="1:7" hidden="1" x14ac:dyDescent="0.3">
      <c r="A1609" s="4" t="s">
        <v>91</v>
      </c>
      <c r="B1609" s="3" t="s">
        <v>17</v>
      </c>
      <c r="C1609" s="3" t="s">
        <v>83</v>
      </c>
      <c r="D1609" s="4" t="s">
        <v>92</v>
      </c>
      <c r="E1609" s="3">
        <v>74</v>
      </c>
      <c r="F1609" s="5">
        <v>14.19</v>
      </c>
      <c r="G1609" s="5">
        <v>1050.06</v>
      </c>
    </row>
    <row r="1610" spans="1:7" hidden="1" x14ac:dyDescent="0.3">
      <c r="A1610" s="4" t="s">
        <v>93</v>
      </c>
      <c r="B1610" s="3" t="s">
        <v>17</v>
      </c>
      <c r="C1610" s="3" t="s">
        <v>70</v>
      </c>
      <c r="D1610" s="4" t="s">
        <v>94</v>
      </c>
      <c r="E1610" s="3">
        <v>18.5</v>
      </c>
      <c r="F1610" s="5">
        <v>32.090000000000003</v>
      </c>
      <c r="G1610" s="5">
        <v>593.66999999999996</v>
      </c>
    </row>
    <row r="1611" spans="1:7" hidden="1" x14ac:dyDescent="0.3">
      <c r="A1611" s="4" t="s">
        <v>97</v>
      </c>
      <c r="B1611" s="3" t="s">
        <v>17</v>
      </c>
      <c r="C1611" s="3" t="s">
        <v>70</v>
      </c>
      <c r="D1611" s="4" t="s">
        <v>98</v>
      </c>
      <c r="E1611" s="3">
        <v>30</v>
      </c>
      <c r="F1611" s="5">
        <v>47.31</v>
      </c>
      <c r="G1611" s="5">
        <v>1419.3</v>
      </c>
    </row>
    <row r="1612" spans="1:7" hidden="1" x14ac:dyDescent="0.3">
      <c r="A1612" s="4" t="s">
        <v>99</v>
      </c>
      <c r="B1612" s="3" t="s">
        <v>17</v>
      </c>
      <c r="C1612" s="3" t="s">
        <v>70</v>
      </c>
      <c r="D1612" s="4" t="s">
        <v>100</v>
      </c>
      <c r="E1612" s="3">
        <v>18.5</v>
      </c>
      <c r="F1612" s="5">
        <v>46.96</v>
      </c>
      <c r="G1612" s="5">
        <v>868.76</v>
      </c>
    </row>
    <row r="1613" spans="1:7" hidden="1" x14ac:dyDescent="0.3">
      <c r="A1613" s="4" t="s">
        <v>101</v>
      </c>
      <c r="B1613" s="3" t="s">
        <v>17</v>
      </c>
      <c r="C1613" s="3" t="s">
        <v>102</v>
      </c>
      <c r="D1613" s="4" t="s">
        <v>103</v>
      </c>
      <c r="E1613" s="3">
        <v>1</v>
      </c>
      <c r="F1613" s="5">
        <v>300</v>
      </c>
      <c r="G1613" s="5">
        <v>300</v>
      </c>
    </row>
    <row r="1614" spans="1:7" hidden="1" x14ac:dyDescent="0.3">
      <c r="A1614" s="4" t="s">
        <v>104</v>
      </c>
      <c r="B1614" s="3" t="s">
        <v>17</v>
      </c>
      <c r="C1614" s="3" t="s">
        <v>102</v>
      </c>
      <c r="D1614" s="4" t="s">
        <v>105</v>
      </c>
      <c r="E1614" s="3">
        <v>1</v>
      </c>
      <c r="F1614" s="5">
        <v>500</v>
      </c>
      <c r="G1614" s="5">
        <v>500</v>
      </c>
    </row>
    <row r="1615" spans="1:7" hidden="1" x14ac:dyDescent="0.3">
      <c r="D1615" s="4" t="s">
        <v>522</v>
      </c>
      <c r="E1615" s="3">
        <v>1</v>
      </c>
      <c r="F1615" s="5">
        <v>8139.48</v>
      </c>
      <c r="G1615" s="5">
        <v>8139.48</v>
      </c>
    </row>
    <row r="1616" spans="1:7" hidden="1" x14ac:dyDescent="0.3"/>
    <row r="1617" spans="1:7" hidden="1" x14ac:dyDescent="0.3">
      <c r="D1617" s="4" t="s">
        <v>523</v>
      </c>
      <c r="E1617" s="3">
        <v>1</v>
      </c>
      <c r="F1617" s="5">
        <v>213203.68</v>
      </c>
      <c r="G1617" s="5">
        <v>213203.68</v>
      </c>
    </row>
    <row r="1618" spans="1:7" hidden="1" x14ac:dyDescent="0.3"/>
    <row r="1619" spans="1:7" hidden="1" x14ac:dyDescent="0.3">
      <c r="A1619" s="4" t="s">
        <v>524</v>
      </c>
      <c r="B1619" s="3" t="s">
        <v>9</v>
      </c>
      <c r="C1619" s="3" t="s">
        <v>10</v>
      </c>
      <c r="D1619" s="4" t="s">
        <v>525</v>
      </c>
      <c r="E1619" s="3">
        <v>1</v>
      </c>
      <c r="F1619" s="5">
        <v>183899.3</v>
      </c>
      <c r="G1619" s="5">
        <v>183899.3</v>
      </c>
    </row>
    <row r="1620" spans="1:7" hidden="1" x14ac:dyDescent="0.3">
      <c r="A1620" s="4" t="s">
        <v>526</v>
      </c>
      <c r="B1620" s="3" t="s">
        <v>9</v>
      </c>
      <c r="C1620" s="3" t="s">
        <v>10</v>
      </c>
      <c r="D1620" s="4" t="s">
        <v>136</v>
      </c>
      <c r="E1620" s="3">
        <v>1</v>
      </c>
      <c r="F1620" s="5">
        <v>155045.19</v>
      </c>
      <c r="G1620" s="5">
        <v>155045.19</v>
      </c>
    </row>
    <row r="1621" spans="1:7" x14ac:dyDescent="0.3">
      <c r="A1621" s="4" t="s">
        <v>527</v>
      </c>
      <c r="B1621" s="3" t="s">
        <v>9</v>
      </c>
      <c r="C1621" s="3" t="s">
        <v>10</v>
      </c>
      <c r="D1621" s="4" t="s">
        <v>15</v>
      </c>
      <c r="E1621" s="3">
        <v>1</v>
      </c>
      <c r="F1621" s="5">
        <v>6121.15</v>
      </c>
      <c r="G1621" s="5">
        <v>6121.15</v>
      </c>
    </row>
    <row r="1622" spans="1:7" hidden="1" x14ac:dyDescent="0.3">
      <c r="A1622" s="4" t="s">
        <v>16</v>
      </c>
      <c r="B1622" s="3" t="s">
        <v>17</v>
      </c>
      <c r="C1622" s="3" t="s">
        <v>18</v>
      </c>
      <c r="D1622" s="4" t="s">
        <v>19</v>
      </c>
      <c r="E1622" s="3">
        <v>5</v>
      </c>
      <c r="F1622" s="5">
        <v>192.38</v>
      </c>
      <c r="G1622" s="5">
        <v>961.9</v>
      </c>
    </row>
    <row r="1623" spans="1:7" hidden="1" x14ac:dyDescent="0.3">
      <c r="A1623" s="4" t="s">
        <v>20</v>
      </c>
      <c r="B1623" s="3" t="s">
        <v>17</v>
      </c>
      <c r="C1623" s="3" t="s">
        <v>18</v>
      </c>
      <c r="D1623" s="4" t="s">
        <v>21</v>
      </c>
      <c r="E1623" s="3">
        <v>1</v>
      </c>
      <c r="F1623" s="5">
        <v>2961.9</v>
      </c>
      <c r="G1623" s="5">
        <v>2961.9</v>
      </c>
    </row>
    <row r="1624" spans="1:7" hidden="1" x14ac:dyDescent="0.3">
      <c r="A1624" s="4" t="s">
        <v>22</v>
      </c>
      <c r="B1624" s="3" t="s">
        <v>17</v>
      </c>
      <c r="C1624" s="3" t="s">
        <v>18</v>
      </c>
      <c r="D1624" s="4" t="s">
        <v>23</v>
      </c>
      <c r="E1624" s="3">
        <v>1</v>
      </c>
      <c r="F1624" s="5">
        <v>2197.35</v>
      </c>
      <c r="G1624" s="5">
        <v>2197.35</v>
      </c>
    </row>
    <row r="1625" spans="1:7" hidden="1" x14ac:dyDescent="0.3">
      <c r="D1625" s="4" t="s">
        <v>528</v>
      </c>
      <c r="E1625" s="3">
        <v>1</v>
      </c>
      <c r="F1625" s="5">
        <v>6121.15</v>
      </c>
      <c r="G1625" s="5">
        <v>6121.15</v>
      </c>
    </row>
    <row r="1626" spans="1:7" hidden="1" x14ac:dyDescent="0.3"/>
    <row r="1627" spans="1:7" x14ac:dyDescent="0.3">
      <c r="A1627" s="4" t="s">
        <v>529</v>
      </c>
      <c r="B1627" s="3" t="s">
        <v>9</v>
      </c>
      <c r="C1627" s="3" t="s">
        <v>10</v>
      </c>
      <c r="D1627" s="4" t="s">
        <v>26</v>
      </c>
      <c r="E1627" s="3">
        <v>1</v>
      </c>
      <c r="F1627" s="5">
        <v>148924.04</v>
      </c>
      <c r="G1627" s="5">
        <v>148924.04</v>
      </c>
    </row>
    <row r="1628" spans="1:7" hidden="1" x14ac:dyDescent="0.3">
      <c r="A1628" s="4" t="s">
        <v>27</v>
      </c>
      <c r="B1628" s="3" t="s">
        <v>17</v>
      </c>
      <c r="C1628" s="3" t="s">
        <v>18</v>
      </c>
      <c r="D1628" s="4" t="s">
        <v>28</v>
      </c>
      <c r="E1628" s="3">
        <v>2</v>
      </c>
      <c r="F1628" s="5">
        <v>22545.99</v>
      </c>
      <c r="G1628" s="5">
        <v>45091.98</v>
      </c>
    </row>
    <row r="1629" spans="1:7" hidden="1" x14ac:dyDescent="0.3">
      <c r="A1629" s="4" t="s">
        <v>29</v>
      </c>
      <c r="B1629" s="3" t="s">
        <v>17</v>
      </c>
      <c r="C1629" s="3" t="s">
        <v>18</v>
      </c>
      <c r="D1629" s="4" t="s">
        <v>30</v>
      </c>
      <c r="E1629" s="3">
        <v>3</v>
      </c>
      <c r="F1629" s="5">
        <v>22133.25</v>
      </c>
      <c r="G1629" s="5">
        <v>66399.75</v>
      </c>
    </row>
    <row r="1630" spans="1:7" hidden="1" x14ac:dyDescent="0.3">
      <c r="A1630" s="4" t="s">
        <v>31</v>
      </c>
      <c r="B1630" s="3" t="s">
        <v>17</v>
      </c>
      <c r="C1630" s="3" t="s">
        <v>18</v>
      </c>
      <c r="D1630" s="4" t="s">
        <v>32</v>
      </c>
      <c r="E1630" s="3">
        <v>1</v>
      </c>
      <c r="F1630" s="5">
        <v>7362.75</v>
      </c>
      <c r="G1630" s="5">
        <v>7362.75</v>
      </c>
    </row>
    <row r="1631" spans="1:7" hidden="1" x14ac:dyDescent="0.3">
      <c r="A1631" s="4" t="s">
        <v>33</v>
      </c>
      <c r="B1631" s="3" t="s">
        <v>17</v>
      </c>
      <c r="C1631" s="3" t="s">
        <v>18</v>
      </c>
      <c r="D1631" s="4" t="s">
        <v>34</v>
      </c>
      <c r="E1631" s="3">
        <v>1</v>
      </c>
      <c r="F1631" s="5">
        <v>5541.86</v>
      </c>
      <c r="G1631" s="5">
        <v>5541.86</v>
      </c>
    </row>
    <row r="1632" spans="1:7" hidden="1" x14ac:dyDescent="0.3">
      <c r="A1632" s="4" t="s">
        <v>35</v>
      </c>
      <c r="B1632" s="3" t="s">
        <v>17</v>
      </c>
      <c r="C1632" s="3" t="s">
        <v>18</v>
      </c>
      <c r="D1632" s="4" t="s">
        <v>36</v>
      </c>
      <c r="E1632" s="3">
        <v>6</v>
      </c>
      <c r="F1632" s="5">
        <v>817.84</v>
      </c>
      <c r="G1632" s="5">
        <v>4907.04</v>
      </c>
    </row>
    <row r="1633" spans="1:7" hidden="1" x14ac:dyDescent="0.3">
      <c r="A1633" s="4" t="s">
        <v>37</v>
      </c>
      <c r="B1633" s="3" t="s">
        <v>17</v>
      </c>
      <c r="C1633" s="3" t="s">
        <v>18</v>
      </c>
      <c r="D1633" s="4" t="s">
        <v>38</v>
      </c>
      <c r="E1633" s="3">
        <v>6</v>
      </c>
      <c r="F1633" s="5">
        <v>200</v>
      </c>
      <c r="G1633" s="5">
        <v>1200</v>
      </c>
    </row>
    <row r="1634" spans="1:7" hidden="1" x14ac:dyDescent="0.3">
      <c r="A1634" s="4" t="s">
        <v>39</v>
      </c>
      <c r="B1634" s="3" t="s">
        <v>17</v>
      </c>
      <c r="C1634" s="3" t="s">
        <v>18</v>
      </c>
      <c r="D1634" s="4" t="s">
        <v>40</v>
      </c>
      <c r="E1634" s="3">
        <v>1</v>
      </c>
      <c r="F1634" s="5">
        <v>7060</v>
      </c>
      <c r="G1634" s="5">
        <v>7060</v>
      </c>
    </row>
    <row r="1635" spans="1:7" hidden="1" x14ac:dyDescent="0.3">
      <c r="A1635" s="4" t="s">
        <v>41</v>
      </c>
      <c r="B1635" s="3" t="s">
        <v>17</v>
      </c>
      <c r="C1635" s="3" t="s">
        <v>18</v>
      </c>
      <c r="D1635" s="4" t="s">
        <v>42</v>
      </c>
      <c r="E1635" s="3">
        <v>2</v>
      </c>
      <c r="F1635" s="5">
        <v>761.9</v>
      </c>
      <c r="G1635" s="5">
        <v>1523.8</v>
      </c>
    </row>
    <row r="1636" spans="1:7" hidden="1" x14ac:dyDescent="0.3">
      <c r="A1636" s="4" t="s">
        <v>45</v>
      </c>
      <c r="B1636" s="3" t="s">
        <v>17</v>
      </c>
      <c r="C1636" s="3" t="s">
        <v>18</v>
      </c>
      <c r="D1636" s="4" t="s">
        <v>46</v>
      </c>
      <c r="E1636" s="3">
        <v>1</v>
      </c>
      <c r="F1636" s="5">
        <v>5541.86</v>
      </c>
      <c r="G1636" s="5">
        <v>5541.86</v>
      </c>
    </row>
    <row r="1637" spans="1:7" hidden="1" x14ac:dyDescent="0.3">
      <c r="A1637" s="4" t="s">
        <v>47</v>
      </c>
      <c r="B1637" s="3" t="s">
        <v>17</v>
      </c>
      <c r="C1637" s="3" t="s">
        <v>18</v>
      </c>
      <c r="D1637" s="4" t="s">
        <v>48</v>
      </c>
      <c r="E1637" s="3">
        <v>1</v>
      </c>
      <c r="F1637" s="5">
        <v>2835</v>
      </c>
      <c r="G1637" s="5">
        <v>2835</v>
      </c>
    </row>
    <row r="1638" spans="1:7" hidden="1" x14ac:dyDescent="0.3">
      <c r="A1638" s="4" t="s">
        <v>49</v>
      </c>
      <c r="B1638" s="3" t="s">
        <v>17</v>
      </c>
      <c r="C1638" s="3" t="s">
        <v>18</v>
      </c>
      <c r="D1638" s="4" t="s">
        <v>50</v>
      </c>
      <c r="E1638" s="3">
        <v>1</v>
      </c>
      <c r="F1638" s="5">
        <v>1100</v>
      </c>
      <c r="G1638" s="5">
        <v>1100</v>
      </c>
    </row>
    <row r="1639" spans="1:7" hidden="1" x14ac:dyDescent="0.3">
      <c r="A1639" s="4" t="s">
        <v>438</v>
      </c>
      <c r="B1639" s="3" t="s">
        <v>17</v>
      </c>
      <c r="C1639" s="3" t="s">
        <v>83</v>
      </c>
      <c r="D1639" s="4" t="s">
        <v>439</v>
      </c>
      <c r="E1639" s="3">
        <v>15</v>
      </c>
      <c r="F1639" s="5">
        <v>24</v>
      </c>
      <c r="G1639" s="5">
        <v>360</v>
      </c>
    </row>
    <row r="1640" spans="1:7" hidden="1" x14ac:dyDescent="0.3">
      <c r="D1640" s="4" t="s">
        <v>530</v>
      </c>
      <c r="E1640" s="3">
        <v>1</v>
      </c>
      <c r="F1640" s="5">
        <v>148924.04</v>
      </c>
      <c r="G1640" s="5">
        <v>148924.04</v>
      </c>
    </row>
    <row r="1641" spans="1:7" hidden="1" x14ac:dyDescent="0.3"/>
    <row r="1642" spans="1:7" hidden="1" x14ac:dyDescent="0.3">
      <c r="D1642" s="4" t="s">
        <v>531</v>
      </c>
      <c r="E1642" s="3">
        <v>1</v>
      </c>
      <c r="F1642" s="5">
        <v>155045.19</v>
      </c>
      <c r="G1642" s="5">
        <v>155045.19</v>
      </c>
    </row>
    <row r="1643" spans="1:7" hidden="1" x14ac:dyDescent="0.3"/>
    <row r="1644" spans="1:7" x14ac:dyDescent="0.3">
      <c r="A1644" s="4" t="s">
        <v>532</v>
      </c>
      <c r="B1644" s="3" t="s">
        <v>9</v>
      </c>
      <c r="C1644" s="3" t="s">
        <v>10</v>
      </c>
      <c r="D1644" s="4" t="s">
        <v>309</v>
      </c>
      <c r="E1644" s="3">
        <v>1</v>
      </c>
      <c r="F1644" s="5">
        <v>19615.54</v>
      </c>
      <c r="G1644" s="5">
        <v>19615.54</v>
      </c>
    </row>
    <row r="1645" spans="1:7" hidden="1" x14ac:dyDescent="0.3">
      <c r="A1645" s="4" t="s">
        <v>310</v>
      </c>
      <c r="B1645" s="3" t="s">
        <v>17</v>
      </c>
      <c r="C1645" s="3" t="s">
        <v>18</v>
      </c>
      <c r="D1645" s="4" t="s">
        <v>311</v>
      </c>
      <c r="E1645" s="3">
        <v>1</v>
      </c>
      <c r="F1645" s="5">
        <v>3806</v>
      </c>
      <c r="G1645" s="5">
        <v>3806</v>
      </c>
    </row>
    <row r="1646" spans="1:7" hidden="1" x14ac:dyDescent="0.3">
      <c r="A1646" s="4" t="s">
        <v>312</v>
      </c>
      <c r="B1646" s="3" t="s">
        <v>17</v>
      </c>
      <c r="C1646" s="3" t="s">
        <v>18</v>
      </c>
      <c r="D1646" s="4" t="s">
        <v>313</v>
      </c>
      <c r="E1646" s="3">
        <v>1</v>
      </c>
      <c r="F1646" s="5">
        <v>3738.4</v>
      </c>
      <c r="G1646" s="5">
        <v>3738.4</v>
      </c>
    </row>
    <row r="1647" spans="1:7" hidden="1" x14ac:dyDescent="0.3">
      <c r="A1647" s="4" t="s">
        <v>314</v>
      </c>
      <c r="B1647" s="3" t="s">
        <v>17</v>
      </c>
      <c r="C1647" s="3" t="s">
        <v>83</v>
      </c>
      <c r="D1647" s="4" t="s">
        <v>315</v>
      </c>
      <c r="E1647" s="3">
        <v>120</v>
      </c>
      <c r="F1647" s="5">
        <v>2.6</v>
      </c>
      <c r="G1647" s="5">
        <v>312</v>
      </c>
    </row>
    <row r="1648" spans="1:7" hidden="1" x14ac:dyDescent="0.3">
      <c r="A1648" s="4" t="s">
        <v>316</v>
      </c>
      <c r="B1648" s="3" t="s">
        <v>17</v>
      </c>
      <c r="C1648" s="3" t="s">
        <v>83</v>
      </c>
      <c r="D1648" s="4" t="s">
        <v>317</v>
      </c>
      <c r="E1648" s="3">
        <v>240</v>
      </c>
      <c r="F1648" s="5">
        <v>3.6</v>
      </c>
      <c r="G1648" s="5">
        <v>864</v>
      </c>
    </row>
    <row r="1649" spans="1:7" hidden="1" x14ac:dyDescent="0.3">
      <c r="A1649" s="4" t="s">
        <v>318</v>
      </c>
      <c r="B1649" s="3" t="s">
        <v>17</v>
      </c>
      <c r="C1649" s="3" t="s">
        <v>83</v>
      </c>
      <c r="D1649" s="4" t="s">
        <v>319</v>
      </c>
      <c r="E1649" s="3">
        <v>30</v>
      </c>
      <c r="F1649" s="5">
        <v>4.83</v>
      </c>
      <c r="G1649" s="5">
        <v>144.9</v>
      </c>
    </row>
    <row r="1650" spans="1:7" hidden="1" x14ac:dyDescent="0.3">
      <c r="A1650" s="4" t="s">
        <v>443</v>
      </c>
      <c r="B1650" s="3" t="s">
        <v>17</v>
      </c>
      <c r="C1650" s="3" t="s">
        <v>83</v>
      </c>
      <c r="D1650" s="4" t="s">
        <v>444</v>
      </c>
      <c r="E1650" s="3">
        <v>120</v>
      </c>
      <c r="F1650" s="5">
        <v>15.43</v>
      </c>
      <c r="G1650" s="5">
        <v>1851.6</v>
      </c>
    </row>
    <row r="1651" spans="1:7" hidden="1" x14ac:dyDescent="0.3">
      <c r="A1651" s="4" t="s">
        <v>445</v>
      </c>
      <c r="B1651" s="3" t="s">
        <v>17</v>
      </c>
      <c r="C1651" s="3" t="s">
        <v>18</v>
      </c>
      <c r="D1651" s="4" t="s">
        <v>446</v>
      </c>
      <c r="E1651" s="3">
        <v>1</v>
      </c>
      <c r="F1651" s="5">
        <v>3841.14</v>
      </c>
      <c r="G1651" s="5">
        <v>3841.14</v>
      </c>
    </row>
    <row r="1652" spans="1:7" hidden="1" x14ac:dyDescent="0.3">
      <c r="A1652" s="4" t="s">
        <v>322</v>
      </c>
      <c r="B1652" s="3" t="s">
        <v>17</v>
      </c>
      <c r="C1652" s="3" t="s">
        <v>18</v>
      </c>
      <c r="D1652" s="4" t="s">
        <v>323</v>
      </c>
      <c r="E1652" s="3">
        <v>1</v>
      </c>
      <c r="F1652" s="5">
        <v>3106</v>
      </c>
      <c r="G1652" s="5">
        <v>3106</v>
      </c>
    </row>
    <row r="1653" spans="1:7" hidden="1" x14ac:dyDescent="0.3">
      <c r="A1653" s="4" t="s">
        <v>324</v>
      </c>
      <c r="B1653" s="3" t="s">
        <v>17</v>
      </c>
      <c r="C1653" s="3" t="s">
        <v>18</v>
      </c>
      <c r="D1653" s="4" t="s">
        <v>325</v>
      </c>
      <c r="E1653" s="3">
        <v>1</v>
      </c>
      <c r="F1653" s="5">
        <v>1951.5</v>
      </c>
      <c r="G1653" s="5">
        <v>1951.5</v>
      </c>
    </row>
    <row r="1654" spans="1:7" hidden="1" x14ac:dyDescent="0.3">
      <c r="D1654" s="4" t="s">
        <v>533</v>
      </c>
      <c r="E1654" s="3">
        <v>1</v>
      </c>
      <c r="F1654" s="5">
        <v>19615.54</v>
      </c>
      <c r="G1654" s="5">
        <v>19615.54</v>
      </c>
    </row>
    <row r="1655" spans="1:7" hidden="1" x14ac:dyDescent="0.3"/>
    <row r="1656" spans="1:7" hidden="1" x14ac:dyDescent="0.3">
      <c r="A1656" s="4" t="s">
        <v>534</v>
      </c>
      <c r="B1656" s="3" t="s">
        <v>9</v>
      </c>
      <c r="C1656" s="3" t="s">
        <v>10</v>
      </c>
      <c r="D1656" s="4" t="s">
        <v>68</v>
      </c>
      <c r="E1656" s="3">
        <v>1</v>
      </c>
      <c r="F1656" s="5">
        <v>9238.57</v>
      </c>
      <c r="G1656" s="5">
        <v>9238.57</v>
      </c>
    </row>
    <row r="1657" spans="1:7" hidden="1" x14ac:dyDescent="0.3">
      <c r="A1657" s="4" t="s">
        <v>69</v>
      </c>
      <c r="B1657" s="3" t="s">
        <v>17</v>
      </c>
      <c r="C1657" s="3" t="s">
        <v>70</v>
      </c>
      <c r="D1657" s="4" t="s">
        <v>71</v>
      </c>
      <c r="E1657" s="3">
        <v>48.75</v>
      </c>
      <c r="F1657" s="5">
        <v>24.38</v>
      </c>
      <c r="G1657" s="5">
        <v>1188.53</v>
      </c>
    </row>
    <row r="1658" spans="1:7" hidden="1" x14ac:dyDescent="0.3">
      <c r="A1658" s="4" t="s">
        <v>72</v>
      </c>
      <c r="B1658" s="3" t="s">
        <v>17</v>
      </c>
      <c r="C1658" s="3" t="s">
        <v>18</v>
      </c>
      <c r="D1658" s="4" t="s">
        <v>73</v>
      </c>
      <c r="E1658" s="3">
        <v>1</v>
      </c>
      <c r="F1658" s="5">
        <v>80</v>
      </c>
      <c r="G1658" s="5">
        <v>80</v>
      </c>
    </row>
    <row r="1659" spans="1:7" hidden="1" x14ac:dyDescent="0.3">
      <c r="A1659" s="4" t="s">
        <v>74</v>
      </c>
      <c r="B1659" s="3" t="s">
        <v>17</v>
      </c>
      <c r="C1659" s="3" t="s">
        <v>18</v>
      </c>
      <c r="D1659" s="4" t="s">
        <v>75</v>
      </c>
      <c r="E1659" s="3">
        <v>1</v>
      </c>
      <c r="F1659" s="5">
        <v>46</v>
      </c>
      <c r="G1659" s="5">
        <v>46</v>
      </c>
    </row>
    <row r="1660" spans="1:7" hidden="1" x14ac:dyDescent="0.3">
      <c r="A1660" s="4" t="s">
        <v>76</v>
      </c>
      <c r="B1660" s="3" t="s">
        <v>17</v>
      </c>
      <c r="C1660" s="3" t="s">
        <v>18</v>
      </c>
      <c r="D1660" s="4" t="s">
        <v>77</v>
      </c>
      <c r="E1660" s="3">
        <v>1</v>
      </c>
      <c r="F1660" s="5">
        <v>21.52</v>
      </c>
      <c r="G1660" s="5">
        <v>21.52</v>
      </c>
    </row>
    <row r="1661" spans="1:7" hidden="1" x14ac:dyDescent="0.3">
      <c r="A1661" s="4" t="s">
        <v>78</v>
      </c>
      <c r="B1661" s="3" t="s">
        <v>17</v>
      </c>
      <c r="C1661" s="3" t="s">
        <v>18</v>
      </c>
      <c r="D1661" s="4" t="s">
        <v>79</v>
      </c>
      <c r="E1661" s="3">
        <v>1</v>
      </c>
      <c r="F1661" s="5">
        <v>125.41</v>
      </c>
      <c r="G1661" s="5">
        <v>125.41</v>
      </c>
    </row>
    <row r="1662" spans="1:7" hidden="1" x14ac:dyDescent="0.3">
      <c r="A1662" s="4" t="s">
        <v>80</v>
      </c>
      <c r="B1662" s="3" t="s">
        <v>17</v>
      </c>
      <c r="C1662" s="3" t="s">
        <v>70</v>
      </c>
      <c r="D1662" s="4" t="s">
        <v>81</v>
      </c>
      <c r="E1662" s="3">
        <v>8</v>
      </c>
      <c r="F1662" s="5">
        <v>12.03</v>
      </c>
      <c r="G1662" s="5">
        <v>96.24</v>
      </c>
    </row>
    <row r="1663" spans="1:7" hidden="1" x14ac:dyDescent="0.3">
      <c r="A1663" s="4" t="s">
        <v>82</v>
      </c>
      <c r="B1663" s="3" t="s">
        <v>17</v>
      </c>
      <c r="C1663" s="3" t="s">
        <v>83</v>
      </c>
      <c r="D1663" s="4" t="s">
        <v>84</v>
      </c>
      <c r="E1663" s="3">
        <v>4</v>
      </c>
      <c r="F1663" s="5">
        <v>12.91</v>
      </c>
      <c r="G1663" s="5">
        <v>51.64</v>
      </c>
    </row>
    <row r="1664" spans="1:7" hidden="1" x14ac:dyDescent="0.3">
      <c r="A1664" s="4" t="s">
        <v>85</v>
      </c>
      <c r="B1664" s="3" t="s">
        <v>17</v>
      </c>
      <c r="C1664" s="3" t="s">
        <v>18</v>
      </c>
      <c r="D1664" s="4" t="s">
        <v>86</v>
      </c>
      <c r="E1664" s="3">
        <v>14</v>
      </c>
      <c r="F1664" s="5">
        <v>43.21</v>
      </c>
      <c r="G1664" s="5">
        <v>604.94000000000005</v>
      </c>
    </row>
    <row r="1665" spans="1:7" hidden="1" x14ac:dyDescent="0.3">
      <c r="A1665" s="4" t="s">
        <v>87</v>
      </c>
      <c r="B1665" s="3" t="s">
        <v>17</v>
      </c>
      <c r="C1665" s="3" t="s">
        <v>83</v>
      </c>
      <c r="D1665" s="4" t="s">
        <v>88</v>
      </c>
      <c r="E1665" s="3">
        <v>44</v>
      </c>
      <c r="F1665" s="5">
        <v>26.08</v>
      </c>
      <c r="G1665" s="5">
        <v>1147.52</v>
      </c>
    </row>
    <row r="1666" spans="1:7" hidden="1" x14ac:dyDescent="0.3">
      <c r="A1666" s="4" t="s">
        <v>89</v>
      </c>
      <c r="B1666" s="3" t="s">
        <v>17</v>
      </c>
      <c r="C1666" s="3" t="s">
        <v>83</v>
      </c>
      <c r="D1666" s="4" t="s">
        <v>90</v>
      </c>
      <c r="E1666" s="3">
        <v>19.5</v>
      </c>
      <c r="F1666" s="5">
        <v>22.21</v>
      </c>
      <c r="G1666" s="5">
        <v>433.1</v>
      </c>
    </row>
    <row r="1667" spans="1:7" hidden="1" x14ac:dyDescent="0.3">
      <c r="A1667" s="4" t="s">
        <v>91</v>
      </c>
      <c r="B1667" s="3" t="s">
        <v>17</v>
      </c>
      <c r="C1667" s="3" t="s">
        <v>83</v>
      </c>
      <c r="D1667" s="4" t="s">
        <v>92</v>
      </c>
      <c r="E1667" s="3">
        <v>88</v>
      </c>
      <c r="F1667" s="5">
        <v>14.19</v>
      </c>
      <c r="G1667" s="5">
        <v>1248.72</v>
      </c>
    </row>
    <row r="1668" spans="1:7" hidden="1" x14ac:dyDescent="0.3">
      <c r="A1668" s="4" t="s">
        <v>93</v>
      </c>
      <c r="B1668" s="3" t="s">
        <v>17</v>
      </c>
      <c r="C1668" s="3" t="s">
        <v>70</v>
      </c>
      <c r="D1668" s="4" t="s">
        <v>94</v>
      </c>
      <c r="E1668" s="3">
        <v>22</v>
      </c>
      <c r="F1668" s="5">
        <v>32.090000000000003</v>
      </c>
      <c r="G1668" s="5">
        <v>705.98</v>
      </c>
    </row>
    <row r="1669" spans="1:7" hidden="1" x14ac:dyDescent="0.3">
      <c r="A1669" s="4" t="s">
        <v>97</v>
      </c>
      <c r="B1669" s="3" t="s">
        <v>17</v>
      </c>
      <c r="C1669" s="3" t="s">
        <v>70</v>
      </c>
      <c r="D1669" s="4" t="s">
        <v>98</v>
      </c>
      <c r="E1669" s="3">
        <v>35</v>
      </c>
      <c r="F1669" s="5">
        <v>47.31</v>
      </c>
      <c r="G1669" s="5">
        <v>1655.85</v>
      </c>
    </row>
    <row r="1670" spans="1:7" hidden="1" x14ac:dyDescent="0.3">
      <c r="A1670" s="4" t="s">
        <v>99</v>
      </c>
      <c r="B1670" s="3" t="s">
        <v>17</v>
      </c>
      <c r="C1670" s="3" t="s">
        <v>70</v>
      </c>
      <c r="D1670" s="4" t="s">
        <v>100</v>
      </c>
      <c r="E1670" s="3">
        <v>22</v>
      </c>
      <c r="F1670" s="5">
        <v>46.96</v>
      </c>
      <c r="G1670" s="5">
        <v>1033.1199999999999</v>
      </c>
    </row>
    <row r="1671" spans="1:7" hidden="1" x14ac:dyDescent="0.3">
      <c r="A1671" s="4" t="s">
        <v>101</v>
      </c>
      <c r="B1671" s="3" t="s">
        <v>17</v>
      </c>
      <c r="C1671" s="3" t="s">
        <v>102</v>
      </c>
      <c r="D1671" s="4" t="s">
        <v>103</v>
      </c>
      <c r="E1671" s="3">
        <v>1</v>
      </c>
      <c r="F1671" s="5">
        <v>300</v>
      </c>
      <c r="G1671" s="5">
        <v>300</v>
      </c>
    </row>
    <row r="1672" spans="1:7" hidden="1" x14ac:dyDescent="0.3">
      <c r="A1672" s="4" t="s">
        <v>104</v>
      </c>
      <c r="B1672" s="3" t="s">
        <v>17</v>
      </c>
      <c r="C1672" s="3" t="s">
        <v>102</v>
      </c>
      <c r="D1672" s="4" t="s">
        <v>105</v>
      </c>
      <c r="E1672" s="3">
        <v>1</v>
      </c>
      <c r="F1672" s="5">
        <v>500</v>
      </c>
      <c r="G1672" s="5">
        <v>500</v>
      </c>
    </row>
    <row r="1673" spans="1:7" hidden="1" x14ac:dyDescent="0.3">
      <c r="D1673" s="4" t="s">
        <v>535</v>
      </c>
      <c r="E1673" s="3">
        <v>1</v>
      </c>
      <c r="F1673" s="5">
        <v>9238.57</v>
      </c>
      <c r="G1673" s="5">
        <v>9238.57</v>
      </c>
    </row>
    <row r="1674" spans="1:7" hidden="1" x14ac:dyDescent="0.3"/>
    <row r="1675" spans="1:7" hidden="1" x14ac:dyDescent="0.3">
      <c r="D1675" s="4" t="s">
        <v>536</v>
      </c>
      <c r="E1675" s="3">
        <v>1</v>
      </c>
      <c r="F1675" s="5">
        <v>183899.3</v>
      </c>
      <c r="G1675" s="5">
        <v>183899.3</v>
      </c>
    </row>
    <row r="1676" spans="1:7" hidden="1" x14ac:dyDescent="0.3"/>
    <row r="1677" spans="1:7" hidden="1" x14ac:dyDescent="0.3">
      <c r="A1677" s="4" t="s">
        <v>537</v>
      </c>
      <c r="B1677" s="3" t="s">
        <v>9</v>
      </c>
      <c r="C1677" s="3" t="s">
        <v>10</v>
      </c>
      <c r="D1677" s="4" t="s">
        <v>538</v>
      </c>
      <c r="E1677" s="3">
        <v>1</v>
      </c>
      <c r="F1677" s="5">
        <v>258840.68</v>
      </c>
      <c r="G1677" s="5">
        <v>258840.68</v>
      </c>
    </row>
    <row r="1678" spans="1:7" hidden="1" x14ac:dyDescent="0.3">
      <c r="A1678" s="4" t="s">
        <v>539</v>
      </c>
      <c r="B1678" s="3" t="s">
        <v>9</v>
      </c>
      <c r="C1678" s="3" t="s">
        <v>10</v>
      </c>
      <c r="D1678" s="4" t="s">
        <v>136</v>
      </c>
      <c r="E1678" s="3">
        <v>1</v>
      </c>
      <c r="F1678" s="5">
        <v>232135.6</v>
      </c>
      <c r="G1678" s="5">
        <v>232135.6</v>
      </c>
    </row>
    <row r="1679" spans="1:7" x14ac:dyDescent="0.3">
      <c r="A1679" s="4" t="s">
        <v>540</v>
      </c>
      <c r="B1679" s="3" t="s">
        <v>9</v>
      </c>
      <c r="C1679" s="3" t="s">
        <v>10</v>
      </c>
      <c r="D1679" s="4" t="s">
        <v>15</v>
      </c>
      <c r="E1679" s="3">
        <v>1</v>
      </c>
      <c r="F1679" s="5">
        <v>6698.29</v>
      </c>
      <c r="G1679" s="5">
        <v>6698.29</v>
      </c>
    </row>
    <row r="1680" spans="1:7" hidden="1" x14ac:dyDescent="0.3">
      <c r="A1680" s="4" t="s">
        <v>16</v>
      </c>
      <c r="B1680" s="3" t="s">
        <v>17</v>
      </c>
      <c r="C1680" s="3" t="s">
        <v>18</v>
      </c>
      <c r="D1680" s="4" t="s">
        <v>19</v>
      </c>
      <c r="E1680" s="3">
        <v>8</v>
      </c>
      <c r="F1680" s="5">
        <v>192.38</v>
      </c>
      <c r="G1680" s="5">
        <v>1539.04</v>
      </c>
    </row>
    <row r="1681" spans="1:7" hidden="1" x14ac:dyDescent="0.3">
      <c r="A1681" s="4" t="s">
        <v>20</v>
      </c>
      <c r="B1681" s="3" t="s">
        <v>17</v>
      </c>
      <c r="C1681" s="3" t="s">
        <v>18</v>
      </c>
      <c r="D1681" s="4" t="s">
        <v>21</v>
      </c>
      <c r="E1681" s="3">
        <v>1</v>
      </c>
      <c r="F1681" s="5">
        <v>2961.9</v>
      </c>
      <c r="G1681" s="5">
        <v>2961.9</v>
      </c>
    </row>
    <row r="1682" spans="1:7" hidden="1" x14ac:dyDescent="0.3">
      <c r="A1682" s="4" t="s">
        <v>22</v>
      </c>
      <c r="B1682" s="3" t="s">
        <v>17</v>
      </c>
      <c r="C1682" s="3" t="s">
        <v>18</v>
      </c>
      <c r="D1682" s="4" t="s">
        <v>23</v>
      </c>
      <c r="E1682" s="3">
        <v>1</v>
      </c>
      <c r="F1682" s="5">
        <v>2197.35</v>
      </c>
      <c r="G1682" s="5">
        <v>2197.35</v>
      </c>
    </row>
    <row r="1683" spans="1:7" hidden="1" x14ac:dyDescent="0.3">
      <c r="D1683" s="4" t="s">
        <v>541</v>
      </c>
      <c r="E1683" s="3">
        <v>1</v>
      </c>
      <c r="F1683" s="5">
        <v>6698.29</v>
      </c>
      <c r="G1683" s="5">
        <v>6698.29</v>
      </c>
    </row>
    <row r="1684" spans="1:7" hidden="1" x14ac:dyDescent="0.3"/>
    <row r="1685" spans="1:7" x14ac:dyDescent="0.3">
      <c r="A1685" s="4" t="s">
        <v>542</v>
      </c>
      <c r="B1685" s="3" t="s">
        <v>9</v>
      </c>
      <c r="C1685" s="3" t="s">
        <v>10</v>
      </c>
      <c r="D1685" s="4" t="s">
        <v>26</v>
      </c>
      <c r="E1685" s="3">
        <v>1</v>
      </c>
      <c r="F1685" s="5">
        <v>225437.31</v>
      </c>
      <c r="G1685" s="5">
        <v>225437.31</v>
      </c>
    </row>
    <row r="1686" spans="1:7" hidden="1" x14ac:dyDescent="0.3">
      <c r="A1686" s="4" t="s">
        <v>27</v>
      </c>
      <c r="B1686" s="3" t="s">
        <v>17</v>
      </c>
      <c r="C1686" s="3" t="s">
        <v>18</v>
      </c>
      <c r="D1686" s="4" t="s">
        <v>28</v>
      </c>
      <c r="E1686" s="3">
        <v>2</v>
      </c>
      <c r="F1686" s="5">
        <v>22545.99</v>
      </c>
      <c r="G1686" s="5">
        <v>45091.98</v>
      </c>
    </row>
    <row r="1687" spans="1:7" hidden="1" x14ac:dyDescent="0.3">
      <c r="A1687" s="4" t="s">
        <v>29</v>
      </c>
      <c r="B1687" s="3" t="s">
        <v>17</v>
      </c>
      <c r="C1687" s="3" t="s">
        <v>18</v>
      </c>
      <c r="D1687" s="4" t="s">
        <v>30</v>
      </c>
      <c r="E1687" s="3">
        <v>6</v>
      </c>
      <c r="F1687" s="5">
        <v>22133.25</v>
      </c>
      <c r="G1687" s="5">
        <v>132799.5</v>
      </c>
    </row>
    <row r="1688" spans="1:7" hidden="1" x14ac:dyDescent="0.3">
      <c r="A1688" s="4" t="s">
        <v>31</v>
      </c>
      <c r="B1688" s="3" t="s">
        <v>17</v>
      </c>
      <c r="C1688" s="3" t="s">
        <v>18</v>
      </c>
      <c r="D1688" s="4" t="s">
        <v>32</v>
      </c>
      <c r="E1688" s="3">
        <v>1</v>
      </c>
      <c r="F1688" s="5">
        <v>7362.75</v>
      </c>
      <c r="G1688" s="5">
        <v>7362.75</v>
      </c>
    </row>
    <row r="1689" spans="1:7" hidden="1" x14ac:dyDescent="0.3">
      <c r="A1689" s="4" t="s">
        <v>33</v>
      </c>
      <c r="B1689" s="3" t="s">
        <v>17</v>
      </c>
      <c r="C1689" s="3" t="s">
        <v>18</v>
      </c>
      <c r="D1689" s="4" t="s">
        <v>34</v>
      </c>
      <c r="E1689" s="3">
        <v>1</v>
      </c>
      <c r="F1689" s="5">
        <v>5541.86</v>
      </c>
      <c r="G1689" s="5">
        <v>5541.86</v>
      </c>
    </row>
    <row r="1690" spans="1:7" hidden="1" x14ac:dyDescent="0.3">
      <c r="A1690" s="4" t="s">
        <v>35</v>
      </c>
      <c r="B1690" s="3" t="s">
        <v>17</v>
      </c>
      <c r="C1690" s="3" t="s">
        <v>18</v>
      </c>
      <c r="D1690" s="4" t="s">
        <v>36</v>
      </c>
      <c r="E1690" s="3">
        <v>9</v>
      </c>
      <c r="F1690" s="5">
        <v>817.84</v>
      </c>
      <c r="G1690" s="5">
        <v>7360.56</v>
      </c>
    </row>
    <row r="1691" spans="1:7" hidden="1" x14ac:dyDescent="0.3">
      <c r="A1691" s="4" t="s">
        <v>37</v>
      </c>
      <c r="B1691" s="3" t="s">
        <v>17</v>
      </c>
      <c r="C1691" s="3" t="s">
        <v>18</v>
      </c>
      <c r="D1691" s="4" t="s">
        <v>38</v>
      </c>
      <c r="E1691" s="3">
        <v>9</v>
      </c>
      <c r="F1691" s="5">
        <v>200</v>
      </c>
      <c r="G1691" s="5">
        <v>1800</v>
      </c>
    </row>
    <row r="1692" spans="1:7" hidden="1" x14ac:dyDescent="0.3">
      <c r="A1692" s="4" t="s">
        <v>39</v>
      </c>
      <c r="B1692" s="3" t="s">
        <v>17</v>
      </c>
      <c r="C1692" s="3" t="s">
        <v>18</v>
      </c>
      <c r="D1692" s="4" t="s">
        <v>40</v>
      </c>
      <c r="E1692" s="3">
        <v>2</v>
      </c>
      <c r="F1692" s="5">
        <v>7060</v>
      </c>
      <c r="G1692" s="5">
        <v>14120</v>
      </c>
    </row>
    <row r="1693" spans="1:7" hidden="1" x14ac:dyDescent="0.3">
      <c r="A1693" s="4" t="s">
        <v>41</v>
      </c>
      <c r="B1693" s="3" t="s">
        <v>17</v>
      </c>
      <c r="C1693" s="3" t="s">
        <v>18</v>
      </c>
      <c r="D1693" s="4" t="s">
        <v>42</v>
      </c>
      <c r="E1693" s="3">
        <v>2</v>
      </c>
      <c r="F1693" s="5">
        <v>761.9</v>
      </c>
      <c r="G1693" s="5">
        <v>1523.8</v>
      </c>
    </row>
    <row r="1694" spans="1:7" hidden="1" x14ac:dyDescent="0.3">
      <c r="A1694" s="4" t="s">
        <v>45</v>
      </c>
      <c r="B1694" s="3" t="s">
        <v>17</v>
      </c>
      <c r="C1694" s="3" t="s">
        <v>18</v>
      </c>
      <c r="D1694" s="4" t="s">
        <v>46</v>
      </c>
      <c r="E1694" s="3">
        <v>1</v>
      </c>
      <c r="F1694" s="5">
        <v>5541.86</v>
      </c>
      <c r="G1694" s="5">
        <v>5541.86</v>
      </c>
    </row>
    <row r="1695" spans="1:7" hidden="1" x14ac:dyDescent="0.3">
      <c r="A1695" s="4" t="s">
        <v>47</v>
      </c>
      <c r="B1695" s="3" t="s">
        <v>17</v>
      </c>
      <c r="C1695" s="3" t="s">
        <v>18</v>
      </c>
      <c r="D1695" s="4" t="s">
        <v>48</v>
      </c>
      <c r="E1695" s="3">
        <v>1</v>
      </c>
      <c r="F1695" s="5">
        <v>2835</v>
      </c>
      <c r="G1695" s="5">
        <v>2835</v>
      </c>
    </row>
    <row r="1696" spans="1:7" hidden="1" x14ac:dyDescent="0.3">
      <c r="A1696" s="4" t="s">
        <v>49</v>
      </c>
      <c r="B1696" s="3" t="s">
        <v>17</v>
      </c>
      <c r="C1696" s="3" t="s">
        <v>18</v>
      </c>
      <c r="D1696" s="4" t="s">
        <v>50</v>
      </c>
      <c r="E1696" s="3">
        <v>1</v>
      </c>
      <c r="F1696" s="5">
        <v>1100</v>
      </c>
      <c r="G1696" s="5">
        <v>1100</v>
      </c>
    </row>
    <row r="1697" spans="1:7" hidden="1" x14ac:dyDescent="0.3">
      <c r="A1697" s="4" t="s">
        <v>438</v>
      </c>
      <c r="B1697" s="3" t="s">
        <v>17</v>
      </c>
      <c r="C1697" s="3" t="s">
        <v>83</v>
      </c>
      <c r="D1697" s="4" t="s">
        <v>439</v>
      </c>
      <c r="E1697" s="3">
        <v>15</v>
      </c>
      <c r="F1697" s="5">
        <v>24</v>
      </c>
      <c r="G1697" s="5">
        <v>360</v>
      </c>
    </row>
    <row r="1698" spans="1:7" hidden="1" x14ac:dyDescent="0.3">
      <c r="D1698" s="4" t="s">
        <v>543</v>
      </c>
      <c r="E1698" s="3">
        <v>1</v>
      </c>
      <c r="F1698" s="5">
        <v>225437.31</v>
      </c>
      <c r="G1698" s="5">
        <v>225437.31</v>
      </c>
    </row>
    <row r="1699" spans="1:7" hidden="1" x14ac:dyDescent="0.3"/>
    <row r="1700" spans="1:7" hidden="1" x14ac:dyDescent="0.3">
      <c r="D1700" s="4" t="s">
        <v>544</v>
      </c>
      <c r="E1700" s="3">
        <v>1</v>
      </c>
      <c r="F1700" s="5">
        <v>232135.6</v>
      </c>
      <c r="G1700" s="5">
        <v>232135.6</v>
      </c>
    </row>
    <row r="1701" spans="1:7" hidden="1" x14ac:dyDescent="0.3"/>
    <row r="1702" spans="1:7" x14ac:dyDescent="0.3">
      <c r="A1702" s="4" t="s">
        <v>545</v>
      </c>
      <c r="B1702" s="3" t="s">
        <v>9</v>
      </c>
      <c r="C1702" s="3" t="s">
        <v>10</v>
      </c>
      <c r="D1702" s="4" t="s">
        <v>309</v>
      </c>
      <c r="E1702" s="3">
        <v>1</v>
      </c>
      <c r="F1702" s="5">
        <v>19615.54</v>
      </c>
      <c r="G1702" s="5">
        <v>19615.54</v>
      </c>
    </row>
    <row r="1703" spans="1:7" hidden="1" x14ac:dyDescent="0.3">
      <c r="A1703" s="4" t="s">
        <v>310</v>
      </c>
      <c r="B1703" s="3" t="s">
        <v>17</v>
      </c>
      <c r="C1703" s="3" t="s">
        <v>18</v>
      </c>
      <c r="D1703" s="4" t="s">
        <v>311</v>
      </c>
      <c r="E1703" s="3">
        <v>1</v>
      </c>
      <c r="F1703" s="5">
        <v>3806</v>
      </c>
      <c r="G1703" s="5">
        <v>3806</v>
      </c>
    </row>
    <row r="1704" spans="1:7" hidden="1" x14ac:dyDescent="0.3">
      <c r="A1704" s="4" t="s">
        <v>312</v>
      </c>
      <c r="B1704" s="3" t="s">
        <v>17</v>
      </c>
      <c r="C1704" s="3" t="s">
        <v>18</v>
      </c>
      <c r="D1704" s="4" t="s">
        <v>313</v>
      </c>
      <c r="E1704" s="3">
        <v>1</v>
      </c>
      <c r="F1704" s="5">
        <v>3738.4</v>
      </c>
      <c r="G1704" s="5">
        <v>3738.4</v>
      </c>
    </row>
    <row r="1705" spans="1:7" hidden="1" x14ac:dyDescent="0.3">
      <c r="A1705" s="4" t="s">
        <v>314</v>
      </c>
      <c r="B1705" s="3" t="s">
        <v>17</v>
      </c>
      <c r="C1705" s="3" t="s">
        <v>83</v>
      </c>
      <c r="D1705" s="4" t="s">
        <v>315</v>
      </c>
      <c r="E1705" s="3">
        <v>120</v>
      </c>
      <c r="F1705" s="5">
        <v>2.6</v>
      </c>
      <c r="G1705" s="5">
        <v>312</v>
      </c>
    </row>
    <row r="1706" spans="1:7" hidden="1" x14ac:dyDescent="0.3">
      <c r="A1706" s="4" t="s">
        <v>316</v>
      </c>
      <c r="B1706" s="3" t="s">
        <v>17</v>
      </c>
      <c r="C1706" s="3" t="s">
        <v>83</v>
      </c>
      <c r="D1706" s="4" t="s">
        <v>317</v>
      </c>
      <c r="E1706" s="3">
        <v>240</v>
      </c>
      <c r="F1706" s="5">
        <v>3.6</v>
      </c>
      <c r="G1706" s="5">
        <v>864</v>
      </c>
    </row>
    <row r="1707" spans="1:7" hidden="1" x14ac:dyDescent="0.3">
      <c r="A1707" s="4" t="s">
        <v>318</v>
      </c>
      <c r="B1707" s="3" t="s">
        <v>17</v>
      </c>
      <c r="C1707" s="3" t="s">
        <v>83</v>
      </c>
      <c r="D1707" s="4" t="s">
        <v>319</v>
      </c>
      <c r="E1707" s="3">
        <v>30</v>
      </c>
      <c r="F1707" s="5">
        <v>4.83</v>
      </c>
      <c r="G1707" s="5">
        <v>144.9</v>
      </c>
    </row>
    <row r="1708" spans="1:7" hidden="1" x14ac:dyDescent="0.3">
      <c r="A1708" s="4" t="s">
        <v>443</v>
      </c>
      <c r="B1708" s="3" t="s">
        <v>17</v>
      </c>
      <c r="C1708" s="3" t="s">
        <v>83</v>
      </c>
      <c r="D1708" s="4" t="s">
        <v>444</v>
      </c>
      <c r="E1708" s="3">
        <v>120</v>
      </c>
      <c r="F1708" s="5">
        <v>15.43</v>
      </c>
      <c r="G1708" s="5">
        <v>1851.6</v>
      </c>
    </row>
    <row r="1709" spans="1:7" hidden="1" x14ac:dyDescent="0.3">
      <c r="A1709" s="4" t="s">
        <v>445</v>
      </c>
      <c r="B1709" s="3" t="s">
        <v>17</v>
      </c>
      <c r="C1709" s="3" t="s">
        <v>18</v>
      </c>
      <c r="D1709" s="4" t="s">
        <v>446</v>
      </c>
      <c r="E1709" s="3">
        <v>1</v>
      </c>
      <c r="F1709" s="5">
        <v>3841.14</v>
      </c>
      <c r="G1709" s="5">
        <v>3841.14</v>
      </c>
    </row>
    <row r="1710" spans="1:7" hidden="1" x14ac:dyDescent="0.3">
      <c r="A1710" s="4" t="s">
        <v>322</v>
      </c>
      <c r="B1710" s="3" t="s">
        <v>17</v>
      </c>
      <c r="C1710" s="3" t="s">
        <v>18</v>
      </c>
      <c r="D1710" s="4" t="s">
        <v>323</v>
      </c>
      <c r="E1710" s="3">
        <v>1</v>
      </c>
      <c r="F1710" s="5">
        <v>3106</v>
      </c>
      <c r="G1710" s="5">
        <v>3106</v>
      </c>
    </row>
    <row r="1711" spans="1:7" hidden="1" x14ac:dyDescent="0.3">
      <c r="A1711" s="4" t="s">
        <v>324</v>
      </c>
      <c r="B1711" s="3" t="s">
        <v>17</v>
      </c>
      <c r="C1711" s="3" t="s">
        <v>18</v>
      </c>
      <c r="D1711" s="4" t="s">
        <v>325</v>
      </c>
      <c r="E1711" s="3">
        <v>1</v>
      </c>
      <c r="F1711" s="5">
        <v>1951.5</v>
      </c>
      <c r="G1711" s="5">
        <v>1951.5</v>
      </c>
    </row>
    <row r="1712" spans="1:7" hidden="1" x14ac:dyDescent="0.3">
      <c r="D1712" s="4" t="s">
        <v>546</v>
      </c>
      <c r="E1712" s="3">
        <v>1</v>
      </c>
      <c r="F1712" s="5">
        <v>19615.54</v>
      </c>
      <c r="G1712" s="5">
        <v>19615.54</v>
      </c>
    </row>
    <row r="1713" spans="1:7" hidden="1" x14ac:dyDescent="0.3"/>
    <row r="1714" spans="1:7" hidden="1" x14ac:dyDescent="0.3">
      <c r="A1714" s="4" t="s">
        <v>547</v>
      </c>
      <c r="B1714" s="3" t="s">
        <v>9</v>
      </c>
      <c r="C1714" s="3" t="s">
        <v>10</v>
      </c>
      <c r="D1714" s="4" t="s">
        <v>68</v>
      </c>
      <c r="E1714" s="3">
        <v>1</v>
      </c>
      <c r="F1714" s="5">
        <v>7089.54</v>
      </c>
      <c r="G1714" s="5">
        <v>7089.54</v>
      </c>
    </row>
    <row r="1715" spans="1:7" hidden="1" x14ac:dyDescent="0.3">
      <c r="A1715" s="4" t="s">
        <v>69</v>
      </c>
      <c r="B1715" s="3" t="s">
        <v>17</v>
      </c>
      <c r="C1715" s="3" t="s">
        <v>70</v>
      </c>
      <c r="D1715" s="4" t="s">
        <v>71</v>
      </c>
      <c r="E1715" s="3">
        <v>32.5</v>
      </c>
      <c r="F1715" s="5">
        <v>24.38</v>
      </c>
      <c r="G1715" s="5">
        <v>792.35</v>
      </c>
    </row>
    <row r="1716" spans="1:7" hidden="1" x14ac:dyDescent="0.3">
      <c r="A1716" s="4" t="s">
        <v>72</v>
      </c>
      <c r="B1716" s="3" t="s">
        <v>17</v>
      </c>
      <c r="C1716" s="3" t="s">
        <v>18</v>
      </c>
      <c r="D1716" s="4" t="s">
        <v>73</v>
      </c>
      <c r="E1716" s="3">
        <v>1</v>
      </c>
      <c r="F1716" s="5">
        <v>80</v>
      </c>
      <c r="G1716" s="5">
        <v>80</v>
      </c>
    </row>
    <row r="1717" spans="1:7" hidden="1" x14ac:dyDescent="0.3">
      <c r="A1717" s="4" t="s">
        <v>74</v>
      </c>
      <c r="B1717" s="3" t="s">
        <v>17</v>
      </c>
      <c r="C1717" s="3" t="s">
        <v>18</v>
      </c>
      <c r="D1717" s="4" t="s">
        <v>75</v>
      </c>
      <c r="E1717" s="3">
        <v>1</v>
      </c>
      <c r="F1717" s="5">
        <v>46</v>
      </c>
      <c r="G1717" s="5">
        <v>46</v>
      </c>
    </row>
    <row r="1718" spans="1:7" hidden="1" x14ac:dyDescent="0.3">
      <c r="A1718" s="4" t="s">
        <v>76</v>
      </c>
      <c r="B1718" s="3" t="s">
        <v>17</v>
      </c>
      <c r="C1718" s="3" t="s">
        <v>18</v>
      </c>
      <c r="D1718" s="4" t="s">
        <v>77</v>
      </c>
      <c r="E1718" s="3">
        <v>1</v>
      </c>
      <c r="F1718" s="5">
        <v>21.52</v>
      </c>
      <c r="G1718" s="5">
        <v>21.52</v>
      </c>
    </row>
    <row r="1719" spans="1:7" hidden="1" x14ac:dyDescent="0.3">
      <c r="A1719" s="4" t="s">
        <v>78</v>
      </c>
      <c r="B1719" s="3" t="s">
        <v>17</v>
      </c>
      <c r="C1719" s="3" t="s">
        <v>18</v>
      </c>
      <c r="D1719" s="4" t="s">
        <v>79</v>
      </c>
      <c r="E1719" s="3">
        <v>1</v>
      </c>
      <c r="F1719" s="5">
        <v>125.41</v>
      </c>
      <c r="G1719" s="5">
        <v>125.41</v>
      </c>
    </row>
    <row r="1720" spans="1:7" hidden="1" x14ac:dyDescent="0.3">
      <c r="A1720" s="4" t="s">
        <v>80</v>
      </c>
      <c r="B1720" s="3" t="s">
        <v>17</v>
      </c>
      <c r="C1720" s="3" t="s">
        <v>70</v>
      </c>
      <c r="D1720" s="4" t="s">
        <v>81</v>
      </c>
      <c r="E1720" s="3">
        <v>8</v>
      </c>
      <c r="F1720" s="5">
        <v>12.03</v>
      </c>
      <c r="G1720" s="5">
        <v>96.24</v>
      </c>
    </row>
    <row r="1721" spans="1:7" hidden="1" x14ac:dyDescent="0.3">
      <c r="A1721" s="4" t="s">
        <v>82</v>
      </c>
      <c r="B1721" s="3" t="s">
        <v>17</v>
      </c>
      <c r="C1721" s="3" t="s">
        <v>83</v>
      </c>
      <c r="D1721" s="4" t="s">
        <v>84</v>
      </c>
      <c r="E1721" s="3">
        <v>4</v>
      </c>
      <c r="F1721" s="5">
        <v>12.91</v>
      </c>
      <c r="G1721" s="5">
        <v>51.64</v>
      </c>
    </row>
    <row r="1722" spans="1:7" hidden="1" x14ac:dyDescent="0.3">
      <c r="A1722" s="4" t="s">
        <v>85</v>
      </c>
      <c r="B1722" s="3" t="s">
        <v>17</v>
      </c>
      <c r="C1722" s="3" t="s">
        <v>18</v>
      </c>
      <c r="D1722" s="4" t="s">
        <v>86</v>
      </c>
      <c r="E1722" s="3">
        <v>16</v>
      </c>
      <c r="F1722" s="5">
        <v>43.21</v>
      </c>
      <c r="G1722" s="5">
        <v>691.36</v>
      </c>
    </row>
    <row r="1723" spans="1:7" hidden="1" x14ac:dyDescent="0.3">
      <c r="A1723" s="4" t="s">
        <v>87</v>
      </c>
      <c r="B1723" s="3" t="s">
        <v>17</v>
      </c>
      <c r="C1723" s="3" t="s">
        <v>83</v>
      </c>
      <c r="D1723" s="4" t="s">
        <v>88</v>
      </c>
      <c r="E1723" s="3">
        <v>31</v>
      </c>
      <c r="F1723" s="5">
        <v>26.08</v>
      </c>
      <c r="G1723" s="5">
        <v>808.48</v>
      </c>
    </row>
    <row r="1724" spans="1:7" hidden="1" x14ac:dyDescent="0.3">
      <c r="A1724" s="4" t="s">
        <v>89</v>
      </c>
      <c r="B1724" s="3" t="s">
        <v>17</v>
      </c>
      <c r="C1724" s="3" t="s">
        <v>83</v>
      </c>
      <c r="D1724" s="4" t="s">
        <v>90</v>
      </c>
      <c r="E1724" s="3">
        <v>13</v>
      </c>
      <c r="F1724" s="5">
        <v>22.21</v>
      </c>
      <c r="G1724" s="5">
        <v>288.73</v>
      </c>
    </row>
    <row r="1725" spans="1:7" hidden="1" x14ac:dyDescent="0.3">
      <c r="A1725" s="4" t="s">
        <v>91</v>
      </c>
      <c r="B1725" s="3" t="s">
        <v>17</v>
      </c>
      <c r="C1725" s="3" t="s">
        <v>83</v>
      </c>
      <c r="D1725" s="4" t="s">
        <v>92</v>
      </c>
      <c r="E1725" s="3">
        <v>62</v>
      </c>
      <c r="F1725" s="5">
        <v>14.19</v>
      </c>
      <c r="G1725" s="5">
        <v>879.78</v>
      </c>
    </row>
    <row r="1726" spans="1:7" hidden="1" x14ac:dyDescent="0.3">
      <c r="A1726" s="4" t="s">
        <v>93</v>
      </c>
      <c r="B1726" s="3" t="s">
        <v>17</v>
      </c>
      <c r="C1726" s="3" t="s">
        <v>70</v>
      </c>
      <c r="D1726" s="4" t="s">
        <v>94</v>
      </c>
      <c r="E1726" s="3">
        <v>15.5</v>
      </c>
      <c r="F1726" s="5">
        <v>32.090000000000003</v>
      </c>
      <c r="G1726" s="5">
        <v>497.4</v>
      </c>
    </row>
    <row r="1727" spans="1:7" hidden="1" x14ac:dyDescent="0.3">
      <c r="A1727" s="4" t="s">
        <v>97</v>
      </c>
      <c r="B1727" s="3" t="s">
        <v>17</v>
      </c>
      <c r="C1727" s="3" t="s">
        <v>70</v>
      </c>
      <c r="D1727" s="4" t="s">
        <v>98</v>
      </c>
      <c r="E1727" s="3">
        <v>25</v>
      </c>
      <c r="F1727" s="5">
        <v>47.31</v>
      </c>
      <c r="G1727" s="5">
        <v>1182.75</v>
      </c>
    </row>
    <row r="1728" spans="1:7" hidden="1" x14ac:dyDescent="0.3">
      <c r="A1728" s="4" t="s">
        <v>99</v>
      </c>
      <c r="B1728" s="3" t="s">
        <v>17</v>
      </c>
      <c r="C1728" s="3" t="s">
        <v>70</v>
      </c>
      <c r="D1728" s="4" t="s">
        <v>100</v>
      </c>
      <c r="E1728" s="3">
        <v>15.5</v>
      </c>
      <c r="F1728" s="5">
        <v>46.96</v>
      </c>
      <c r="G1728" s="5">
        <v>727.88</v>
      </c>
    </row>
    <row r="1729" spans="1:7" hidden="1" x14ac:dyDescent="0.3">
      <c r="A1729" s="4" t="s">
        <v>101</v>
      </c>
      <c r="B1729" s="3" t="s">
        <v>17</v>
      </c>
      <c r="C1729" s="3" t="s">
        <v>102</v>
      </c>
      <c r="D1729" s="4" t="s">
        <v>103</v>
      </c>
      <c r="E1729" s="3">
        <v>1</v>
      </c>
      <c r="F1729" s="5">
        <v>300</v>
      </c>
      <c r="G1729" s="5">
        <v>300</v>
      </c>
    </row>
    <row r="1730" spans="1:7" hidden="1" x14ac:dyDescent="0.3">
      <c r="A1730" s="4" t="s">
        <v>104</v>
      </c>
      <c r="B1730" s="3" t="s">
        <v>17</v>
      </c>
      <c r="C1730" s="3" t="s">
        <v>102</v>
      </c>
      <c r="D1730" s="4" t="s">
        <v>105</v>
      </c>
      <c r="E1730" s="3">
        <v>1</v>
      </c>
      <c r="F1730" s="5">
        <v>500</v>
      </c>
      <c r="G1730" s="5">
        <v>500</v>
      </c>
    </row>
    <row r="1731" spans="1:7" hidden="1" x14ac:dyDescent="0.3">
      <c r="D1731" s="4" t="s">
        <v>548</v>
      </c>
      <c r="E1731" s="3">
        <v>1</v>
      </c>
      <c r="F1731" s="5">
        <v>7089.54</v>
      </c>
      <c r="G1731" s="5">
        <v>7089.54</v>
      </c>
    </row>
    <row r="1732" spans="1:7" hidden="1" x14ac:dyDescent="0.3"/>
    <row r="1733" spans="1:7" hidden="1" x14ac:dyDescent="0.3">
      <c r="D1733" s="4" t="s">
        <v>549</v>
      </c>
      <c r="E1733" s="3">
        <v>1</v>
      </c>
      <c r="F1733" s="5">
        <v>258840.68</v>
      </c>
      <c r="G1733" s="5">
        <v>258840.68</v>
      </c>
    </row>
    <row r="1734" spans="1:7" hidden="1" x14ac:dyDescent="0.3"/>
    <row r="1735" spans="1:7" hidden="1" x14ac:dyDescent="0.3">
      <c r="A1735" s="4" t="s">
        <v>550</v>
      </c>
      <c r="B1735" s="3" t="s">
        <v>9</v>
      </c>
      <c r="C1735" s="3" t="s">
        <v>10</v>
      </c>
      <c r="D1735" s="4" t="s">
        <v>551</v>
      </c>
      <c r="E1735" s="3">
        <v>1</v>
      </c>
      <c r="F1735" s="5">
        <v>237789.18</v>
      </c>
      <c r="G1735" s="5">
        <v>237789.18</v>
      </c>
    </row>
    <row r="1736" spans="1:7" hidden="1" x14ac:dyDescent="0.3">
      <c r="A1736" s="4" t="s">
        <v>552</v>
      </c>
      <c r="B1736" s="3" t="s">
        <v>9</v>
      </c>
      <c r="C1736" s="3" t="s">
        <v>10</v>
      </c>
      <c r="D1736" s="4" t="s">
        <v>136</v>
      </c>
      <c r="E1736" s="3">
        <v>1</v>
      </c>
      <c r="F1736" s="5">
        <v>208792.13</v>
      </c>
      <c r="G1736" s="5">
        <v>208792.13</v>
      </c>
    </row>
    <row r="1737" spans="1:7" x14ac:dyDescent="0.3">
      <c r="A1737" s="4" t="s">
        <v>553</v>
      </c>
      <c r="B1737" s="3" t="s">
        <v>9</v>
      </c>
      <c r="C1737" s="3" t="s">
        <v>10</v>
      </c>
      <c r="D1737" s="4" t="s">
        <v>15</v>
      </c>
      <c r="E1737" s="3">
        <v>1</v>
      </c>
      <c r="F1737" s="5">
        <v>6505.91</v>
      </c>
      <c r="G1737" s="5">
        <v>6505.91</v>
      </c>
    </row>
    <row r="1738" spans="1:7" hidden="1" x14ac:dyDescent="0.3">
      <c r="A1738" s="4" t="s">
        <v>16</v>
      </c>
      <c r="B1738" s="3" t="s">
        <v>17</v>
      </c>
      <c r="C1738" s="3" t="s">
        <v>18</v>
      </c>
      <c r="D1738" s="4" t="s">
        <v>19</v>
      </c>
      <c r="E1738" s="3">
        <v>7</v>
      </c>
      <c r="F1738" s="5">
        <v>192.38</v>
      </c>
      <c r="G1738" s="5">
        <v>1346.66</v>
      </c>
    </row>
    <row r="1739" spans="1:7" hidden="1" x14ac:dyDescent="0.3">
      <c r="A1739" s="4" t="s">
        <v>20</v>
      </c>
      <c r="B1739" s="3" t="s">
        <v>17</v>
      </c>
      <c r="C1739" s="3" t="s">
        <v>18</v>
      </c>
      <c r="D1739" s="4" t="s">
        <v>21</v>
      </c>
      <c r="E1739" s="3">
        <v>1</v>
      </c>
      <c r="F1739" s="5">
        <v>2961.9</v>
      </c>
      <c r="G1739" s="5">
        <v>2961.9</v>
      </c>
    </row>
    <row r="1740" spans="1:7" hidden="1" x14ac:dyDescent="0.3">
      <c r="A1740" s="4" t="s">
        <v>22</v>
      </c>
      <c r="B1740" s="3" t="s">
        <v>17</v>
      </c>
      <c r="C1740" s="3" t="s">
        <v>18</v>
      </c>
      <c r="D1740" s="4" t="s">
        <v>23</v>
      </c>
      <c r="E1740" s="3">
        <v>1</v>
      </c>
      <c r="F1740" s="5">
        <v>2197.35</v>
      </c>
      <c r="G1740" s="5">
        <v>2197.35</v>
      </c>
    </row>
    <row r="1741" spans="1:7" hidden="1" x14ac:dyDescent="0.3">
      <c r="D1741" s="4" t="s">
        <v>554</v>
      </c>
      <c r="E1741" s="3">
        <v>1</v>
      </c>
      <c r="F1741" s="5">
        <v>6505.91</v>
      </c>
      <c r="G1741" s="5">
        <v>6505.91</v>
      </c>
    </row>
    <row r="1742" spans="1:7" hidden="1" x14ac:dyDescent="0.3"/>
    <row r="1743" spans="1:7" x14ac:dyDescent="0.3">
      <c r="A1743" s="4" t="s">
        <v>555</v>
      </c>
      <c r="B1743" s="3" t="s">
        <v>9</v>
      </c>
      <c r="C1743" s="3" t="s">
        <v>10</v>
      </c>
      <c r="D1743" s="4" t="s">
        <v>26</v>
      </c>
      <c r="E1743" s="3">
        <v>1</v>
      </c>
      <c r="F1743" s="5">
        <v>202286.22</v>
      </c>
      <c r="G1743" s="5">
        <v>202286.22</v>
      </c>
    </row>
    <row r="1744" spans="1:7" hidden="1" x14ac:dyDescent="0.3">
      <c r="A1744" s="4" t="s">
        <v>27</v>
      </c>
      <c r="B1744" s="3" t="s">
        <v>17</v>
      </c>
      <c r="C1744" s="3" t="s">
        <v>18</v>
      </c>
      <c r="D1744" s="4" t="s">
        <v>28</v>
      </c>
      <c r="E1744" s="3">
        <v>2</v>
      </c>
      <c r="F1744" s="5">
        <v>22545.99</v>
      </c>
      <c r="G1744" s="5">
        <v>45091.98</v>
      </c>
    </row>
    <row r="1745" spans="1:7" hidden="1" x14ac:dyDescent="0.3">
      <c r="A1745" s="4" t="s">
        <v>29</v>
      </c>
      <c r="B1745" s="3" t="s">
        <v>17</v>
      </c>
      <c r="C1745" s="3" t="s">
        <v>18</v>
      </c>
      <c r="D1745" s="4" t="s">
        <v>30</v>
      </c>
      <c r="E1745" s="3">
        <v>5</v>
      </c>
      <c r="F1745" s="5">
        <v>22133.25</v>
      </c>
      <c r="G1745" s="5">
        <v>110666.25</v>
      </c>
    </row>
    <row r="1746" spans="1:7" hidden="1" x14ac:dyDescent="0.3">
      <c r="A1746" s="4" t="s">
        <v>31</v>
      </c>
      <c r="B1746" s="3" t="s">
        <v>17</v>
      </c>
      <c r="C1746" s="3" t="s">
        <v>18</v>
      </c>
      <c r="D1746" s="4" t="s">
        <v>32</v>
      </c>
      <c r="E1746" s="3">
        <v>1</v>
      </c>
      <c r="F1746" s="5">
        <v>7362.75</v>
      </c>
      <c r="G1746" s="5">
        <v>7362.75</v>
      </c>
    </row>
    <row r="1747" spans="1:7" hidden="1" x14ac:dyDescent="0.3">
      <c r="A1747" s="4" t="s">
        <v>33</v>
      </c>
      <c r="B1747" s="3" t="s">
        <v>17</v>
      </c>
      <c r="C1747" s="3" t="s">
        <v>18</v>
      </c>
      <c r="D1747" s="4" t="s">
        <v>34</v>
      </c>
      <c r="E1747" s="3">
        <v>1</v>
      </c>
      <c r="F1747" s="5">
        <v>5541.86</v>
      </c>
      <c r="G1747" s="5">
        <v>5541.86</v>
      </c>
    </row>
    <row r="1748" spans="1:7" hidden="1" x14ac:dyDescent="0.3">
      <c r="A1748" s="4" t="s">
        <v>35</v>
      </c>
      <c r="B1748" s="3" t="s">
        <v>17</v>
      </c>
      <c r="C1748" s="3" t="s">
        <v>18</v>
      </c>
      <c r="D1748" s="4" t="s">
        <v>36</v>
      </c>
      <c r="E1748" s="3">
        <v>8</v>
      </c>
      <c r="F1748" s="5">
        <v>817.84</v>
      </c>
      <c r="G1748" s="5">
        <v>6542.72</v>
      </c>
    </row>
    <row r="1749" spans="1:7" hidden="1" x14ac:dyDescent="0.3">
      <c r="A1749" s="4" t="s">
        <v>37</v>
      </c>
      <c r="B1749" s="3" t="s">
        <v>17</v>
      </c>
      <c r="C1749" s="3" t="s">
        <v>18</v>
      </c>
      <c r="D1749" s="4" t="s">
        <v>38</v>
      </c>
      <c r="E1749" s="3">
        <v>8</v>
      </c>
      <c r="F1749" s="5">
        <v>200</v>
      </c>
      <c r="G1749" s="5">
        <v>1600</v>
      </c>
    </row>
    <row r="1750" spans="1:7" hidden="1" x14ac:dyDescent="0.3">
      <c r="A1750" s="4" t="s">
        <v>39</v>
      </c>
      <c r="B1750" s="3" t="s">
        <v>17</v>
      </c>
      <c r="C1750" s="3" t="s">
        <v>18</v>
      </c>
      <c r="D1750" s="4" t="s">
        <v>40</v>
      </c>
      <c r="E1750" s="3">
        <v>2</v>
      </c>
      <c r="F1750" s="5">
        <v>7060</v>
      </c>
      <c r="G1750" s="5">
        <v>14120</v>
      </c>
    </row>
    <row r="1751" spans="1:7" hidden="1" x14ac:dyDescent="0.3">
      <c r="A1751" s="4" t="s">
        <v>41</v>
      </c>
      <c r="B1751" s="3" t="s">
        <v>17</v>
      </c>
      <c r="C1751" s="3" t="s">
        <v>18</v>
      </c>
      <c r="D1751" s="4" t="s">
        <v>42</v>
      </c>
      <c r="E1751" s="3">
        <v>2</v>
      </c>
      <c r="F1751" s="5">
        <v>761.9</v>
      </c>
      <c r="G1751" s="5">
        <v>1523.8</v>
      </c>
    </row>
    <row r="1752" spans="1:7" hidden="1" x14ac:dyDescent="0.3">
      <c r="A1752" s="4" t="s">
        <v>45</v>
      </c>
      <c r="B1752" s="3" t="s">
        <v>17</v>
      </c>
      <c r="C1752" s="3" t="s">
        <v>18</v>
      </c>
      <c r="D1752" s="4" t="s">
        <v>46</v>
      </c>
      <c r="E1752" s="3">
        <v>1</v>
      </c>
      <c r="F1752" s="5">
        <v>5541.86</v>
      </c>
      <c r="G1752" s="5">
        <v>5541.86</v>
      </c>
    </row>
    <row r="1753" spans="1:7" hidden="1" x14ac:dyDescent="0.3">
      <c r="A1753" s="4" t="s">
        <v>47</v>
      </c>
      <c r="B1753" s="3" t="s">
        <v>17</v>
      </c>
      <c r="C1753" s="3" t="s">
        <v>18</v>
      </c>
      <c r="D1753" s="4" t="s">
        <v>48</v>
      </c>
      <c r="E1753" s="3">
        <v>1</v>
      </c>
      <c r="F1753" s="5">
        <v>2835</v>
      </c>
      <c r="G1753" s="5">
        <v>2835</v>
      </c>
    </row>
    <row r="1754" spans="1:7" hidden="1" x14ac:dyDescent="0.3">
      <c r="A1754" s="4" t="s">
        <v>49</v>
      </c>
      <c r="B1754" s="3" t="s">
        <v>17</v>
      </c>
      <c r="C1754" s="3" t="s">
        <v>18</v>
      </c>
      <c r="D1754" s="4" t="s">
        <v>50</v>
      </c>
      <c r="E1754" s="3">
        <v>1</v>
      </c>
      <c r="F1754" s="5">
        <v>1100</v>
      </c>
      <c r="G1754" s="5">
        <v>1100</v>
      </c>
    </row>
    <row r="1755" spans="1:7" hidden="1" x14ac:dyDescent="0.3">
      <c r="A1755" s="4" t="s">
        <v>438</v>
      </c>
      <c r="B1755" s="3" t="s">
        <v>17</v>
      </c>
      <c r="C1755" s="3" t="s">
        <v>83</v>
      </c>
      <c r="D1755" s="4" t="s">
        <v>439</v>
      </c>
      <c r="E1755" s="3">
        <v>15</v>
      </c>
      <c r="F1755" s="5">
        <v>24</v>
      </c>
      <c r="G1755" s="5">
        <v>360</v>
      </c>
    </row>
    <row r="1756" spans="1:7" hidden="1" x14ac:dyDescent="0.3">
      <c r="D1756" s="4" t="s">
        <v>556</v>
      </c>
      <c r="E1756" s="3">
        <v>1</v>
      </c>
      <c r="F1756" s="5">
        <v>202286.22</v>
      </c>
      <c r="G1756" s="5">
        <v>202286.22</v>
      </c>
    </row>
    <row r="1757" spans="1:7" hidden="1" x14ac:dyDescent="0.3"/>
    <row r="1758" spans="1:7" hidden="1" x14ac:dyDescent="0.3">
      <c r="D1758" s="4" t="s">
        <v>557</v>
      </c>
      <c r="E1758" s="3">
        <v>1</v>
      </c>
      <c r="F1758" s="5">
        <v>208792.13</v>
      </c>
      <c r="G1758" s="5">
        <v>208792.13</v>
      </c>
    </row>
    <row r="1759" spans="1:7" hidden="1" x14ac:dyDescent="0.3"/>
    <row r="1760" spans="1:7" x14ac:dyDescent="0.3">
      <c r="A1760" s="4" t="s">
        <v>558</v>
      </c>
      <c r="B1760" s="3" t="s">
        <v>9</v>
      </c>
      <c r="C1760" s="3" t="s">
        <v>10</v>
      </c>
      <c r="D1760" s="4" t="s">
        <v>309</v>
      </c>
      <c r="E1760" s="3">
        <v>1</v>
      </c>
      <c r="F1760" s="5">
        <v>19615.54</v>
      </c>
      <c r="G1760" s="5">
        <v>19615.54</v>
      </c>
    </row>
    <row r="1761" spans="1:7" hidden="1" x14ac:dyDescent="0.3">
      <c r="A1761" s="4" t="s">
        <v>310</v>
      </c>
      <c r="B1761" s="3" t="s">
        <v>17</v>
      </c>
      <c r="C1761" s="3" t="s">
        <v>18</v>
      </c>
      <c r="D1761" s="4" t="s">
        <v>311</v>
      </c>
      <c r="E1761" s="3">
        <v>1</v>
      </c>
      <c r="F1761" s="5">
        <v>3806</v>
      </c>
      <c r="G1761" s="5">
        <v>3806</v>
      </c>
    </row>
    <row r="1762" spans="1:7" hidden="1" x14ac:dyDescent="0.3">
      <c r="A1762" s="4" t="s">
        <v>312</v>
      </c>
      <c r="B1762" s="3" t="s">
        <v>17</v>
      </c>
      <c r="C1762" s="3" t="s">
        <v>18</v>
      </c>
      <c r="D1762" s="4" t="s">
        <v>313</v>
      </c>
      <c r="E1762" s="3">
        <v>1</v>
      </c>
      <c r="F1762" s="5">
        <v>3738.4</v>
      </c>
      <c r="G1762" s="5">
        <v>3738.4</v>
      </c>
    </row>
    <row r="1763" spans="1:7" hidden="1" x14ac:dyDescent="0.3">
      <c r="A1763" s="4" t="s">
        <v>314</v>
      </c>
      <c r="B1763" s="3" t="s">
        <v>17</v>
      </c>
      <c r="C1763" s="3" t="s">
        <v>83</v>
      </c>
      <c r="D1763" s="4" t="s">
        <v>315</v>
      </c>
      <c r="E1763" s="3">
        <v>120</v>
      </c>
      <c r="F1763" s="5">
        <v>2.6</v>
      </c>
      <c r="G1763" s="5">
        <v>312</v>
      </c>
    </row>
    <row r="1764" spans="1:7" hidden="1" x14ac:dyDescent="0.3">
      <c r="A1764" s="4" t="s">
        <v>316</v>
      </c>
      <c r="B1764" s="3" t="s">
        <v>17</v>
      </c>
      <c r="C1764" s="3" t="s">
        <v>83</v>
      </c>
      <c r="D1764" s="4" t="s">
        <v>317</v>
      </c>
      <c r="E1764" s="3">
        <v>240</v>
      </c>
      <c r="F1764" s="5">
        <v>3.6</v>
      </c>
      <c r="G1764" s="5">
        <v>864</v>
      </c>
    </row>
    <row r="1765" spans="1:7" hidden="1" x14ac:dyDescent="0.3">
      <c r="A1765" s="4" t="s">
        <v>318</v>
      </c>
      <c r="B1765" s="3" t="s">
        <v>17</v>
      </c>
      <c r="C1765" s="3" t="s">
        <v>83</v>
      </c>
      <c r="D1765" s="4" t="s">
        <v>319</v>
      </c>
      <c r="E1765" s="3">
        <v>30</v>
      </c>
      <c r="F1765" s="5">
        <v>4.83</v>
      </c>
      <c r="G1765" s="5">
        <v>144.9</v>
      </c>
    </row>
    <row r="1766" spans="1:7" hidden="1" x14ac:dyDescent="0.3">
      <c r="A1766" s="4" t="s">
        <v>443</v>
      </c>
      <c r="B1766" s="3" t="s">
        <v>17</v>
      </c>
      <c r="C1766" s="3" t="s">
        <v>83</v>
      </c>
      <c r="D1766" s="4" t="s">
        <v>444</v>
      </c>
      <c r="E1766" s="3">
        <v>120</v>
      </c>
      <c r="F1766" s="5">
        <v>15.43</v>
      </c>
      <c r="G1766" s="5">
        <v>1851.6</v>
      </c>
    </row>
    <row r="1767" spans="1:7" hidden="1" x14ac:dyDescent="0.3">
      <c r="A1767" s="4" t="s">
        <v>445</v>
      </c>
      <c r="B1767" s="3" t="s">
        <v>17</v>
      </c>
      <c r="C1767" s="3" t="s">
        <v>18</v>
      </c>
      <c r="D1767" s="4" t="s">
        <v>446</v>
      </c>
      <c r="E1767" s="3">
        <v>1</v>
      </c>
      <c r="F1767" s="5">
        <v>3841.14</v>
      </c>
      <c r="G1767" s="5">
        <v>3841.14</v>
      </c>
    </row>
    <row r="1768" spans="1:7" hidden="1" x14ac:dyDescent="0.3">
      <c r="A1768" s="4" t="s">
        <v>322</v>
      </c>
      <c r="B1768" s="3" t="s">
        <v>17</v>
      </c>
      <c r="C1768" s="3" t="s">
        <v>18</v>
      </c>
      <c r="D1768" s="4" t="s">
        <v>323</v>
      </c>
      <c r="E1768" s="3">
        <v>1</v>
      </c>
      <c r="F1768" s="5">
        <v>3106</v>
      </c>
      <c r="G1768" s="5">
        <v>3106</v>
      </c>
    </row>
    <row r="1769" spans="1:7" hidden="1" x14ac:dyDescent="0.3">
      <c r="A1769" s="4" t="s">
        <v>324</v>
      </c>
      <c r="B1769" s="3" t="s">
        <v>17</v>
      </c>
      <c r="C1769" s="3" t="s">
        <v>18</v>
      </c>
      <c r="D1769" s="4" t="s">
        <v>325</v>
      </c>
      <c r="E1769" s="3">
        <v>1</v>
      </c>
      <c r="F1769" s="5">
        <v>1951.5</v>
      </c>
      <c r="G1769" s="5">
        <v>1951.5</v>
      </c>
    </row>
    <row r="1770" spans="1:7" hidden="1" x14ac:dyDescent="0.3">
      <c r="D1770" s="4" t="s">
        <v>559</v>
      </c>
      <c r="E1770" s="3">
        <v>1</v>
      </c>
      <c r="F1770" s="5">
        <v>19615.54</v>
      </c>
      <c r="G1770" s="5">
        <v>19615.54</v>
      </c>
    </row>
    <row r="1771" spans="1:7" hidden="1" x14ac:dyDescent="0.3"/>
    <row r="1772" spans="1:7" hidden="1" x14ac:dyDescent="0.3">
      <c r="A1772" s="4" t="s">
        <v>560</v>
      </c>
      <c r="B1772" s="3" t="s">
        <v>9</v>
      </c>
      <c r="C1772" s="3" t="s">
        <v>10</v>
      </c>
      <c r="D1772" s="4" t="s">
        <v>68</v>
      </c>
      <c r="E1772" s="3">
        <v>1</v>
      </c>
      <c r="F1772" s="5">
        <v>9381.51</v>
      </c>
      <c r="G1772" s="5">
        <v>9381.51</v>
      </c>
    </row>
    <row r="1773" spans="1:7" hidden="1" x14ac:dyDescent="0.3">
      <c r="A1773" s="4" t="s">
        <v>69</v>
      </c>
      <c r="B1773" s="3" t="s">
        <v>17</v>
      </c>
      <c r="C1773" s="3" t="s">
        <v>70</v>
      </c>
      <c r="D1773" s="4" t="s">
        <v>71</v>
      </c>
      <c r="E1773" s="3">
        <v>40</v>
      </c>
      <c r="F1773" s="5">
        <v>24.38</v>
      </c>
      <c r="G1773" s="5">
        <v>975.2</v>
      </c>
    </row>
    <row r="1774" spans="1:7" hidden="1" x14ac:dyDescent="0.3">
      <c r="A1774" s="4" t="s">
        <v>72</v>
      </c>
      <c r="B1774" s="3" t="s">
        <v>17</v>
      </c>
      <c r="C1774" s="3" t="s">
        <v>18</v>
      </c>
      <c r="D1774" s="4" t="s">
        <v>73</v>
      </c>
      <c r="E1774" s="3">
        <v>1</v>
      </c>
      <c r="F1774" s="5">
        <v>80</v>
      </c>
      <c r="G1774" s="5">
        <v>80</v>
      </c>
    </row>
    <row r="1775" spans="1:7" hidden="1" x14ac:dyDescent="0.3">
      <c r="A1775" s="4" t="s">
        <v>74</v>
      </c>
      <c r="B1775" s="3" t="s">
        <v>17</v>
      </c>
      <c r="C1775" s="3" t="s">
        <v>18</v>
      </c>
      <c r="D1775" s="4" t="s">
        <v>75</v>
      </c>
      <c r="E1775" s="3">
        <v>1</v>
      </c>
      <c r="F1775" s="5">
        <v>46</v>
      </c>
      <c r="G1775" s="5">
        <v>46</v>
      </c>
    </row>
    <row r="1776" spans="1:7" hidden="1" x14ac:dyDescent="0.3">
      <c r="A1776" s="4" t="s">
        <v>76</v>
      </c>
      <c r="B1776" s="3" t="s">
        <v>17</v>
      </c>
      <c r="C1776" s="3" t="s">
        <v>18</v>
      </c>
      <c r="D1776" s="4" t="s">
        <v>77</v>
      </c>
      <c r="E1776" s="3">
        <v>1</v>
      </c>
      <c r="F1776" s="5">
        <v>21.52</v>
      </c>
      <c r="G1776" s="5">
        <v>21.52</v>
      </c>
    </row>
    <row r="1777" spans="1:7" hidden="1" x14ac:dyDescent="0.3">
      <c r="A1777" s="4" t="s">
        <v>78</v>
      </c>
      <c r="B1777" s="3" t="s">
        <v>17</v>
      </c>
      <c r="C1777" s="3" t="s">
        <v>18</v>
      </c>
      <c r="D1777" s="4" t="s">
        <v>79</v>
      </c>
      <c r="E1777" s="3">
        <v>1</v>
      </c>
      <c r="F1777" s="5">
        <v>125.41</v>
      </c>
      <c r="G1777" s="5">
        <v>125.41</v>
      </c>
    </row>
    <row r="1778" spans="1:7" hidden="1" x14ac:dyDescent="0.3">
      <c r="A1778" s="4" t="s">
        <v>80</v>
      </c>
      <c r="B1778" s="3" t="s">
        <v>17</v>
      </c>
      <c r="C1778" s="3" t="s">
        <v>70</v>
      </c>
      <c r="D1778" s="4" t="s">
        <v>81</v>
      </c>
      <c r="E1778" s="3">
        <v>8</v>
      </c>
      <c r="F1778" s="5">
        <v>12.03</v>
      </c>
      <c r="G1778" s="5">
        <v>96.24</v>
      </c>
    </row>
    <row r="1779" spans="1:7" hidden="1" x14ac:dyDescent="0.3">
      <c r="A1779" s="4" t="s">
        <v>82</v>
      </c>
      <c r="B1779" s="3" t="s">
        <v>17</v>
      </c>
      <c r="C1779" s="3" t="s">
        <v>83</v>
      </c>
      <c r="D1779" s="4" t="s">
        <v>84</v>
      </c>
      <c r="E1779" s="3">
        <v>4</v>
      </c>
      <c r="F1779" s="5">
        <v>12.91</v>
      </c>
      <c r="G1779" s="5">
        <v>51.64</v>
      </c>
    </row>
    <row r="1780" spans="1:7" hidden="1" x14ac:dyDescent="0.3">
      <c r="A1780" s="4" t="s">
        <v>85</v>
      </c>
      <c r="B1780" s="3" t="s">
        <v>17</v>
      </c>
      <c r="C1780" s="3" t="s">
        <v>18</v>
      </c>
      <c r="D1780" s="4" t="s">
        <v>86</v>
      </c>
      <c r="E1780" s="3">
        <v>14</v>
      </c>
      <c r="F1780" s="5">
        <v>43.21</v>
      </c>
      <c r="G1780" s="5">
        <v>604.94000000000005</v>
      </c>
    </row>
    <row r="1781" spans="1:7" hidden="1" x14ac:dyDescent="0.3">
      <c r="A1781" s="4" t="s">
        <v>87</v>
      </c>
      <c r="B1781" s="3" t="s">
        <v>17</v>
      </c>
      <c r="C1781" s="3" t="s">
        <v>83</v>
      </c>
      <c r="D1781" s="4" t="s">
        <v>88</v>
      </c>
      <c r="E1781" s="3">
        <v>37</v>
      </c>
      <c r="F1781" s="5">
        <v>26.08</v>
      </c>
      <c r="G1781" s="5">
        <v>964.96</v>
      </c>
    </row>
    <row r="1782" spans="1:7" hidden="1" x14ac:dyDescent="0.3">
      <c r="A1782" s="4" t="s">
        <v>89</v>
      </c>
      <c r="B1782" s="3" t="s">
        <v>17</v>
      </c>
      <c r="C1782" s="3" t="s">
        <v>83</v>
      </c>
      <c r="D1782" s="4" t="s">
        <v>90</v>
      </c>
      <c r="E1782" s="3">
        <v>16</v>
      </c>
      <c r="F1782" s="5">
        <v>22.21</v>
      </c>
      <c r="G1782" s="5">
        <v>355.36</v>
      </c>
    </row>
    <row r="1783" spans="1:7" hidden="1" x14ac:dyDescent="0.3">
      <c r="A1783" s="4" t="s">
        <v>91</v>
      </c>
      <c r="B1783" s="3" t="s">
        <v>17</v>
      </c>
      <c r="C1783" s="3" t="s">
        <v>83</v>
      </c>
      <c r="D1783" s="4" t="s">
        <v>92</v>
      </c>
      <c r="E1783" s="3">
        <v>105.2</v>
      </c>
      <c r="F1783" s="5">
        <v>14.19</v>
      </c>
      <c r="G1783" s="5">
        <v>1492.79</v>
      </c>
    </row>
    <row r="1784" spans="1:7" hidden="1" x14ac:dyDescent="0.3">
      <c r="A1784" s="4" t="s">
        <v>93</v>
      </c>
      <c r="B1784" s="3" t="s">
        <v>17</v>
      </c>
      <c r="C1784" s="3" t="s">
        <v>70</v>
      </c>
      <c r="D1784" s="4" t="s">
        <v>94</v>
      </c>
      <c r="E1784" s="3">
        <v>27.3</v>
      </c>
      <c r="F1784" s="5">
        <v>32.090000000000003</v>
      </c>
      <c r="G1784" s="5">
        <v>876.06</v>
      </c>
    </row>
    <row r="1785" spans="1:7" hidden="1" x14ac:dyDescent="0.3">
      <c r="A1785" s="4" t="s">
        <v>95</v>
      </c>
      <c r="B1785" s="3" t="s">
        <v>17</v>
      </c>
      <c r="C1785" s="3" t="s">
        <v>70</v>
      </c>
      <c r="D1785" s="4" t="s">
        <v>96</v>
      </c>
      <c r="E1785" s="3">
        <v>8.8000000000000007</v>
      </c>
      <c r="F1785" s="5">
        <v>68.56</v>
      </c>
      <c r="G1785" s="5">
        <v>603.33000000000004</v>
      </c>
    </row>
    <row r="1786" spans="1:7" hidden="1" x14ac:dyDescent="0.3">
      <c r="A1786" s="4" t="s">
        <v>97</v>
      </c>
      <c r="B1786" s="3" t="s">
        <v>17</v>
      </c>
      <c r="C1786" s="3" t="s">
        <v>70</v>
      </c>
      <c r="D1786" s="4" t="s">
        <v>98</v>
      </c>
      <c r="E1786" s="3">
        <v>30</v>
      </c>
      <c r="F1786" s="5">
        <v>47.31</v>
      </c>
      <c r="G1786" s="5">
        <v>1419.3</v>
      </c>
    </row>
    <row r="1787" spans="1:7" hidden="1" x14ac:dyDescent="0.3">
      <c r="A1787" s="4" t="s">
        <v>99</v>
      </c>
      <c r="B1787" s="3" t="s">
        <v>17</v>
      </c>
      <c r="C1787" s="3" t="s">
        <v>70</v>
      </c>
      <c r="D1787" s="4" t="s">
        <v>100</v>
      </c>
      <c r="E1787" s="3">
        <v>18.5</v>
      </c>
      <c r="F1787" s="5">
        <v>46.96</v>
      </c>
      <c r="G1787" s="5">
        <v>868.76</v>
      </c>
    </row>
    <row r="1788" spans="1:7" hidden="1" x14ac:dyDescent="0.3">
      <c r="A1788" s="4" t="s">
        <v>101</v>
      </c>
      <c r="B1788" s="3" t="s">
        <v>17</v>
      </c>
      <c r="C1788" s="3" t="s">
        <v>102</v>
      </c>
      <c r="D1788" s="4" t="s">
        <v>103</v>
      </c>
      <c r="E1788" s="3">
        <v>1</v>
      </c>
      <c r="F1788" s="5">
        <v>300</v>
      </c>
      <c r="G1788" s="5">
        <v>300</v>
      </c>
    </row>
    <row r="1789" spans="1:7" hidden="1" x14ac:dyDescent="0.3">
      <c r="A1789" s="4" t="s">
        <v>104</v>
      </c>
      <c r="B1789" s="3" t="s">
        <v>17</v>
      </c>
      <c r="C1789" s="3" t="s">
        <v>102</v>
      </c>
      <c r="D1789" s="4" t="s">
        <v>105</v>
      </c>
      <c r="E1789" s="3">
        <v>1</v>
      </c>
      <c r="F1789" s="5">
        <v>500</v>
      </c>
      <c r="G1789" s="5">
        <v>500</v>
      </c>
    </row>
    <row r="1790" spans="1:7" hidden="1" x14ac:dyDescent="0.3">
      <c r="D1790" s="4" t="s">
        <v>561</v>
      </c>
      <c r="E1790" s="3">
        <v>1</v>
      </c>
      <c r="F1790" s="5">
        <v>9381.51</v>
      </c>
      <c r="G1790" s="5">
        <v>9381.51</v>
      </c>
    </row>
    <row r="1791" spans="1:7" hidden="1" x14ac:dyDescent="0.3"/>
    <row r="1792" spans="1:7" hidden="1" x14ac:dyDescent="0.3">
      <c r="D1792" s="4" t="s">
        <v>562</v>
      </c>
      <c r="E1792" s="3">
        <v>1</v>
      </c>
      <c r="F1792" s="5">
        <v>237789.18</v>
      </c>
      <c r="G1792" s="5">
        <v>237789.18</v>
      </c>
    </row>
    <row r="1793" spans="1:7" hidden="1" x14ac:dyDescent="0.3"/>
    <row r="1794" spans="1:7" hidden="1" x14ac:dyDescent="0.3">
      <c r="A1794" s="4" t="s">
        <v>563</v>
      </c>
      <c r="B1794" s="3" t="s">
        <v>9</v>
      </c>
      <c r="C1794" s="3" t="s">
        <v>10</v>
      </c>
      <c r="D1794" s="4" t="s">
        <v>564</v>
      </c>
      <c r="E1794" s="3">
        <v>1</v>
      </c>
      <c r="F1794" s="5">
        <v>259755.06</v>
      </c>
      <c r="G1794" s="5">
        <v>259755.06</v>
      </c>
    </row>
    <row r="1795" spans="1:7" hidden="1" x14ac:dyDescent="0.3">
      <c r="A1795" s="4" t="s">
        <v>565</v>
      </c>
      <c r="B1795" s="3" t="s">
        <v>9</v>
      </c>
      <c r="C1795" s="3" t="s">
        <v>10</v>
      </c>
      <c r="D1795" s="4" t="s">
        <v>136</v>
      </c>
      <c r="E1795" s="3">
        <v>1</v>
      </c>
      <c r="F1795" s="5">
        <v>232135.6</v>
      </c>
      <c r="G1795" s="5">
        <v>232135.6</v>
      </c>
    </row>
    <row r="1796" spans="1:7" x14ac:dyDescent="0.3">
      <c r="A1796" s="4" t="s">
        <v>566</v>
      </c>
      <c r="B1796" s="3" t="s">
        <v>9</v>
      </c>
      <c r="C1796" s="3" t="s">
        <v>10</v>
      </c>
      <c r="D1796" s="4" t="s">
        <v>15</v>
      </c>
      <c r="E1796" s="3">
        <v>1</v>
      </c>
      <c r="F1796" s="5">
        <v>6698.29</v>
      </c>
      <c r="G1796" s="5">
        <v>6698.29</v>
      </c>
    </row>
    <row r="1797" spans="1:7" hidden="1" x14ac:dyDescent="0.3">
      <c r="A1797" s="4" t="s">
        <v>16</v>
      </c>
      <c r="B1797" s="3" t="s">
        <v>17</v>
      </c>
      <c r="C1797" s="3" t="s">
        <v>18</v>
      </c>
      <c r="D1797" s="4" t="s">
        <v>19</v>
      </c>
      <c r="E1797" s="3">
        <v>8</v>
      </c>
      <c r="F1797" s="5">
        <v>192.38</v>
      </c>
      <c r="G1797" s="5">
        <v>1539.04</v>
      </c>
    </row>
    <row r="1798" spans="1:7" hidden="1" x14ac:dyDescent="0.3">
      <c r="A1798" s="4" t="s">
        <v>20</v>
      </c>
      <c r="B1798" s="3" t="s">
        <v>17</v>
      </c>
      <c r="C1798" s="3" t="s">
        <v>18</v>
      </c>
      <c r="D1798" s="4" t="s">
        <v>21</v>
      </c>
      <c r="E1798" s="3">
        <v>1</v>
      </c>
      <c r="F1798" s="5">
        <v>2961.9</v>
      </c>
      <c r="G1798" s="5">
        <v>2961.9</v>
      </c>
    </row>
    <row r="1799" spans="1:7" hidden="1" x14ac:dyDescent="0.3">
      <c r="A1799" s="4" t="s">
        <v>22</v>
      </c>
      <c r="B1799" s="3" t="s">
        <v>17</v>
      </c>
      <c r="C1799" s="3" t="s">
        <v>18</v>
      </c>
      <c r="D1799" s="4" t="s">
        <v>23</v>
      </c>
      <c r="E1799" s="3">
        <v>1</v>
      </c>
      <c r="F1799" s="5">
        <v>2197.35</v>
      </c>
      <c r="G1799" s="5">
        <v>2197.35</v>
      </c>
    </row>
    <row r="1800" spans="1:7" hidden="1" x14ac:dyDescent="0.3">
      <c r="D1800" s="4" t="s">
        <v>567</v>
      </c>
      <c r="E1800" s="3">
        <v>1</v>
      </c>
      <c r="F1800" s="5">
        <v>6698.29</v>
      </c>
      <c r="G1800" s="5">
        <v>6698.29</v>
      </c>
    </row>
    <row r="1801" spans="1:7" hidden="1" x14ac:dyDescent="0.3"/>
    <row r="1802" spans="1:7" x14ac:dyDescent="0.3">
      <c r="A1802" s="4" t="s">
        <v>568</v>
      </c>
      <c r="B1802" s="3" t="s">
        <v>9</v>
      </c>
      <c r="C1802" s="3" t="s">
        <v>10</v>
      </c>
      <c r="D1802" s="4" t="s">
        <v>26</v>
      </c>
      <c r="E1802" s="3">
        <v>1</v>
      </c>
      <c r="F1802" s="5">
        <v>225437.31</v>
      </c>
      <c r="G1802" s="5">
        <v>225437.31</v>
      </c>
    </row>
    <row r="1803" spans="1:7" hidden="1" x14ac:dyDescent="0.3">
      <c r="A1803" s="4" t="s">
        <v>27</v>
      </c>
      <c r="B1803" s="3" t="s">
        <v>17</v>
      </c>
      <c r="C1803" s="3" t="s">
        <v>18</v>
      </c>
      <c r="D1803" s="4" t="s">
        <v>28</v>
      </c>
      <c r="E1803" s="3">
        <v>2</v>
      </c>
      <c r="F1803" s="5">
        <v>22545.99</v>
      </c>
      <c r="G1803" s="5">
        <v>45091.98</v>
      </c>
    </row>
    <row r="1804" spans="1:7" hidden="1" x14ac:dyDescent="0.3">
      <c r="A1804" s="4" t="s">
        <v>29</v>
      </c>
      <c r="B1804" s="3" t="s">
        <v>17</v>
      </c>
      <c r="C1804" s="3" t="s">
        <v>18</v>
      </c>
      <c r="D1804" s="4" t="s">
        <v>30</v>
      </c>
      <c r="E1804" s="3">
        <v>6</v>
      </c>
      <c r="F1804" s="5">
        <v>22133.25</v>
      </c>
      <c r="G1804" s="5">
        <v>132799.5</v>
      </c>
    </row>
    <row r="1805" spans="1:7" hidden="1" x14ac:dyDescent="0.3">
      <c r="A1805" s="4" t="s">
        <v>31</v>
      </c>
      <c r="B1805" s="3" t="s">
        <v>17</v>
      </c>
      <c r="C1805" s="3" t="s">
        <v>18</v>
      </c>
      <c r="D1805" s="4" t="s">
        <v>32</v>
      </c>
      <c r="E1805" s="3">
        <v>1</v>
      </c>
      <c r="F1805" s="5">
        <v>7362.75</v>
      </c>
      <c r="G1805" s="5">
        <v>7362.75</v>
      </c>
    </row>
    <row r="1806" spans="1:7" hidden="1" x14ac:dyDescent="0.3">
      <c r="A1806" s="4" t="s">
        <v>33</v>
      </c>
      <c r="B1806" s="3" t="s">
        <v>17</v>
      </c>
      <c r="C1806" s="3" t="s">
        <v>18</v>
      </c>
      <c r="D1806" s="4" t="s">
        <v>34</v>
      </c>
      <c r="E1806" s="3">
        <v>1</v>
      </c>
      <c r="F1806" s="5">
        <v>5541.86</v>
      </c>
      <c r="G1806" s="5">
        <v>5541.86</v>
      </c>
    </row>
    <row r="1807" spans="1:7" hidden="1" x14ac:dyDescent="0.3">
      <c r="A1807" s="4" t="s">
        <v>35</v>
      </c>
      <c r="B1807" s="3" t="s">
        <v>17</v>
      </c>
      <c r="C1807" s="3" t="s">
        <v>18</v>
      </c>
      <c r="D1807" s="4" t="s">
        <v>36</v>
      </c>
      <c r="E1807" s="3">
        <v>9</v>
      </c>
      <c r="F1807" s="5">
        <v>817.84</v>
      </c>
      <c r="G1807" s="5">
        <v>7360.56</v>
      </c>
    </row>
    <row r="1808" spans="1:7" hidden="1" x14ac:dyDescent="0.3">
      <c r="A1808" s="4" t="s">
        <v>37</v>
      </c>
      <c r="B1808" s="3" t="s">
        <v>17</v>
      </c>
      <c r="C1808" s="3" t="s">
        <v>18</v>
      </c>
      <c r="D1808" s="4" t="s">
        <v>38</v>
      </c>
      <c r="E1808" s="3">
        <v>9</v>
      </c>
      <c r="F1808" s="5">
        <v>200</v>
      </c>
      <c r="G1808" s="5">
        <v>1800</v>
      </c>
    </row>
    <row r="1809" spans="1:7" hidden="1" x14ac:dyDescent="0.3">
      <c r="A1809" s="4" t="s">
        <v>39</v>
      </c>
      <c r="B1809" s="3" t="s">
        <v>17</v>
      </c>
      <c r="C1809" s="3" t="s">
        <v>18</v>
      </c>
      <c r="D1809" s="4" t="s">
        <v>40</v>
      </c>
      <c r="E1809" s="3">
        <v>2</v>
      </c>
      <c r="F1809" s="5">
        <v>7060</v>
      </c>
      <c r="G1809" s="5">
        <v>14120</v>
      </c>
    </row>
    <row r="1810" spans="1:7" hidden="1" x14ac:dyDescent="0.3">
      <c r="A1810" s="4" t="s">
        <v>41</v>
      </c>
      <c r="B1810" s="3" t="s">
        <v>17</v>
      </c>
      <c r="C1810" s="3" t="s">
        <v>18</v>
      </c>
      <c r="D1810" s="4" t="s">
        <v>42</v>
      </c>
      <c r="E1810" s="3">
        <v>2</v>
      </c>
      <c r="F1810" s="5">
        <v>761.9</v>
      </c>
      <c r="G1810" s="5">
        <v>1523.8</v>
      </c>
    </row>
    <row r="1811" spans="1:7" hidden="1" x14ac:dyDescent="0.3">
      <c r="A1811" s="4" t="s">
        <v>45</v>
      </c>
      <c r="B1811" s="3" t="s">
        <v>17</v>
      </c>
      <c r="C1811" s="3" t="s">
        <v>18</v>
      </c>
      <c r="D1811" s="4" t="s">
        <v>46</v>
      </c>
      <c r="E1811" s="3">
        <v>1</v>
      </c>
      <c r="F1811" s="5">
        <v>5541.86</v>
      </c>
      <c r="G1811" s="5">
        <v>5541.86</v>
      </c>
    </row>
    <row r="1812" spans="1:7" hidden="1" x14ac:dyDescent="0.3">
      <c r="A1812" s="4" t="s">
        <v>47</v>
      </c>
      <c r="B1812" s="3" t="s">
        <v>17</v>
      </c>
      <c r="C1812" s="3" t="s">
        <v>18</v>
      </c>
      <c r="D1812" s="4" t="s">
        <v>48</v>
      </c>
      <c r="E1812" s="3">
        <v>1</v>
      </c>
      <c r="F1812" s="5">
        <v>2835</v>
      </c>
      <c r="G1812" s="5">
        <v>2835</v>
      </c>
    </row>
    <row r="1813" spans="1:7" hidden="1" x14ac:dyDescent="0.3">
      <c r="A1813" s="4" t="s">
        <v>49</v>
      </c>
      <c r="B1813" s="3" t="s">
        <v>17</v>
      </c>
      <c r="C1813" s="3" t="s">
        <v>18</v>
      </c>
      <c r="D1813" s="4" t="s">
        <v>50</v>
      </c>
      <c r="E1813" s="3">
        <v>1</v>
      </c>
      <c r="F1813" s="5">
        <v>1100</v>
      </c>
      <c r="G1813" s="5">
        <v>1100</v>
      </c>
    </row>
    <row r="1814" spans="1:7" hidden="1" x14ac:dyDescent="0.3">
      <c r="A1814" s="4" t="s">
        <v>438</v>
      </c>
      <c r="B1814" s="3" t="s">
        <v>17</v>
      </c>
      <c r="C1814" s="3" t="s">
        <v>83</v>
      </c>
      <c r="D1814" s="4" t="s">
        <v>439</v>
      </c>
      <c r="E1814" s="3">
        <v>15</v>
      </c>
      <c r="F1814" s="5">
        <v>24</v>
      </c>
      <c r="G1814" s="5">
        <v>360</v>
      </c>
    </row>
    <row r="1815" spans="1:7" hidden="1" x14ac:dyDescent="0.3">
      <c r="D1815" s="4" t="s">
        <v>569</v>
      </c>
      <c r="E1815" s="3">
        <v>1</v>
      </c>
      <c r="F1815" s="5">
        <v>225437.31</v>
      </c>
      <c r="G1815" s="5">
        <v>225437.31</v>
      </c>
    </row>
    <row r="1816" spans="1:7" hidden="1" x14ac:dyDescent="0.3"/>
    <row r="1817" spans="1:7" hidden="1" x14ac:dyDescent="0.3">
      <c r="D1817" s="4" t="s">
        <v>570</v>
      </c>
      <c r="E1817" s="3">
        <v>1</v>
      </c>
      <c r="F1817" s="5">
        <v>232135.6</v>
      </c>
      <c r="G1817" s="5">
        <v>232135.6</v>
      </c>
    </row>
    <row r="1818" spans="1:7" hidden="1" x14ac:dyDescent="0.3"/>
    <row r="1819" spans="1:7" x14ac:dyDescent="0.3">
      <c r="A1819" s="4" t="s">
        <v>571</v>
      </c>
      <c r="B1819" s="3" t="s">
        <v>9</v>
      </c>
      <c r="C1819" s="3" t="s">
        <v>10</v>
      </c>
      <c r="D1819" s="4" t="s">
        <v>309</v>
      </c>
      <c r="E1819" s="3">
        <v>1</v>
      </c>
      <c r="F1819" s="5">
        <v>19615.54</v>
      </c>
      <c r="G1819" s="5">
        <v>19615.54</v>
      </c>
    </row>
    <row r="1820" spans="1:7" hidden="1" x14ac:dyDescent="0.3">
      <c r="A1820" s="4" t="s">
        <v>310</v>
      </c>
      <c r="B1820" s="3" t="s">
        <v>17</v>
      </c>
      <c r="C1820" s="3" t="s">
        <v>18</v>
      </c>
      <c r="D1820" s="4" t="s">
        <v>311</v>
      </c>
      <c r="E1820" s="3">
        <v>1</v>
      </c>
      <c r="F1820" s="5">
        <v>3806</v>
      </c>
      <c r="G1820" s="5">
        <v>3806</v>
      </c>
    </row>
    <row r="1821" spans="1:7" hidden="1" x14ac:dyDescent="0.3">
      <c r="A1821" s="4" t="s">
        <v>312</v>
      </c>
      <c r="B1821" s="3" t="s">
        <v>17</v>
      </c>
      <c r="C1821" s="3" t="s">
        <v>18</v>
      </c>
      <c r="D1821" s="4" t="s">
        <v>313</v>
      </c>
      <c r="E1821" s="3">
        <v>1</v>
      </c>
      <c r="F1821" s="5">
        <v>3738.4</v>
      </c>
      <c r="G1821" s="5">
        <v>3738.4</v>
      </c>
    </row>
    <row r="1822" spans="1:7" hidden="1" x14ac:dyDescent="0.3">
      <c r="A1822" s="4" t="s">
        <v>314</v>
      </c>
      <c r="B1822" s="3" t="s">
        <v>17</v>
      </c>
      <c r="C1822" s="3" t="s">
        <v>83</v>
      </c>
      <c r="D1822" s="4" t="s">
        <v>315</v>
      </c>
      <c r="E1822" s="3">
        <v>120</v>
      </c>
      <c r="F1822" s="5">
        <v>2.6</v>
      </c>
      <c r="G1822" s="5">
        <v>312</v>
      </c>
    </row>
    <row r="1823" spans="1:7" hidden="1" x14ac:dyDescent="0.3">
      <c r="A1823" s="4" t="s">
        <v>316</v>
      </c>
      <c r="B1823" s="3" t="s">
        <v>17</v>
      </c>
      <c r="C1823" s="3" t="s">
        <v>83</v>
      </c>
      <c r="D1823" s="4" t="s">
        <v>317</v>
      </c>
      <c r="E1823" s="3">
        <v>240</v>
      </c>
      <c r="F1823" s="5">
        <v>3.6</v>
      </c>
      <c r="G1823" s="5">
        <v>864</v>
      </c>
    </row>
    <row r="1824" spans="1:7" hidden="1" x14ac:dyDescent="0.3">
      <c r="A1824" s="4" t="s">
        <v>318</v>
      </c>
      <c r="B1824" s="3" t="s">
        <v>17</v>
      </c>
      <c r="C1824" s="3" t="s">
        <v>83</v>
      </c>
      <c r="D1824" s="4" t="s">
        <v>319</v>
      </c>
      <c r="E1824" s="3">
        <v>30</v>
      </c>
      <c r="F1824" s="5">
        <v>4.83</v>
      </c>
      <c r="G1824" s="5">
        <v>144.9</v>
      </c>
    </row>
    <row r="1825" spans="1:7" hidden="1" x14ac:dyDescent="0.3">
      <c r="A1825" s="4" t="s">
        <v>443</v>
      </c>
      <c r="B1825" s="3" t="s">
        <v>17</v>
      </c>
      <c r="C1825" s="3" t="s">
        <v>83</v>
      </c>
      <c r="D1825" s="4" t="s">
        <v>444</v>
      </c>
      <c r="E1825" s="3">
        <v>120</v>
      </c>
      <c r="F1825" s="5">
        <v>15.43</v>
      </c>
      <c r="G1825" s="5">
        <v>1851.6</v>
      </c>
    </row>
    <row r="1826" spans="1:7" hidden="1" x14ac:dyDescent="0.3">
      <c r="A1826" s="4" t="s">
        <v>445</v>
      </c>
      <c r="B1826" s="3" t="s">
        <v>17</v>
      </c>
      <c r="C1826" s="3" t="s">
        <v>18</v>
      </c>
      <c r="D1826" s="4" t="s">
        <v>446</v>
      </c>
      <c r="E1826" s="3">
        <v>1</v>
      </c>
      <c r="F1826" s="5">
        <v>3841.14</v>
      </c>
      <c r="G1826" s="5">
        <v>3841.14</v>
      </c>
    </row>
    <row r="1827" spans="1:7" hidden="1" x14ac:dyDescent="0.3">
      <c r="A1827" s="4" t="s">
        <v>322</v>
      </c>
      <c r="B1827" s="3" t="s">
        <v>17</v>
      </c>
      <c r="C1827" s="3" t="s">
        <v>18</v>
      </c>
      <c r="D1827" s="4" t="s">
        <v>323</v>
      </c>
      <c r="E1827" s="3">
        <v>1</v>
      </c>
      <c r="F1827" s="5">
        <v>3106</v>
      </c>
      <c r="G1827" s="5">
        <v>3106</v>
      </c>
    </row>
    <row r="1828" spans="1:7" hidden="1" x14ac:dyDescent="0.3">
      <c r="A1828" s="4" t="s">
        <v>324</v>
      </c>
      <c r="B1828" s="3" t="s">
        <v>17</v>
      </c>
      <c r="C1828" s="3" t="s">
        <v>18</v>
      </c>
      <c r="D1828" s="4" t="s">
        <v>325</v>
      </c>
      <c r="E1828" s="3">
        <v>1</v>
      </c>
      <c r="F1828" s="5">
        <v>1951.5</v>
      </c>
      <c r="G1828" s="5">
        <v>1951.5</v>
      </c>
    </row>
    <row r="1829" spans="1:7" hidden="1" x14ac:dyDescent="0.3">
      <c r="D1829" s="4" t="s">
        <v>572</v>
      </c>
      <c r="E1829" s="3">
        <v>1</v>
      </c>
      <c r="F1829" s="5">
        <v>19615.54</v>
      </c>
      <c r="G1829" s="5">
        <v>19615.54</v>
      </c>
    </row>
    <row r="1830" spans="1:7" hidden="1" x14ac:dyDescent="0.3"/>
    <row r="1831" spans="1:7" hidden="1" x14ac:dyDescent="0.3">
      <c r="A1831" s="4" t="s">
        <v>573</v>
      </c>
      <c r="B1831" s="3" t="s">
        <v>9</v>
      </c>
      <c r="C1831" s="3" t="s">
        <v>10</v>
      </c>
      <c r="D1831" s="4" t="s">
        <v>68</v>
      </c>
      <c r="E1831" s="3">
        <v>1</v>
      </c>
      <c r="F1831" s="5">
        <v>8003.92</v>
      </c>
      <c r="G1831" s="5">
        <v>8003.92</v>
      </c>
    </row>
    <row r="1832" spans="1:7" hidden="1" x14ac:dyDescent="0.3">
      <c r="A1832" s="4" t="s">
        <v>69</v>
      </c>
      <c r="B1832" s="3" t="s">
        <v>17</v>
      </c>
      <c r="C1832" s="3" t="s">
        <v>70</v>
      </c>
      <c r="D1832" s="4" t="s">
        <v>71</v>
      </c>
      <c r="E1832" s="3">
        <v>38.75</v>
      </c>
      <c r="F1832" s="5">
        <v>24.38</v>
      </c>
      <c r="G1832" s="5">
        <v>944.73</v>
      </c>
    </row>
    <row r="1833" spans="1:7" hidden="1" x14ac:dyDescent="0.3">
      <c r="A1833" s="4" t="s">
        <v>72</v>
      </c>
      <c r="B1833" s="3" t="s">
        <v>17</v>
      </c>
      <c r="C1833" s="3" t="s">
        <v>18</v>
      </c>
      <c r="D1833" s="4" t="s">
        <v>73</v>
      </c>
      <c r="E1833" s="3">
        <v>1</v>
      </c>
      <c r="F1833" s="5">
        <v>80</v>
      </c>
      <c r="G1833" s="5">
        <v>80</v>
      </c>
    </row>
    <row r="1834" spans="1:7" hidden="1" x14ac:dyDescent="0.3">
      <c r="A1834" s="4" t="s">
        <v>74</v>
      </c>
      <c r="B1834" s="3" t="s">
        <v>17</v>
      </c>
      <c r="C1834" s="3" t="s">
        <v>18</v>
      </c>
      <c r="D1834" s="4" t="s">
        <v>75</v>
      </c>
      <c r="E1834" s="3">
        <v>1</v>
      </c>
      <c r="F1834" s="5">
        <v>46</v>
      </c>
      <c r="G1834" s="5">
        <v>46</v>
      </c>
    </row>
    <row r="1835" spans="1:7" hidden="1" x14ac:dyDescent="0.3">
      <c r="A1835" s="4" t="s">
        <v>76</v>
      </c>
      <c r="B1835" s="3" t="s">
        <v>17</v>
      </c>
      <c r="C1835" s="3" t="s">
        <v>18</v>
      </c>
      <c r="D1835" s="4" t="s">
        <v>77</v>
      </c>
      <c r="E1835" s="3">
        <v>1</v>
      </c>
      <c r="F1835" s="5">
        <v>21.52</v>
      </c>
      <c r="G1835" s="5">
        <v>21.52</v>
      </c>
    </row>
    <row r="1836" spans="1:7" hidden="1" x14ac:dyDescent="0.3">
      <c r="A1836" s="4" t="s">
        <v>78</v>
      </c>
      <c r="B1836" s="3" t="s">
        <v>17</v>
      </c>
      <c r="C1836" s="3" t="s">
        <v>18</v>
      </c>
      <c r="D1836" s="4" t="s">
        <v>79</v>
      </c>
      <c r="E1836" s="3">
        <v>1</v>
      </c>
      <c r="F1836" s="5">
        <v>125.41</v>
      </c>
      <c r="G1836" s="5">
        <v>125.41</v>
      </c>
    </row>
    <row r="1837" spans="1:7" hidden="1" x14ac:dyDescent="0.3">
      <c r="A1837" s="4" t="s">
        <v>80</v>
      </c>
      <c r="B1837" s="3" t="s">
        <v>17</v>
      </c>
      <c r="C1837" s="3" t="s">
        <v>70</v>
      </c>
      <c r="D1837" s="4" t="s">
        <v>81</v>
      </c>
      <c r="E1837" s="3">
        <v>8</v>
      </c>
      <c r="F1837" s="5">
        <v>12.03</v>
      </c>
      <c r="G1837" s="5">
        <v>96.24</v>
      </c>
    </row>
    <row r="1838" spans="1:7" hidden="1" x14ac:dyDescent="0.3">
      <c r="A1838" s="4" t="s">
        <v>82</v>
      </c>
      <c r="B1838" s="3" t="s">
        <v>17</v>
      </c>
      <c r="C1838" s="3" t="s">
        <v>83</v>
      </c>
      <c r="D1838" s="4" t="s">
        <v>84</v>
      </c>
      <c r="E1838" s="3">
        <v>4</v>
      </c>
      <c r="F1838" s="5">
        <v>12.91</v>
      </c>
      <c r="G1838" s="5">
        <v>51.64</v>
      </c>
    </row>
    <row r="1839" spans="1:7" hidden="1" x14ac:dyDescent="0.3">
      <c r="A1839" s="4" t="s">
        <v>85</v>
      </c>
      <c r="B1839" s="3" t="s">
        <v>17</v>
      </c>
      <c r="C1839" s="3" t="s">
        <v>18</v>
      </c>
      <c r="D1839" s="4" t="s">
        <v>86</v>
      </c>
      <c r="E1839" s="3">
        <v>16</v>
      </c>
      <c r="F1839" s="5">
        <v>43.21</v>
      </c>
      <c r="G1839" s="5">
        <v>691.36</v>
      </c>
    </row>
    <row r="1840" spans="1:7" hidden="1" x14ac:dyDescent="0.3">
      <c r="A1840" s="4" t="s">
        <v>87</v>
      </c>
      <c r="B1840" s="3" t="s">
        <v>17</v>
      </c>
      <c r="C1840" s="3" t="s">
        <v>83</v>
      </c>
      <c r="D1840" s="4" t="s">
        <v>88</v>
      </c>
      <c r="E1840" s="3">
        <v>36</v>
      </c>
      <c r="F1840" s="5">
        <v>26.08</v>
      </c>
      <c r="G1840" s="5">
        <v>938.88</v>
      </c>
    </row>
    <row r="1841" spans="1:7" hidden="1" x14ac:dyDescent="0.3">
      <c r="A1841" s="4" t="s">
        <v>89</v>
      </c>
      <c r="B1841" s="3" t="s">
        <v>17</v>
      </c>
      <c r="C1841" s="3" t="s">
        <v>83</v>
      </c>
      <c r="D1841" s="4" t="s">
        <v>90</v>
      </c>
      <c r="E1841" s="3">
        <v>15.5</v>
      </c>
      <c r="F1841" s="5">
        <v>22.21</v>
      </c>
      <c r="G1841" s="5">
        <v>344.26</v>
      </c>
    </row>
    <row r="1842" spans="1:7" hidden="1" x14ac:dyDescent="0.3">
      <c r="A1842" s="4" t="s">
        <v>91</v>
      </c>
      <c r="B1842" s="3" t="s">
        <v>17</v>
      </c>
      <c r="C1842" s="3" t="s">
        <v>83</v>
      </c>
      <c r="D1842" s="4" t="s">
        <v>92</v>
      </c>
      <c r="E1842" s="3">
        <v>72</v>
      </c>
      <c r="F1842" s="5">
        <v>14.19</v>
      </c>
      <c r="G1842" s="5">
        <v>1021.68</v>
      </c>
    </row>
    <row r="1843" spans="1:7" hidden="1" x14ac:dyDescent="0.3">
      <c r="A1843" s="4" t="s">
        <v>93</v>
      </c>
      <c r="B1843" s="3" t="s">
        <v>17</v>
      </c>
      <c r="C1843" s="3" t="s">
        <v>70</v>
      </c>
      <c r="D1843" s="4" t="s">
        <v>94</v>
      </c>
      <c r="E1843" s="3">
        <v>18</v>
      </c>
      <c r="F1843" s="5">
        <v>32.090000000000003</v>
      </c>
      <c r="G1843" s="5">
        <v>577.62</v>
      </c>
    </row>
    <row r="1844" spans="1:7" hidden="1" x14ac:dyDescent="0.3">
      <c r="A1844" s="4" t="s">
        <v>97</v>
      </c>
      <c r="B1844" s="3" t="s">
        <v>17</v>
      </c>
      <c r="C1844" s="3" t="s">
        <v>70</v>
      </c>
      <c r="D1844" s="4" t="s">
        <v>98</v>
      </c>
      <c r="E1844" s="3">
        <v>30</v>
      </c>
      <c r="F1844" s="5">
        <v>47.31</v>
      </c>
      <c r="G1844" s="5">
        <v>1419.3</v>
      </c>
    </row>
    <row r="1845" spans="1:7" hidden="1" x14ac:dyDescent="0.3">
      <c r="A1845" s="4" t="s">
        <v>99</v>
      </c>
      <c r="B1845" s="3" t="s">
        <v>17</v>
      </c>
      <c r="C1845" s="3" t="s">
        <v>70</v>
      </c>
      <c r="D1845" s="4" t="s">
        <v>100</v>
      </c>
      <c r="E1845" s="3">
        <v>18</v>
      </c>
      <c r="F1845" s="5">
        <v>46.96</v>
      </c>
      <c r="G1845" s="5">
        <v>845.28</v>
      </c>
    </row>
    <row r="1846" spans="1:7" hidden="1" x14ac:dyDescent="0.3">
      <c r="A1846" s="4" t="s">
        <v>101</v>
      </c>
      <c r="B1846" s="3" t="s">
        <v>17</v>
      </c>
      <c r="C1846" s="3" t="s">
        <v>102</v>
      </c>
      <c r="D1846" s="4" t="s">
        <v>103</v>
      </c>
      <c r="E1846" s="3">
        <v>1</v>
      </c>
      <c r="F1846" s="5">
        <v>300</v>
      </c>
      <c r="G1846" s="5">
        <v>300</v>
      </c>
    </row>
    <row r="1847" spans="1:7" hidden="1" x14ac:dyDescent="0.3">
      <c r="A1847" s="4" t="s">
        <v>104</v>
      </c>
      <c r="B1847" s="3" t="s">
        <v>17</v>
      </c>
      <c r="C1847" s="3" t="s">
        <v>102</v>
      </c>
      <c r="D1847" s="4" t="s">
        <v>105</v>
      </c>
      <c r="E1847" s="3">
        <v>1</v>
      </c>
      <c r="F1847" s="5">
        <v>500</v>
      </c>
      <c r="G1847" s="5">
        <v>500</v>
      </c>
    </row>
    <row r="1848" spans="1:7" hidden="1" x14ac:dyDescent="0.3">
      <c r="D1848" s="4" t="s">
        <v>574</v>
      </c>
      <c r="E1848" s="3">
        <v>1</v>
      </c>
      <c r="F1848" s="5">
        <v>8003.92</v>
      </c>
      <c r="G1848" s="5">
        <v>8003.92</v>
      </c>
    </row>
    <row r="1849" spans="1:7" hidden="1" x14ac:dyDescent="0.3"/>
    <row r="1850" spans="1:7" hidden="1" x14ac:dyDescent="0.3">
      <c r="D1850" s="4" t="s">
        <v>575</v>
      </c>
      <c r="E1850" s="3">
        <v>1</v>
      </c>
      <c r="F1850" s="5">
        <v>259755.06</v>
      </c>
      <c r="G1850" s="5">
        <v>259755.06</v>
      </c>
    </row>
    <row r="1851" spans="1:7" hidden="1" x14ac:dyDescent="0.3"/>
    <row r="1852" spans="1:7" hidden="1" x14ac:dyDescent="0.3">
      <c r="A1852" s="4" t="s">
        <v>576</v>
      </c>
      <c r="B1852" s="3" t="s">
        <v>9</v>
      </c>
      <c r="C1852" s="3" t="s">
        <v>10</v>
      </c>
      <c r="D1852" s="4" t="s">
        <v>577</v>
      </c>
      <c r="E1852" s="3">
        <v>1</v>
      </c>
      <c r="F1852" s="5">
        <v>482476.34</v>
      </c>
      <c r="G1852" s="5">
        <v>482476.34</v>
      </c>
    </row>
    <row r="1853" spans="1:7" hidden="1" x14ac:dyDescent="0.3">
      <c r="A1853" s="4" t="s">
        <v>578</v>
      </c>
      <c r="B1853" s="3" t="s">
        <v>9</v>
      </c>
      <c r="C1853" s="3" t="s">
        <v>10</v>
      </c>
      <c r="D1853" s="4" t="s">
        <v>579</v>
      </c>
      <c r="E1853" s="3">
        <v>1</v>
      </c>
      <c r="F1853" s="5">
        <v>232135.6</v>
      </c>
      <c r="G1853" s="5">
        <v>232135.6</v>
      </c>
    </row>
    <row r="1854" spans="1:7" x14ac:dyDescent="0.3">
      <c r="A1854" s="4" t="s">
        <v>580</v>
      </c>
      <c r="B1854" s="3" t="s">
        <v>9</v>
      </c>
      <c r="C1854" s="3" t="s">
        <v>10</v>
      </c>
      <c r="D1854" s="4" t="s">
        <v>15</v>
      </c>
      <c r="E1854" s="3">
        <v>1</v>
      </c>
      <c r="F1854" s="5">
        <v>6698.29</v>
      </c>
      <c r="G1854" s="5">
        <v>6698.29</v>
      </c>
    </row>
    <row r="1855" spans="1:7" hidden="1" x14ac:dyDescent="0.3">
      <c r="A1855" s="4" t="s">
        <v>16</v>
      </c>
      <c r="B1855" s="3" t="s">
        <v>17</v>
      </c>
      <c r="C1855" s="3" t="s">
        <v>18</v>
      </c>
      <c r="D1855" s="4" t="s">
        <v>19</v>
      </c>
      <c r="E1855" s="3">
        <v>8</v>
      </c>
      <c r="F1855" s="5">
        <v>192.38</v>
      </c>
      <c r="G1855" s="5">
        <v>1539.04</v>
      </c>
    </row>
    <row r="1856" spans="1:7" hidden="1" x14ac:dyDescent="0.3">
      <c r="A1856" s="4" t="s">
        <v>20</v>
      </c>
      <c r="B1856" s="3" t="s">
        <v>17</v>
      </c>
      <c r="C1856" s="3" t="s">
        <v>18</v>
      </c>
      <c r="D1856" s="4" t="s">
        <v>21</v>
      </c>
      <c r="E1856" s="3">
        <v>1</v>
      </c>
      <c r="F1856" s="5">
        <v>2961.9</v>
      </c>
      <c r="G1856" s="5">
        <v>2961.9</v>
      </c>
    </row>
    <row r="1857" spans="1:7" hidden="1" x14ac:dyDescent="0.3">
      <c r="A1857" s="4" t="s">
        <v>22</v>
      </c>
      <c r="B1857" s="3" t="s">
        <v>17</v>
      </c>
      <c r="C1857" s="3" t="s">
        <v>18</v>
      </c>
      <c r="D1857" s="4" t="s">
        <v>23</v>
      </c>
      <c r="E1857" s="3">
        <v>1</v>
      </c>
      <c r="F1857" s="5">
        <v>2197.35</v>
      </c>
      <c r="G1857" s="5">
        <v>2197.35</v>
      </c>
    </row>
    <row r="1858" spans="1:7" hidden="1" x14ac:dyDescent="0.3">
      <c r="D1858" s="4" t="s">
        <v>581</v>
      </c>
      <c r="E1858" s="3">
        <v>1</v>
      </c>
      <c r="F1858" s="5">
        <v>6698.29</v>
      </c>
      <c r="G1858" s="5">
        <v>6698.29</v>
      </c>
    </row>
    <row r="1859" spans="1:7" hidden="1" x14ac:dyDescent="0.3"/>
    <row r="1860" spans="1:7" x14ac:dyDescent="0.3">
      <c r="A1860" s="4" t="s">
        <v>582</v>
      </c>
      <c r="B1860" s="3" t="s">
        <v>9</v>
      </c>
      <c r="C1860" s="3" t="s">
        <v>10</v>
      </c>
      <c r="D1860" s="4" t="s">
        <v>26</v>
      </c>
      <c r="E1860" s="3">
        <v>1</v>
      </c>
      <c r="F1860" s="5">
        <v>225437.31</v>
      </c>
      <c r="G1860" s="5">
        <v>225437.31</v>
      </c>
    </row>
    <row r="1861" spans="1:7" hidden="1" x14ac:dyDescent="0.3">
      <c r="A1861" s="4" t="s">
        <v>27</v>
      </c>
      <c r="B1861" s="3" t="s">
        <v>17</v>
      </c>
      <c r="C1861" s="3" t="s">
        <v>18</v>
      </c>
      <c r="D1861" s="4" t="s">
        <v>28</v>
      </c>
      <c r="E1861" s="3">
        <v>2</v>
      </c>
      <c r="F1861" s="5">
        <v>22545.99</v>
      </c>
      <c r="G1861" s="5">
        <v>45091.98</v>
      </c>
    </row>
    <row r="1862" spans="1:7" hidden="1" x14ac:dyDescent="0.3">
      <c r="A1862" s="4" t="s">
        <v>29</v>
      </c>
      <c r="B1862" s="3" t="s">
        <v>17</v>
      </c>
      <c r="C1862" s="3" t="s">
        <v>18</v>
      </c>
      <c r="D1862" s="4" t="s">
        <v>30</v>
      </c>
      <c r="E1862" s="3">
        <v>6</v>
      </c>
      <c r="F1862" s="5">
        <v>22133.25</v>
      </c>
      <c r="G1862" s="5">
        <v>132799.5</v>
      </c>
    </row>
    <row r="1863" spans="1:7" hidden="1" x14ac:dyDescent="0.3">
      <c r="A1863" s="4" t="s">
        <v>31</v>
      </c>
      <c r="B1863" s="3" t="s">
        <v>17</v>
      </c>
      <c r="C1863" s="3" t="s">
        <v>18</v>
      </c>
      <c r="D1863" s="4" t="s">
        <v>32</v>
      </c>
      <c r="E1863" s="3">
        <v>1</v>
      </c>
      <c r="F1863" s="5">
        <v>7362.75</v>
      </c>
      <c r="G1863" s="5">
        <v>7362.75</v>
      </c>
    </row>
    <row r="1864" spans="1:7" hidden="1" x14ac:dyDescent="0.3">
      <c r="A1864" s="4" t="s">
        <v>33</v>
      </c>
      <c r="B1864" s="3" t="s">
        <v>17</v>
      </c>
      <c r="C1864" s="3" t="s">
        <v>18</v>
      </c>
      <c r="D1864" s="4" t="s">
        <v>34</v>
      </c>
      <c r="E1864" s="3">
        <v>1</v>
      </c>
      <c r="F1864" s="5">
        <v>5541.86</v>
      </c>
      <c r="G1864" s="5">
        <v>5541.86</v>
      </c>
    </row>
    <row r="1865" spans="1:7" hidden="1" x14ac:dyDescent="0.3">
      <c r="A1865" s="4" t="s">
        <v>35</v>
      </c>
      <c r="B1865" s="3" t="s">
        <v>17</v>
      </c>
      <c r="C1865" s="3" t="s">
        <v>18</v>
      </c>
      <c r="D1865" s="4" t="s">
        <v>36</v>
      </c>
      <c r="E1865" s="3">
        <v>9</v>
      </c>
      <c r="F1865" s="5">
        <v>817.84</v>
      </c>
      <c r="G1865" s="5">
        <v>7360.56</v>
      </c>
    </row>
    <row r="1866" spans="1:7" hidden="1" x14ac:dyDescent="0.3">
      <c r="A1866" s="4" t="s">
        <v>37</v>
      </c>
      <c r="B1866" s="3" t="s">
        <v>17</v>
      </c>
      <c r="C1866" s="3" t="s">
        <v>18</v>
      </c>
      <c r="D1866" s="4" t="s">
        <v>38</v>
      </c>
      <c r="E1866" s="3">
        <v>9</v>
      </c>
      <c r="F1866" s="5">
        <v>200</v>
      </c>
      <c r="G1866" s="5">
        <v>1800</v>
      </c>
    </row>
    <row r="1867" spans="1:7" hidden="1" x14ac:dyDescent="0.3">
      <c r="A1867" s="4" t="s">
        <v>39</v>
      </c>
      <c r="B1867" s="3" t="s">
        <v>17</v>
      </c>
      <c r="C1867" s="3" t="s">
        <v>18</v>
      </c>
      <c r="D1867" s="4" t="s">
        <v>40</v>
      </c>
      <c r="E1867" s="3">
        <v>2</v>
      </c>
      <c r="F1867" s="5">
        <v>7060</v>
      </c>
      <c r="G1867" s="5">
        <v>14120</v>
      </c>
    </row>
    <row r="1868" spans="1:7" hidden="1" x14ac:dyDescent="0.3">
      <c r="A1868" s="4" t="s">
        <v>41</v>
      </c>
      <c r="B1868" s="3" t="s">
        <v>17</v>
      </c>
      <c r="C1868" s="3" t="s">
        <v>18</v>
      </c>
      <c r="D1868" s="4" t="s">
        <v>42</v>
      </c>
      <c r="E1868" s="3">
        <v>2</v>
      </c>
      <c r="F1868" s="5">
        <v>761.9</v>
      </c>
      <c r="G1868" s="5">
        <v>1523.8</v>
      </c>
    </row>
    <row r="1869" spans="1:7" hidden="1" x14ac:dyDescent="0.3">
      <c r="A1869" s="4" t="s">
        <v>45</v>
      </c>
      <c r="B1869" s="3" t="s">
        <v>17</v>
      </c>
      <c r="C1869" s="3" t="s">
        <v>18</v>
      </c>
      <c r="D1869" s="4" t="s">
        <v>46</v>
      </c>
      <c r="E1869" s="3">
        <v>1</v>
      </c>
      <c r="F1869" s="5">
        <v>5541.86</v>
      </c>
      <c r="G1869" s="5">
        <v>5541.86</v>
      </c>
    </row>
    <row r="1870" spans="1:7" hidden="1" x14ac:dyDescent="0.3">
      <c r="A1870" s="4" t="s">
        <v>47</v>
      </c>
      <c r="B1870" s="3" t="s">
        <v>17</v>
      </c>
      <c r="C1870" s="3" t="s">
        <v>18</v>
      </c>
      <c r="D1870" s="4" t="s">
        <v>48</v>
      </c>
      <c r="E1870" s="3">
        <v>1</v>
      </c>
      <c r="F1870" s="5">
        <v>2835</v>
      </c>
      <c r="G1870" s="5">
        <v>2835</v>
      </c>
    </row>
    <row r="1871" spans="1:7" hidden="1" x14ac:dyDescent="0.3">
      <c r="A1871" s="4" t="s">
        <v>49</v>
      </c>
      <c r="B1871" s="3" t="s">
        <v>17</v>
      </c>
      <c r="C1871" s="3" t="s">
        <v>18</v>
      </c>
      <c r="D1871" s="4" t="s">
        <v>50</v>
      </c>
      <c r="E1871" s="3">
        <v>1</v>
      </c>
      <c r="F1871" s="5">
        <v>1100</v>
      </c>
      <c r="G1871" s="5">
        <v>1100</v>
      </c>
    </row>
    <row r="1872" spans="1:7" hidden="1" x14ac:dyDescent="0.3">
      <c r="A1872" s="4" t="s">
        <v>438</v>
      </c>
      <c r="B1872" s="3" t="s">
        <v>17</v>
      </c>
      <c r="C1872" s="3" t="s">
        <v>83</v>
      </c>
      <c r="D1872" s="4" t="s">
        <v>439</v>
      </c>
      <c r="E1872" s="3">
        <v>15</v>
      </c>
      <c r="F1872" s="5">
        <v>24</v>
      </c>
      <c r="G1872" s="5">
        <v>360</v>
      </c>
    </row>
    <row r="1873" spans="1:7" hidden="1" x14ac:dyDescent="0.3">
      <c r="D1873" s="4" t="s">
        <v>583</v>
      </c>
      <c r="E1873" s="3">
        <v>1</v>
      </c>
      <c r="F1873" s="5">
        <v>225437.31</v>
      </c>
      <c r="G1873" s="5">
        <v>225437.31</v>
      </c>
    </row>
    <row r="1874" spans="1:7" hidden="1" x14ac:dyDescent="0.3"/>
    <row r="1875" spans="1:7" hidden="1" x14ac:dyDescent="0.3">
      <c r="D1875" s="4" t="s">
        <v>584</v>
      </c>
      <c r="E1875" s="3">
        <v>1</v>
      </c>
      <c r="F1875" s="5">
        <v>232135.6</v>
      </c>
      <c r="G1875" s="5">
        <v>232135.6</v>
      </c>
    </row>
    <row r="1876" spans="1:7" hidden="1" x14ac:dyDescent="0.3"/>
    <row r="1877" spans="1:7" hidden="1" x14ac:dyDescent="0.3">
      <c r="A1877" s="4" t="s">
        <v>585</v>
      </c>
      <c r="B1877" s="3" t="s">
        <v>9</v>
      </c>
      <c r="C1877" s="3" t="s">
        <v>10</v>
      </c>
      <c r="D1877" s="4" t="s">
        <v>586</v>
      </c>
      <c r="E1877" s="3">
        <v>1</v>
      </c>
      <c r="F1877" s="5">
        <v>208792.13</v>
      </c>
      <c r="G1877" s="5">
        <v>208792.13</v>
      </c>
    </row>
    <row r="1878" spans="1:7" x14ac:dyDescent="0.3">
      <c r="A1878" s="4" t="s">
        <v>587</v>
      </c>
      <c r="B1878" s="3" t="s">
        <v>9</v>
      </c>
      <c r="C1878" s="3" t="s">
        <v>10</v>
      </c>
      <c r="D1878" s="4" t="s">
        <v>15</v>
      </c>
      <c r="E1878" s="3">
        <v>1</v>
      </c>
      <c r="F1878" s="5">
        <v>6505.91</v>
      </c>
      <c r="G1878" s="5">
        <v>6505.91</v>
      </c>
    </row>
    <row r="1879" spans="1:7" hidden="1" x14ac:dyDescent="0.3">
      <c r="A1879" s="4" t="s">
        <v>16</v>
      </c>
      <c r="B1879" s="3" t="s">
        <v>17</v>
      </c>
      <c r="C1879" s="3" t="s">
        <v>18</v>
      </c>
      <c r="D1879" s="4" t="s">
        <v>19</v>
      </c>
      <c r="E1879" s="3">
        <v>7</v>
      </c>
      <c r="F1879" s="5">
        <v>192.38</v>
      </c>
      <c r="G1879" s="5">
        <v>1346.66</v>
      </c>
    </row>
    <row r="1880" spans="1:7" hidden="1" x14ac:dyDescent="0.3">
      <c r="A1880" s="4" t="s">
        <v>20</v>
      </c>
      <c r="B1880" s="3" t="s">
        <v>17</v>
      </c>
      <c r="C1880" s="3" t="s">
        <v>18</v>
      </c>
      <c r="D1880" s="4" t="s">
        <v>21</v>
      </c>
      <c r="E1880" s="3">
        <v>1</v>
      </c>
      <c r="F1880" s="5">
        <v>2961.9</v>
      </c>
      <c r="G1880" s="5">
        <v>2961.9</v>
      </c>
    </row>
    <row r="1881" spans="1:7" hidden="1" x14ac:dyDescent="0.3">
      <c r="A1881" s="4" t="s">
        <v>22</v>
      </c>
      <c r="B1881" s="3" t="s">
        <v>17</v>
      </c>
      <c r="C1881" s="3" t="s">
        <v>18</v>
      </c>
      <c r="D1881" s="4" t="s">
        <v>23</v>
      </c>
      <c r="E1881" s="3">
        <v>1</v>
      </c>
      <c r="F1881" s="5">
        <v>2197.35</v>
      </c>
      <c r="G1881" s="5">
        <v>2197.35</v>
      </c>
    </row>
    <row r="1882" spans="1:7" hidden="1" x14ac:dyDescent="0.3">
      <c r="D1882" s="4" t="s">
        <v>588</v>
      </c>
      <c r="E1882" s="3">
        <v>1</v>
      </c>
      <c r="F1882" s="5">
        <v>6505.91</v>
      </c>
      <c r="G1882" s="5">
        <v>6505.91</v>
      </c>
    </row>
    <row r="1883" spans="1:7" hidden="1" x14ac:dyDescent="0.3"/>
    <row r="1884" spans="1:7" x14ac:dyDescent="0.3">
      <c r="A1884" s="4" t="s">
        <v>589</v>
      </c>
      <c r="B1884" s="3" t="s">
        <v>9</v>
      </c>
      <c r="C1884" s="3" t="s">
        <v>10</v>
      </c>
      <c r="D1884" s="4" t="s">
        <v>26</v>
      </c>
      <c r="E1884" s="3">
        <v>1</v>
      </c>
      <c r="F1884" s="5">
        <v>202286.22</v>
      </c>
      <c r="G1884" s="5">
        <v>202286.22</v>
      </c>
    </row>
    <row r="1885" spans="1:7" hidden="1" x14ac:dyDescent="0.3">
      <c r="A1885" s="4" t="s">
        <v>27</v>
      </c>
      <c r="B1885" s="3" t="s">
        <v>17</v>
      </c>
      <c r="C1885" s="3" t="s">
        <v>18</v>
      </c>
      <c r="D1885" s="4" t="s">
        <v>28</v>
      </c>
      <c r="E1885" s="3">
        <v>2</v>
      </c>
      <c r="F1885" s="5">
        <v>22545.99</v>
      </c>
      <c r="G1885" s="5">
        <v>45091.98</v>
      </c>
    </row>
    <row r="1886" spans="1:7" hidden="1" x14ac:dyDescent="0.3">
      <c r="A1886" s="4" t="s">
        <v>29</v>
      </c>
      <c r="B1886" s="3" t="s">
        <v>17</v>
      </c>
      <c r="C1886" s="3" t="s">
        <v>18</v>
      </c>
      <c r="D1886" s="4" t="s">
        <v>30</v>
      </c>
      <c r="E1886" s="3">
        <v>5</v>
      </c>
      <c r="F1886" s="5">
        <v>22133.25</v>
      </c>
      <c r="G1886" s="5">
        <v>110666.25</v>
      </c>
    </row>
    <row r="1887" spans="1:7" hidden="1" x14ac:dyDescent="0.3">
      <c r="A1887" s="4" t="s">
        <v>31</v>
      </c>
      <c r="B1887" s="3" t="s">
        <v>17</v>
      </c>
      <c r="C1887" s="3" t="s">
        <v>18</v>
      </c>
      <c r="D1887" s="4" t="s">
        <v>32</v>
      </c>
      <c r="E1887" s="3">
        <v>1</v>
      </c>
      <c r="F1887" s="5">
        <v>7362.75</v>
      </c>
      <c r="G1887" s="5">
        <v>7362.75</v>
      </c>
    </row>
    <row r="1888" spans="1:7" hidden="1" x14ac:dyDescent="0.3">
      <c r="A1888" s="4" t="s">
        <v>33</v>
      </c>
      <c r="B1888" s="3" t="s">
        <v>17</v>
      </c>
      <c r="C1888" s="3" t="s">
        <v>18</v>
      </c>
      <c r="D1888" s="4" t="s">
        <v>34</v>
      </c>
      <c r="E1888" s="3">
        <v>1</v>
      </c>
      <c r="F1888" s="5">
        <v>5541.86</v>
      </c>
      <c r="G1888" s="5">
        <v>5541.86</v>
      </c>
    </row>
    <row r="1889" spans="1:7" hidden="1" x14ac:dyDescent="0.3">
      <c r="A1889" s="4" t="s">
        <v>35</v>
      </c>
      <c r="B1889" s="3" t="s">
        <v>17</v>
      </c>
      <c r="C1889" s="3" t="s">
        <v>18</v>
      </c>
      <c r="D1889" s="4" t="s">
        <v>36</v>
      </c>
      <c r="E1889" s="3">
        <v>8</v>
      </c>
      <c r="F1889" s="5">
        <v>817.84</v>
      </c>
      <c r="G1889" s="5">
        <v>6542.72</v>
      </c>
    </row>
    <row r="1890" spans="1:7" hidden="1" x14ac:dyDescent="0.3">
      <c r="A1890" s="4" t="s">
        <v>37</v>
      </c>
      <c r="B1890" s="3" t="s">
        <v>17</v>
      </c>
      <c r="C1890" s="3" t="s">
        <v>18</v>
      </c>
      <c r="D1890" s="4" t="s">
        <v>38</v>
      </c>
      <c r="E1890" s="3">
        <v>8</v>
      </c>
      <c r="F1890" s="5">
        <v>200</v>
      </c>
      <c r="G1890" s="5">
        <v>1600</v>
      </c>
    </row>
    <row r="1891" spans="1:7" hidden="1" x14ac:dyDescent="0.3">
      <c r="A1891" s="4" t="s">
        <v>39</v>
      </c>
      <c r="B1891" s="3" t="s">
        <v>17</v>
      </c>
      <c r="C1891" s="3" t="s">
        <v>18</v>
      </c>
      <c r="D1891" s="4" t="s">
        <v>40</v>
      </c>
      <c r="E1891" s="3">
        <v>2</v>
      </c>
      <c r="F1891" s="5">
        <v>7060</v>
      </c>
      <c r="G1891" s="5">
        <v>14120</v>
      </c>
    </row>
    <row r="1892" spans="1:7" hidden="1" x14ac:dyDescent="0.3">
      <c r="A1892" s="4" t="s">
        <v>41</v>
      </c>
      <c r="B1892" s="3" t="s">
        <v>17</v>
      </c>
      <c r="C1892" s="3" t="s">
        <v>18</v>
      </c>
      <c r="D1892" s="4" t="s">
        <v>42</v>
      </c>
      <c r="E1892" s="3">
        <v>2</v>
      </c>
      <c r="F1892" s="5">
        <v>761.9</v>
      </c>
      <c r="G1892" s="5">
        <v>1523.8</v>
      </c>
    </row>
    <row r="1893" spans="1:7" hidden="1" x14ac:dyDescent="0.3">
      <c r="A1893" s="4" t="s">
        <v>45</v>
      </c>
      <c r="B1893" s="3" t="s">
        <v>17</v>
      </c>
      <c r="C1893" s="3" t="s">
        <v>18</v>
      </c>
      <c r="D1893" s="4" t="s">
        <v>46</v>
      </c>
      <c r="E1893" s="3">
        <v>1</v>
      </c>
      <c r="F1893" s="5">
        <v>5541.86</v>
      </c>
      <c r="G1893" s="5">
        <v>5541.86</v>
      </c>
    </row>
    <row r="1894" spans="1:7" hidden="1" x14ac:dyDescent="0.3">
      <c r="A1894" s="4" t="s">
        <v>47</v>
      </c>
      <c r="B1894" s="3" t="s">
        <v>17</v>
      </c>
      <c r="C1894" s="3" t="s">
        <v>18</v>
      </c>
      <c r="D1894" s="4" t="s">
        <v>48</v>
      </c>
      <c r="E1894" s="3">
        <v>1</v>
      </c>
      <c r="F1894" s="5">
        <v>2835</v>
      </c>
      <c r="G1894" s="5">
        <v>2835</v>
      </c>
    </row>
    <row r="1895" spans="1:7" hidden="1" x14ac:dyDescent="0.3">
      <c r="A1895" s="4" t="s">
        <v>49</v>
      </c>
      <c r="B1895" s="3" t="s">
        <v>17</v>
      </c>
      <c r="C1895" s="3" t="s">
        <v>18</v>
      </c>
      <c r="D1895" s="4" t="s">
        <v>50</v>
      </c>
      <c r="E1895" s="3">
        <v>1</v>
      </c>
      <c r="F1895" s="5">
        <v>1100</v>
      </c>
      <c r="G1895" s="5">
        <v>1100</v>
      </c>
    </row>
    <row r="1896" spans="1:7" hidden="1" x14ac:dyDescent="0.3">
      <c r="A1896" s="4" t="s">
        <v>438</v>
      </c>
      <c r="B1896" s="3" t="s">
        <v>17</v>
      </c>
      <c r="C1896" s="3" t="s">
        <v>83</v>
      </c>
      <c r="D1896" s="4" t="s">
        <v>439</v>
      </c>
      <c r="E1896" s="3">
        <v>15</v>
      </c>
      <c r="F1896" s="5">
        <v>24</v>
      </c>
      <c r="G1896" s="5">
        <v>360</v>
      </c>
    </row>
    <row r="1897" spans="1:7" hidden="1" x14ac:dyDescent="0.3">
      <c r="D1897" s="4" t="s">
        <v>590</v>
      </c>
      <c r="E1897" s="3">
        <v>1</v>
      </c>
      <c r="F1897" s="5">
        <v>202286.22</v>
      </c>
      <c r="G1897" s="5">
        <v>202286.22</v>
      </c>
    </row>
    <row r="1898" spans="1:7" hidden="1" x14ac:dyDescent="0.3"/>
    <row r="1899" spans="1:7" hidden="1" x14ac:dyDescent="0.3">
      <c r="D1899" s="4" t="s">
        <v>591</v>
      </c>
      <c r="E1899" s="3">
        <v>1</v>
      </c>
      <c r="F1899" s="5">
        <v>208792.13</v>
      </c>
      <c r="G1899" s="5">
        <v>208792.13</v>
      </c>
    </row>
    <row r="1900" spans="1:7" hidden="1" x14ac:dyDescent="0.3"/>
    <row r="1901" spans="1:7" x14ac:dyDescent="0.3">
      <c r="A1901" s="4" t="s">
        <v>592</v>
      </c>
      <c r="B1901" s="3" t="s">
        <v>9</v>
      </c>
      <c r="C1901" s="3" t="s">
        <v>10</v>
      </c>
      <c r="D1901" s="4" t="s">
        <v>309</v>
      </c>
      <c r="E1901" s="3">
        <v>1</v>
      </c>
      <c r="F1901" s="5">
        <v>26629.18</v>
      </c>
      <c r="G1901" s="5">
        <v>26629.18</v>
      </c>
    </row>
    <row r="1902" spans="1:7" hidden="1" x14ac:dyDescent="0.3">
      <c r="A1902" s="4" t="s">
        <v>310</v>
      </c>
      <c r="B1902" s="3" t="s">
        <v>17</v>
      </c>
      <c r="C1902" s="3" t="s">
        <v>18</v>
      </c>
      <c r="D1902" s="4" t="s">
        <v>311</v>
      </c>
      <c r="E1902" s="3">
        <v>1</v>
      </c>
      <c r="F1902" s="5">
        <v>3806</v>
      </c>
      <c r="G1902" s="5">
        <v>3806</v>
      </c>
    </row>
    <row r="1903" spans="1:7" hidden="1" x14ac:dyDescent="0.3">
      <c r="A1903" s="4" t="s">
        <v>312</v>
      </c>
      <c r="B1903" s="3" t="s">
        <v>17</v>
      </c>
      <c r="C1903" s="3" t="s">
        <v>18</v>
      </c>
      <c r="D1903" s="4" t="s">
        <v>313</v>
      </c>
      <c r="E1903" s="3">
        <v>1</v>
      </c>
      <c r="F1903" s="5">
        <v>3738.4</v>
      </c>
      <c r="G1903" s="5">
        <v>3738.4</v>
      </c>
    </row>
    <row r="1904" spans="1:7" hidden="1" x14ac:dyDescent="0.3">
      <c r="A1904" s="4" t="s">
        <v>314</v>
      </c>
      <c r="B1904" s="3" t="s">
        <v>17</v>
      </c>
      <c r="C1904" s="3" t="s">
        <v>83</v>
      </c>
      <c r="D1904" s="4" t="s">
        <v>315</v>
      </c>
      <c r="E1904" s="3">
        <v>240</v>
      </c>
      <c r="F1904" s="5">
        <v>2.6</v>
      </c>
      <c r="G1904" s="5">
        <v>624</v>
      </c>
    </row>
    <row r="1905" spans="1:7" hidden="1" x14ac:dyDescent="0.3">
      <c r="A1905" s="4" t="s">
        <v>316</v>
      </c>
      <c r="B1905" s="3" t="s">
        <v>17</v>
      </c>
      <c r="C1905" s="3" t="s">
        <v>83</v>
      </c>
      <c r="D1905" s="4" t="s">
        <v>317</v>
      </c>
      <c r="E1905" s="3">
        <v>480</v>
      </c>
      <c r="F1905" s="5">
        <v>3.6</v>
      </c>
      <c r="G1905" s="5">
        <v>1728</v>
      </c>
    </row>
    <row r="1906" spans="1:7" hidden="1" x14ac:dyDescent="0.3">
      <c r="A1906" s="4" t="s">
        <v>318</v>
      </c>
      <c r="B1906" s="3" t="s">
        <v>17</v>
      </c>
      <c r="C1906" s="3" t="s">
        <v>83</v>
      </c>
      <c r="D1906" s="4" t="s">
        <v>319</v>
      </c>
      <c r="E1906" s="3">
        <v>60</v>
      </c>
      <c r="F1906" s="5">
        <v>4.83</v>
      </c>
      <c r="G1906" s="5">
        <v>289.8</v>
      </c>
    </row>
    <row r="1907" spans="1:7" hidden="1" x14ac:dyDescent="0.3">
      <c r="A1907" s="4" t="s">
        <v>443</v>
      </c>
      <c r="B1907" s="3" t="s">
        <v>17</v>
      </c>
      <c r="C1907" s="3" t="s">
        <v>83</v>
      </c>
      <c r="D1907" s="4" t="s">
        <v>444</v>
      </c>
      <c r="E1907" s="3">
        <v>240</v>
      </c>
      <c r="F1907" s="5">
        <v>15.43</v>
      </c>
      <c r="G1907" s="5">
        <v>3703.2</v>
      </c>
    </row>
    <row r="1908" spans="1:7" hidden="1" x14ac:dyDescent="0.3">
      <c r="A1908" s="4" t="s">
        <v>445</v>
      </c>
      <c r="B1908" s="3" t="s">
        <v>17</v>
      </c>
      <c r="C1908" s="3" t="s">
        <v>18</v>
      </c>
      <c r="D1908" s="4" t="s">
        <v>446</v>
      </c>
      <c r="E1908" s="3">
        <v>2</v>
      </c>
      <c r="F1908" s="5">
        <v>3841.14</v>
      </c>
      <c r="G1908" s="5">
        <v>7682.28</v>
      </c>
    </row>
    <row r="1909" spans="1:7" hidden="1" x14ac:dyDescent="0.3">
      <c r="A1909" s="4" t="s">
        <v>322</v>
      </c>
      <c r="B1909" s="3" t="s">
        <v>17</v>
      </c>
      <c r="C1909" s="3" t="s">
        <v>18</v>
      </c>
      <c r="D1909" s="4" t="s">
        <v>323</v>
      </c>
      <c r="E1909" s="3">
        <v>1</v>
      </c>
      <c r="F1909" s="5">
        <v>3106</v>
      </c>
      <c r="G1909" s="5">
        <v>3106</v>
      </c>
    </row>
    <row r="1910" spans="1:7" hidden="1" x14ac:dyDescent="0.3">
      <c r="A1910" s="4" t="s">
        <v>324</v>
      </c>
      <c r="B1910" s="3" t="s">
        <v>17</v>
      </c>
      <c r="C1910" s="3" t="s">
        <v>18</v>
      </c>
      <c r="D1910" s="4" t="s">
        <v>325</v>
      </c>
      <c r="E1910" s="3">
        <v>1</v>
      </c>
      <c r="F1910" s="5">
        <v>1951.5</v>
      </c>
      <c r="G1910" s="5">
        <v>1951.5</v>
      </c>
    </row>
    <row r="1911" spans="1:7" hidden="1" x14ac:dyDescent="0.3">
      <c r="D1911" s="4" t="s">
        <v>593</v>
      </c>
      <c r="E1911" s="3">
        <v>1</v>
      </c>
      <c r="F1911" s="5">
        <v>26629.18</v>
      </c>
      <c r="G1911" s="5">
        <v>26629.18</v>
      </c>
    </row>
    <row r="1912" spans="1:7" hidden="1" x14ac:dyDescent="0.3"/>
    <row r="1913" spans="1:7" hidden="1" x14ac:dyDescent="0.3">
      <c r="A1913" s="4" t="s">
        <v>594</v>
      </c>
      <c r="B1913" s="3" t="s">
        <v>9</v>
      </c>
      <c r="C1913" s="3" t="s">
        <v>10</v>
      </c>
      <c r="D1913" s="4" t="s">
        <v>68</v>
      </c>
      <c r="E1913" s="3">
        <v>1</v>
      </c>
      <c r="F1913" s="5">
        <v>14919.43</v>
      </c>
      <c r="G1913" s="5">
        <v>14919.43</v>
      </c>
    </row>
    <row r="1914" spans="1:7" hidden="1" x14ac:dyDescent="0.3">
      <c r="A1914" s="4" t="s">
        <v>69</v>
      </c>
      <c r="B1914" s="3" t="s">
        <v>17</v>
      </c>
      <c r="C1914" s="3" t="s">
        <v>70</v>
      </c>
      <c r="D1914" s="4" t="s">
        <v>71</v>
      </c>
      <c r="E1914" s="3">
        <v>80</v>
      </c>
      <c r="F1914" s="5">
        <v>24.38</v>
      </c>
      <c r="G1914" s="5">
        <v>1950.4</v>
      </c>
    </row>
    <row r="1915" spans="1:7" hidden="1" x14ac:dyDescent="0.3">
      <c r="A1915" s="4" t="s">
        <v>72</v>
      </c>
      <c r="B1915" s="3" t="s">
        <v>17</v>
      </c>
      <c r="C1915" s="3" t="s">
        <v>18</v>
      </c>
      <c r="D1915" s="4" t="s">
        <v>73</v>
      </c>
      <c r="E1915" s="3">
        <v>2</v>
      </c>
      <c r="F1915" s="5">
        <v>80</v>
      </c>
      <c r="G1915" s="5">
        <v>160</v>
      </c>
    </row>
    <row r="1916" spans="1:7" hidden="1" x14ac:dyDescent="0.3">
      <c r="A1916" s="4" t="s">
        <v>74</v>
      </c>
      <c r="B1916" s="3" t="s">
        <v>17</v>
      </c>
      <c r="C1916" s="3" t="s">
        <v>18</v>
      </c>
      <c r="D1916" s="4" t="s">
        <v>75</v>
      </c>
      <c r="E1916" s="3">
        <v>2</v>
      </c>
      <c r="F1916" s="5">
        <v>46</v>
      </c>
      <c r="G1916" s="5">
        <v>92</v>
      </c>
    </row>
    <row r="1917" spans="1:7" hidden="1" x14ac:dyDescent="0.3">
      <c r="A1917" s="4" t="s">
        <v>76</v>
      </c>
      <c r="B1917" s="3" t="s">
        <v>17</v>
      </c>
      <c r="C1917" s="3" t="s">
        <v>18</v>
      </c>
      <c r="D1917" s="4" t="s">
        <v>77</v>
      </c>
      <c r="E1917" s="3">
        <v>2</v>
      </c>
      <c r="F1917" s="5">
        <v>21.52</v>
      </c>
      <c r="G1917" s="5">
        <v>43.04</v>
      </c>
    </row>
    <row r="1918" spans="1:7" hidden="1" x14ac:dyDescent="0.3">
      <c r="A1918" s="4" t="s">
        <v>78</v>
      </c>
      <c r="B1918" s="3" t="s">
        <v>17</v>
      </c>
      <c r="C1918" s="3" t="s">
        <v>18</v>
      </c>
      <c r="D1918" s="4" t="s">
        <v>79</v>
      </c>
      <c r="E1918" s="3">
        <v>2</v>
      </c>
      <c r="F1918" s="5">
        <v>125.41</v>
      </c>
      <c r="G1918" s="5">
        <v>250.82</v>
      </c>
    </row>
    <row r="1919" spans="1:7" hidden="1" x14ac:dyDescent="0.3">
      <c r="A1919" s="4" t="s">
        <v>80</v>
      </c>
      <c r="B1919" s="3" t="s">
        <v>17</v>
      </c>
      <c r="C1919" s="3" t="s">
        <v>70</v>
      </c>
      <c r="D1919" s="4" t="s">
        <v>81</v>
      </c>
      <c r="E1919" s="3">
        <v>16</v>
      </c>
      <c r="F1919" s="5">
        <v>12.03</v>
      </c>
      <c r="G1919" s="5">
        <v>192.48</v>
      </c>
    </row>
    <row r="1920" spans="1:7" hidden="1" x14ac:dyDescent="0.3">
      <c r="A1920" s="4" t="s">
        <v>82</v>
      </c>
      <c r="B1920" s="3" t="s">
        <v>17</v>
      </c>
      <c r="C1920" s="3" t="s">
        <v>83</v>
      </c>
      <c r="D1920" s="4" t="s">
        <v>84</v>
      </c>
      <c r="E1920" s="3">
        <v>8</v>
      </c>
      <c r="F1920" s="5">
        <v>12.91</v>
      </c>
      <c r="G1920" s="5">
        <v>103.28</v>
      </c>
    </row>
    <row r="1921" spans="1:7" hidden="1" x14ac:dyDescent="0.3">
      <c r="A1921" s="4" t="s">
        <v>85</v>
      </c>
      <c r="B1921" s="3" t="s">
        <v>17</v>
      </c>
      <c r="C1921" s="3" t="s">
        <v>18</v>
      </c>
      <c r="D1921" s="4" t="s">
        <v>86</v>
      </c>
      <c r="E1921" s="3">
        <v>30</v>
      </c>
      <c r="F1921" s="5">
        <v>43.21</v>
      </c>
      <c r="G1921" s="5">
        <v>1296.3</v>
      </c>
    </row>
    <row r="1922" spans="1:7" hidden="1" x14ac:dyDescent="0.3">
      <c r="A1922" s="4" t="s">
        <v>87</v>
      </c>
      <c r="B1922" s="3" t="s">
        <v>17</v>
      </c>
      <c r="C1922" s="3" t="s">
        <v>83</v>
      </c>
      <c r="D1922" s="4" t="s">
        <v>88</v>
      </c>
      <c r="E1922" s="3">
        <v>74</v>
      </c>
      <c r="F1922" s="5">
        <v>26.08</v>
      </c>
      <c r="G1922" s="5">
        <v>1929.92</v>
      </c>
    </row>
    <row r="1923" spans="1:7" hidden="1" x14ac:dyDescent="0.3">
      <c r="A1923" s="4" t="s">
        <v>89</v>
      </c>
      <c r="B1923" s="3" t="s">
        <v>17</v>
      </c>
      <c r="C1923" s="3" t="s">
        <v>83</v>
      </c>
      <c r="D1923" s="4" t="s">
        <v>90</v>
      </c>
      <c r="E1923" s="3">
        <v>32</v>
      </c>
      <c r="F1923" s="5">
        <v>22.21</v>
      </c>
      <c r="G1923" s="5">
        <v>710.72</v>
      </c>
    </row>
    <row r="1924" spans="1:7" hidden="1" x14ac:dyDescent="0.3">
      <c r="A1924" s="4" t="s">
        <v>91</v>
      </c>
      <c r="B1924" s="3" t="s">
        <v>17</v>
      </c>
      <c r="C1924" s="3" t="s">
        <v>83</v>
      </c>
      <c r="D1924" s="4" t="s">
        <v>92</v>
      </c>
      <c r="E1924" s="3">
        <v>148</v>
      </c>
      <c r="F1924" s="5">
        <v>14.19</v>
      </c>
      <c r="G1924" s="5">
        <v>2100.12</v>
      </c>
    </row>
    <row r="1925" spans="1:7" hidden="1" x14ac:dyDescent="0.3">
      <c r="A1925" s="4" t="s">
        <v>93</v>
      </c>
      <c r="B1925" s="3" t="s">
        <v>17</v>
      </c>
      <c r="C1925" s="3" t="s">
        <v>70</v>
      </c>
      <c r="D1925" s="4" t="s">
        <v>94</v>
      </c>
      <c r="E1925" s="3">
        <v>37</v>
      </c>
      <c r="F1925" s="5">
        <v>32.090000000000003</v>
      </c>
      <c r="G1925" s="5">
        <v>1187.33</v>
      </c>
    </row>
    <row r="1926" spans="1:7" hidden="1" x14ac:dyDescent="0.3">
      <c r="A1926" s="4" t="s">
        <v>97</v>
      </c>
      <c r="B1926" s="3" t="s">
        <v>17</v>
      </c>
      <c r="C1926" s="3" t="s">
        <v>70</v>
      </c>
      <c r="D1926" s="4" t="s">
        <v>98</v>
      </c>
      <c r="E1926" s="3">
        <v>50</v>
      </c>
      <c r="F1926" s="5">
        <v>47.31</v>
      </c>
      <c r="G1926" s="5">
        <v>2365.5</v>
      </c>
    </row>
    <row r="1927" spans="1:7" hidden="1" x14ac:dyDescent="0.3">
      <c r="A1927" s="4" t="s">
        <v>99</v>
      </c>
      <c r="B1927" s="3" t="s">
        <v>17</v>
      </c>
      <c r="C1927" s="3" t="s">
        <v>70</v>
      </c>
      <c r="D1927" s="4" t="s">
        <v>100</v>
      </c>
      <c r="E1927" s="3">
        <v>37</v>
      </c>
      <c r="F1927" s="5">
        <v>46.96</v>
      </c>
      <c r="G1927" s="5">
        <v>1737.52</v>
      </c>
    </row>
    <row r="1928" spans="1:7" hidden="1" x14ac:dyDescent="0.3">
      <c r="A1928" s="4" t="s">
        <v>101</v>
      </c>
      <c r="B1928" s="3" t="s">
        <v>17</v>
      </c>
      <c r="C1928" s="3" t="s">
        <v>102</v>
      </c>
      <c r="D1928" s="4" t="s">
        <v>103</v>
      </c>
      <c r="E1928" s="3">
        <v>1</v>
      </c>
      <c r="F1928" s="5">
        <v>300</v>
      </c>
      <c r="G1928" s="5">
        <v>300</v>
      </c>
    </row>
    <row r="1929" spans="1:7" hidden="1" x14ac:dyDescent="0.3">
      <c r="A1929" s="4" t="s">
        <v>104</v>
      </c>
      <c r="B1929" s="3" t="s">
        <v>17</v>
      </c>
      <c r="C1929" s="3" t="s">
        <v>102</v>
      </c>
      <c r="D1929" s="4" t="s">
        <v>105</v>
      </c>
      <c r="E1929" s="3">
        <v>1</v>
      </c>
      <c r="F1929" s="5">
        <v>500</v>
      </c>
      <c r="G1929" s="5">
        <v>500</v>
      </c>
    </row>
    <row r="1930" spans="1:7" hidden="1" x14ac:dyDescent="0.3">
      <c r="D1930" s="4" t="s">
        <v>595</v>
      </c>
      <c r="E1930" s="3">
        <v>1</v>
      </c>
      <c r="F1930" s="5">
        <v>14919.43</v>
      </c>
      <c r="G1930" s="5">
        <v>14919.43</v>
      </c>
    </row>
    <row r="1931" spans="1:7" hidden="1" x14ac:dyDescent="0.3"/>
    <row r="1932" spans="1:7" hidden="1" x14ac:dyDescent="0.3">
      <c r="D1932" s="4" t="s">
        <v>596</v>
      </c>
      <c r="E1932" s="3">
        <v>1</v>
      </c>
      <c r="F1932" s="5">
        <v>482476.34</v>
      </c>
      <c r="G1932" s="5">
        <v>482476.34</v>
      </c>
    </row>
    <row r="1933" spans="1:7" hidden="1" x14ac:dyDescent="0.3"/>
    <row r="1934" spans="1:7" hidden="1" x14ac:dyDescent="0.3">
      <c r="A1934" s="4" t="s">
        <v>597</v>
      </c>
      <c r="B1934" s="3" t="s">
        <v>9</v>
      </c>
      <c r="C1934" s="3" t="s">
        <v>10</v>
      </c>
      <c r="D1934" s="4" t="s">
        <v>598</v>
      </c>
      <c r="E1934" s="3">
        <v>1</v>
      </c>
      <c r="F1934" s="5">
        <v>235275.23</v>
      </c>
      <c r="G1934" s="5">
        <v>235275.23</v>
      </c>
    </row>
    <row r="1935" spans="1:7" hidden="1" x14ac:dyDescent="0.3">
      <c r="A1935" s="4" t="s">
        <v>599</v>
      </c>
      <c r="B1935" s="3" t="s">
        <v>9</v>
      </c>
      <c r="C1935" s="3" t="s">
        <v>10</v>
      </c>
      <c r="D1935" s="4" t="s">
        <v>136</v>
      </c>
      <c r="E1935" s="3">
        <v>1</v>
      </c>
      <c r="F1935" s="5">
        <v>208792.13</v>
      </c>
      <c r="G1935" s="5">
        <v>208792.13</v>
      </c>
    </row>
    <row r="1936" spans="1:7" x14ac:dyDescent="0.3">
      <c r="A1936" s="4" t="s">
        <v>600</v>
      </c>
      <c r="B1936" s="3" t="s">
        <v>9</v>
      </c>
      <c r="C1936" s="3" t="s">
        <v>10</v>
      </c>
      <c r="D1936" s="4" t="s">
        <v>15</v>
      </c>
      <c r="E1936" s="3">
        <v>1</v>
      </c>
      <c r="F1936" s="5">
        <v>6505.91</v>
      </c>
      <c r="G1936" s="5">
        <v>6505.91</v>
      </c>
    </row>
    <row r="1937" spans="1:7" hidden="1" x14ac:dyDescent="0.3">
      <c r="A1937" s="4" t="s">
        <v>16</v>
      </c>
      <c r="B1937" s="3" t="s">
        <v>17</v>
      </c>
      <c r="C1937" s="3" t="s">
        <v>18</v>
      </c>
      <c r="D1937" s="4" t="s">
        <v>19</v>
      </c>
      <c r="E1937" s="3">
        <v>7</v>
      </c>
      <c r="F1937" s="5">
        <v>192.38</v>
      </c>
      <c r="G1937" s="5">
        <v>1346.66</v>
      </c>
    </row>
    <row r="1938" spans="1:7" hidden="1" x14ac:dyDescent="0.3">
      <c r="A1938" s="4" t="s">
        <v>20</v>
      </c>
      <c r="B1938" s="3" t="s">
        <v>17</v>
      </c>
      <c r="C1938" s="3" t="s">
        <v>18</v>
      </c>
      <c r="D1938" s="4" t="s">
        <v>21</v>
      </c>
      <c r="E1938" s="3">
        <v>1</v>
      </c>
      <c r="F1938" s="5">
        <v>2961.9</v>
      </c>
      <c r="G1938" s="5">
        <v>2961.9</v>
      </c>
    </row>
    <row r="1939" spans="1:7" hidden="1" x14ac:dyDescent="0.3">
      <c r="A1939" s="4" t="s">
        <v>22</v>
      </c>
      <c r="B1939" s="3" t="s">
        <v>17</v>
      </c>
      <c r="C1939" s="3" t="s">
        <v>18</v>
      </c>
      <c r="D1939" s="4" t="s">
        <v>23</v>
      </c>
      <c r="E1939" s="3">
        <v>1</v>
      </c>
      <c r="F1939" s="5">
        <v>2197.35</v>
      </c>
      <c r="G1939" s="5">
        <v>2197.35</v>
      </c>
    </row>
    <row r="1940" spans="1:7" hidden="1" x14ac:dyDescent="0.3">
      <c r="D1940" s="4" t="s">
        <v>601</v>
      </c>
      <c r="E1940" s="3">
        <v>1</v>
      </c>
      <c r="F1940" s="5">
        <v>6505.91</v>
      </c>
      <c r="G1940" s="5">
        <v>6505.91</v>
      </c>
    </row>
    <row r="1941" spans="1:7" hidden="1" x14ac:dyDescent="0.3"/>
    <row r="1942" spans="1:7" x14ac:dyDescent="0.3">
      <c r="A1942" s="4" t="s">
        <v>602</v>
      </c>
      <c r="B1942" s="3" t="s">
        <v>9</v>
      </c>
      <c r="C1942" s="3" t="s">
        <v>10</v>
      </c>
      <c r="D1942" s="4" t="s">
        <v>26</v>
      </c>
      <c r="E1942" s="3">
        <v>1</v>
      </c>
      <c r="F1942" s="5">
        <v>202286.22</v>
      </c>
      <c r="G1942" s="5">
        <v>202286.22</v>
      </c>
    </row>
    <row r="1943" spans="1:7" hidden="1" x14ac:dyDescent="0.3">
      <c r="A1943" s="4" t="s">
        <v>27</v>
      </c>
      <c r="B1943" s="3" t="s">
        <v>17</v>
      </c>
      <c r="C1943" s="3" t="s">
        <v>18</v>
      </c>
      <c r="D1943" s="4" t="s">
        <v>28</v>
      </c>
      <c r="E1943" s="3">
        <v>2</v>
      </c>
      <c r="F1943" s="5">
        <v>22545.99</v>
      </c>
      <c r="G1943" s="5">
        <v>45091.98</v>
      </c>
    </row>
    <row r="1944" spans="1:7" hidden="1" x14ac:dyDescent="0.3">
      <c r="A1944" s="4" t="s">
        <v>29</v>
      </c>
      <c r="B1944" s="3" t="s">
        <v>17</v>
      </c>
      <c r="C1944" s="3" t="s">
        <v>18</v>
      </c>
      <c r="D1944" s="4" t="s">
        <v>30</v>
      </c>
      <c r="E1944" s="3">
        <v>5</v>
      </c>
      <c r="F1944" s="5">
        <v>22133.25</v>
      </c>
      <c r="G1944" s="5">
        <v>110666.25</v>
      </c>
    </row>
    <row r="1945" spans="1:7" hidden="1" x14ac:dyDescent="0.3">
      <c r="A1945" s="4" t="s">
        <v>31</v>
      </c>
      <c r="B1945" s="3" t="s">
        <v>17</v>
      </c>
      <c r="C1945" s="3" t="s">
        <v>18</v>
      </c>
      <c r="D1945" s="4" t="s">
        <v>32</v>
      </c>
      <c r="E1945" s="3">
        <v>1</v>
      </c>
      <c r="F1945" s="5">
        <v>7362.75</v>
      </c>
      <c r="G1945" s="5">
        <v>7362.75</v>
      </c>
    </row>
    <row r="1946" spans="1:7" hidden="1" x14ac:dyDescent="0.3">
      <c r="A1946" s="4" t="s">
        <v>33</v>
      </c>
      <c r="B1946" s="3" t="s">
        <v>17</v>
      </c>
      <c r="C1946" s="3" t="s">
        <v>18</v>
      </c>
      <c r="D1946" s="4" t="s">
        <v>34</v>
      </c>
      <c r="E1946" s="3">
        <v>1</v>
      </c>
      <c r="F1946" s="5">
        <v>5541.86</v>
      </c>
      <c r="G1946" s="5">
        <v>5541.86</v>
      </c>
    </row>
    <row r="1947" spans="1:7" hidden="1" x14ac:dyDescent="0.3">
      <c r="A1947" s="4" t="s">
        <v>35</v>
      </c>
      <c r="B1947" s="3" t="s">
        <v>17</v>
      </c>
      <c r="C1947" s="3" t="s">
        <v>18</v>
      </c>
      <c r="D1947" s="4" t="s">
        <v>36</v>
      </c>
      <c r="E1947" s="3">
        <v>8</v>
      </c>
      <c r="F1947" s="5">
        <v>817.84</v>
      </c>
      <c r="G1947" s="5">
        <v>6542.72</v>
      </c>
    </row>
    <row r="1948" spans="1:7" hidden="1" x14ac:dyDescent="0.3">
      <c r="A1948" s="4" t="s">
        <v>37</v>
      </c>
      <c r="B1948" s="3" t="s">
        <v>17</v>
      </c>
      <c r="C1948" s="3" t="s">
        <v>18</v>
      </c>
      <c r="D1948" s="4" t="s">
        <v>38</v>
      </c>
      <c r="E1948" s="3">
        <v>8</v>
      </c>
      <c r="F1948" s="5">
        <v>200</v>
      </c>
      <c r="G1948" s="5">
        <v>1600</v>
      </c>
    </row>
    <row r="1949" spans="1:7" hidden="1" x14ac:dyDescent="0.3">
      <c r="A1949" s="4" t="s">
        <v>39</v>
      </c>
      <c r="B1949" s="3" t="s">
        <v>17</v>
      </c>
      <c r="C1949" s="3" t="s">
        <v>18</v>
      </c>
      <c r="D1949" s="4" t="s">
        <v>40</v>
      </c>
      <c r="E1949" s="3">
        <v>2</v>
      </c>
      <c r="F1949" s="5">
        <v>7060</v>
      </c>
      <c r="G1949" s="5">
        <v>14120</v>
      </c>
    </row>
    <row r="1950" spans="1:7" hidden="1" x14ac:dyDescent="0.3">
      <c r="A1950" s="4" t="s">
        <v>41</v>
      </c>
      <c r="B1950" s="3" t="s">
        <v>17</v>
      </c>
      <c r="C1950" s="3" t="s">
        <v>18</v>
      </c>
      <c r="D1950" s="4" t="s">
        <v>42</v>
      </c>
      <c r="E1950" s="3">
        <v>2</v>
      </c>
      <c r="F1950" s="5">
        <v>761.9</v>
      </c>
      <c r="G1950" s="5">
        <v>1523.8</v>
      </c>
    </row>
    <row r="1951" spans="1:7" hidden="1" x14ac:dyDescent="0.3">
      <c r="A1951" s="4" t="s">
        <v>45</v>
      </c>
      <c r="B1951" s="3" t="s">
        <v>17</v>
      </c>
      <c r="C1951" s="3" t="s">
        <v>18</v>
      </c>
      <c r="D1951" s="4" t="s">
        <v>46</v>
      </c>
      <c r="E1951" s="3">
        <v>1</v>
      </c>
      <c r="F1951" s="5">
        <v>5541.86</v>
      </c>
      <c r="G1951" s="5">
        <v>5541.86</v>
      </c>
    </row>
    <row r="1952" spans="1:7" hidden="1" x14ac:dyDescent="0.3">
      <c r="A1952" s="4" t="s">
        <v>47</v>
      </c>
      <c r="B1952" s="3" t="s">
        <v>17</v>
      </c>
      <c r="C1952" s="3" t="s">
        <v>18</v>
      </c>
      <c r="D1952" s="4" t="s">
        <v>48</v>
      </c>
      <c r="E1952" s="3">
        <v>1</v>
      </c>
      <c r="F1952" s="5">
        <v>2835</v>
      </c>
      <c r="G1952" s="5">
        <v>2835</v>
      </c>
    </row>
    <row r="1953" spans="1:7" hidden="1" x14ac:dyDescent="0.3">
      <c r="A1953" s="4" t="s">
        <v>49</v>
      </c>
      <c r="B1953" s="3" t="s">
        <v>17</v>
      </c>
      <c r="C1953" s="3" t="s">
        <v>18</v>
      </c>
      <c r="D1953" s="4" t="s">
        <v>50</v>
      </c>
      <c r="E1953" s="3">
        <v>1</v>
      </c>
      <c r="F1953" s="5">
        <v>1100</v>
      </c>
      <c r="G1953" s="5">
        <v>1100</v>
      </c>
    </row>
    <row r="1954" spans="1:7" hidden="1" x14ac:dyDescent="0.3">
      <c r="A1954" s="4" t="s">
        <v>438</v>
      </c>
      <c r="B1954" s="3" t="s">
        <v>17</v>
      </c>
      <c r="C1954" s="3" t="s">
        <v>83</v>
      </c>
      <c r="D1954" s="4" t="s">
        <v>439</v>
      </c>
      <c r="E1954" s="3">
        <v>15</v>
      </c>
      <c r="F1954" s="5">
        <v>24</v>
      </c>
      <c r="G1954" s="5">
        <v>360</v>
      </c>
    </row>
    <row r="1955" spans="1:7" hidden="1" x14ac:dyDescent="0.3">
      <c r="D1955" s="4" t="s">
        <v>603</v>
      </c>
      <c r="E1955" s="3">
        <v>1</v>
      </c>
      <c r="F1955" s="5">
        <v>202286.22</v>
      </c>
      <c r="G1955" s="5">
        <v>202286.22</v>
      </c>
    </row>
    <row r="1956" spans="1:7" hidden="1" x14ac:dyDescent="0.3"/>
    <row r="1957" spans="1:7" hidden="1" x14ac:dyDescent="0.3">
      <c r="D1957" s="4" t="s">
        <v>604</v>
      </c>
      <c r="E1957" s="3">
        <v>1</v>
      </c>
      <c r="F1957" s="5">
        <v>208792.13</v>
      </c>
      <c r="G1957" s="5">
        <v>208792.13</v>
      </c>
    </row>
    <row r="1958" spans="1:7" hidden="1" x14ac:dyDescent="0.3"/>
    <row r="1959" spans="1:7" x14ac:dyDescent="0.3">
      <c r="A1959" s="4" t="s">
        <v>605</v>
      </c>
      <c r="B1959" s="3" t="s">
        <v>9</v>
      </c>
      <c r="C1959" s="3" t="s">
        <v>10</v>
      </c>
      <c r="D1959" s="4" t="s">
        <v>309</v>
      </c>
      <c r="E1959" s="3">
        <v>1</v>
      </c>
      <c r="F1959" s="5">
        <v>19615.54</v>
      </c>
      <c r="G1959" s="5">
        <v>19615.54</v>
      </c>
    </row>
    <row r="1960" spans="1:7" hidden="1" x14ac:dyDescent="0.3">
      <c r="A1960" s="4" t="s">
        <v>310</v>
      </c>
      <c r="B1960" s="3" t="s">
        <v>17</v>
      </c>
      <c r="C1960" s="3" t="s">
        <v>18</v>
      </c>
      <c r="D1960" s="4" t="s">
        <v>311</v>
      </c>
      <c r="E1960" s="3">
        <v>1</v>
      </c>
      <c r="F1960" s="5">
        <v>3806</v>
      </c>
      <c r="G1960" s="5">
        <v>3806</v>
      </c>
    </row>
    <row r="1961" spans="1:7" hidden="1" x14ac:dyDescent="0.3">
      <c r="A1961" s="4" t="s">
        <v>312</v>
      </c>
      <c r="B1961" s="3" t="s">
        <v>17</v>
      </c>
      <c r="C1961" s="3" t="s">
        <v>18</v>
      </c>
      <c r="D1961" s="4" t="s">
        <v>313</v>
      </c>
      <c r="E1961" s="3">
        <v>1</v>
      </c>
      <c r="F1961" s="5">
        <v>3738.4</v>
      </c>
      <c r="G1961" s="5">
        <v>3738.4</v>
      </c>
    </row>
    <row r="1962" spans="1:7" hidden="1" x14ac:dyDescent="0.3">
      <c r="A1962" s="4" t="s">
        <v>314</v>
      </c>
      <c r="B1962" s="3" t="s">
        <v>17</v>
      </c>
      <c r="C1962" s="3" t="s">
        <v>83</v>
      </c>
      <c r="D1962" s="4" t="s">
        <v>315</v>
      </c>
      <c r="E1962" s="3">
        <v>120</v>
      </c>
      <c r="F1962" s="5">
        <v>2.6</v>
      </c>
      <c r="G1962" s="5">
        <v>312</v>
      </c>
    </row>
    <row r="1963" spans="1:7" hidden="1" x14ac:dyDescent="0.3">
      <c r="A1963" s="4" t="s">
        <v>316</v>
      </c>
      <c r="B1963" s="3" t="s">
        <v>17</v>
      </c>
      <c r="C1963" s="3" t="s">
        <v>83</v>
      </c>
      <c r="D1963" s="4" t="s">
        <v>317</v>
      </c>
      <c r="E1963" s="3">
        <v>240</v>
      </c>
      <c r="F1963" s="5">
        <v>3.6</v>
      </c>
      <c r="G1963" s="5">
        <v>864</v>
      </c>
    </row>
    <row r="1964" spans="1:7" hidden="1" x14ac:dyDescent="0.3">
      <c r="A1964" s="4" t="s">
        <v>318</v>
      </c>
      <c r="B1964" s="3" t="s">
        <v>17</v>
      </c>
      <c r="C1964" s="3" t="s">
        <v>83</v>
      </c>
      <c r="D1964" s="4" t="s">
        <v>319</v>
      </c>
      <c r="E1964" s="3">
        <v>30</v>
      </c>
      <c r="F1964" s="5">
        <v>4.83</v>
      </c>
      <c r="G1964" s="5">
        <v>144.9</v>
      </c>
    </row>
    <row r="1965" spans="1:7" hidden="1" x14ac:dyDescent="0.3">
      <c r="A1965" s="4" t="s">
        <v>443</v>
      </c>
      <c r="B1965" s="3" t="s">
        <v>17</v>
      </c>
      <c r="C1965" s="3" t="s">
        <v>83</v>
      </c>
      <c r="D1965" s="4" t="s">
        <v>444</v>
      </c>
      <c r="E1965" s="3">
        <v>120</v>
      </c>
      <c r="F1965" s="5">
        <v>15.43</v>
      </c>
      <c r="G1965" s="5">
        <v>1851.6</v>
      </c>
    </row>
    <row r="1966" spans="1:7" hidden="1" x14ac:dyDescent="0.3">
      <c r="A1966" s="4" t="s">
        <v>445</v>
      </c>
      <c r="B1966" s="3" t="s">
        <v>17</v>
      </c>
      <c r="C1966" s="3" t="s">
        <v>18</v>
      </c>
      <c r="D1966" s="4" t="s">
        <v>446</v>
      </c>
      <c r="E1966" s="3">
        <v>1</v>
      </c>
      <c r="F1966" s="5">
        <v>3841.14</v>
      </c>
      <c r="G1966" s="5">
        <v>3841.14</v>
      </c>
    </row>
    <row r="1967" spans="1:7" hidden="1" x14ac:dyDescent="0.3">
      <c r="A1967" s="4" t="s">
        <v>322</v>
      </c>
      <c r="B1967" s="3" t="s">
        <v>17</v>
      </c>
      <c r="C1967" s="3" t="s">
        <v>18</v>
      </c>
      <c r="D1967" s="4" t="s">
        <v>323</v>
      </c>
      <c r="E1967" s="3">
        <v>1</v>
      </c>
      <c r="F1967" s="5">
        <v>3106</v>
      </c>
      <c r="G1967" s="5">
        <v>3106</v>
      </c>
    </row>
    <row r="1968" spans="1:7" hidden="1" x14ac:dyDescent="0.3">
      <c r="A1968" s="4" t="s">
        <v>324</v>
      </c>
      <c r="B1968" s="3" t="s">
        <v>17</v>
      </c>
      <c r="C1968" s="3" t="s">
        <v>18</v>
      </c>
      <c r="D1968" s="4" t="s">
        <v>325</v>
      </c>
      <c r="E1968" s="3">
        <v>1</v>
      </c>
      <c r="F1968" s="5">
        <v>1951.5</v>
      </c>
      <c r="G1968" s="5">
        <v>1951.5</v>
      </c>
    </row>
    <row r="1969" spans="1:7" hidden="1" x14ac:dyDescent="0.3">
      <c r="D1969" s="4" t="s">
        <v>606</v>
      </c>
      <c r="E1969" s="3">
        <v>1</v>
      </c>
      <c r="F1969" s="5">
        <v>19615.54</v>
      </c>
      <c r="G1969" s="5">
        <v>19615.54</v>
      </c>
    </row>
    <row r="1970" spans="1:7" hidden="1" x14ac:dyDescent="0.3"/>
    <row r="1971" spans="1:7" hidden="1" x14ac:dyDescent="0.3">
      <c r="A1971" s="4" t="s">
        <v>607</v>
      </c>
      <c r="B1971" s="3" t="s">
        <v>9</v>
      </c>
      <c r="C1971" s="3" t="s">
        <v>10</v>
      </c>
      <c r="D1971" s="4" t="s">
        <v>68</v>
      </c>
      <c r="E1971" s="3">
        <v>1</v>
      </c>
      <c r="F1971" s="5">
        <v>6867.56</v>
      </c>
      <c r="G1971" s="5">
        <v>6867.56</v>
      </c>
    </row>
    <row r="1972" spans="1:7" hidden="1" x14ac:dyDescent="0.3">
      <c r="A1972" s="4" t="s">
        <v>69</v>
      </c>
      <c r="B1972" s="3" t="s">
        <v>17</v>
      </c>
      <c r="C1972" s="3" t="s">
        <v>70</v>
      </c>
      <c r="D1972" s="4" t="s">
        <v>71</v>
      </c>
      <c r="E1972" s="3">
        <v>31.25</v>
      </c>
      <c r="F1972" s="5">
        <v>24.38</v>
      </c>
      <c r="G1972" s="5">
        <v>761.88</v>
      </c>
    </row>
    <row r="1973" spans="1:7" hidden="1" x14ac:dyDescent="0.3">
      <c r="A1973" s="4" t="s">
        <v>72</v>
      </c>
      <c r="B1973" s="3" t="s">
        <v>17</v>
      </c>
      <c r="C1973" s="3" t="s">
        <v>18</v>
      </c>
      <c r="D1973" s="4" t="s">
        <v>73</v>
      </c>
      <c r="E1973" s="3">
        <v>1</v>
      </c>
      <c r="F1973" s="5">
        <v>80</v>
      </c>
      <c r="G1973" s="5">
        <v>80</v>
      </c>
    </row>
    <row r="1974" spans="1:7" hidden="1" x14ac:dyDescent="0.3">
      <c r="A1974" s="4" t="s">
        <v>74</v>
      </c>
      <c r="B1974" s="3" t="s">
        <v>17</v>
      </c>
      <c r="C1974" s="3" t="s">
        <v>18</v>
      </c>
      <c r="D1974" s="4" t="s">
        <v>75</v>
      </c>
      <c r="E1974" s="3">
        <v>1</v>
      </c>
      <c r="F1974" s="5">
        <v>46</v>
      </c>
      <c r="G1974" s="5">
        <v>46</v>
      </c>
    </row>
    <row r="1975" spans="1:7" hidden="1" x14ac:dyDescent="0.3">
      <c r="A1975" s="4" t="s">
        <v>76</v>
      </c>
      <c r="B1975" s="3" t="s">
        <v>17</v>
      </c>
      <c r="C1975" s="3" t="s">
        <v>18</v>
      </c>
      <c r="D1975" s="4" t="s">
        <v>77</v>
      </c>
      <c r="E1975" s="3">
        <v>1</v>
      </c>
      <c r="F1975" s="5">
        <v>21.52</v>
      </c>
      <c r="G1975" s="5">
        <v>21.52</v>
      </c>
    </row>
    <row r="1976" spans="1:7" hidden="1" x14ac:dyDescent="0.3">
      <c r="A1976" s="4" t="s">
        <v>78</v>
      </c>
      <c r="B1976" s="3" t="s">
        <v>17</v>
      </c>
      <c r="C1976" s="3" t="s">
        <v>18</v>
      </c>
      <c r="D1976" s="4" t="s">
        <v>79</v>
      </c>
      <c r="E1976" s="3">
        <v>1</v>
      </c>
      <c r="F1976" s="5">
        <v>125.41</v>
      </c>
      <c r="G1976" s="5">
        <v>125.41</v>
      </c>
    </row>
    <row r="1977" spans="1:7" hidden="1" x14ac:dyDescent="0.3">
      <c r="A1977" s="4" t="s">
        <v>80</v>
      </c>
      <c r="B1977" s="3" t="s">
        <v>17</v>
      </c>
      <c r="C1977" s="3" t="s">
        <v>70</v>
      </c>
      <c r="D1977" s="4" t="s">
        <v>81</v>
      </c>
      <c r="E1977" s="3">
        <v>8</v>
      </c>
      <c r="F1977" s="5">
        <v>12.03</v>
      </c>
      <c r="G1977" s="5">
        <v>96.24</v>
      </c>
    </row>
    <row r="1978" spans="1:7" hidden="1" x14ac:dyDescent="0.3">
      <c r="A1978" s="4" t="s">
        <v>82</v>
      </c>
      <c r="B1978" s="3" t="s">
        <v>17</v>
      </c>
      <c r="C1978" s="3" t="s">
        <v>83</v>
      </c>
      <c r="D1978" s="4" t="s">
        <v>84</v>
      </c>
      <c r="E1978" s="3">
        <v>4</v>
      </c>
      <c r="F1978" s="5">
        <v>12.91</v>
      </c>
      <c r="G1978" s="5">
        <v>51.64</v>
      </c>
    </row>
    <row r="1979" spans="1:7" hidden="1" x14ac:dyDescent="0.3">
      <c r="A1979" s="4" t="s">
        <v>85</v>
      </c>
      <c r="B1979" s="3" t="s">
        <v>17</v>
      </c>
      <c r="C1979" s="3" t="s">
        <v>18</v>
      </c>
      <c r="D1979" s="4" t="s">
        <v>86</v>
      </c>
      <c r="E1979" s="3">
        <v>14</v>
      </c>
      <c r="F1979" s="5">
        <v>43.21</v>
      </c>
      <c r="G1979" s="5">
        <v>604.94000000000005</v>
      </c>
    </row>
    <row r="1980" spans="1:7" hidden="1" x14ac:dyDescent="0.3">
      <c r="A1980" s="4" t="s">
        <v>87</v>
      </c>
      <c r="B1980" s="3" t="s">
        <v>17</v>
      </c>
      <c r="C1980" s="3" t="s">
        <v>83</v>
      </c>
      <c r="D1980" s="4" t="s">
        <v>88</v>
      </c>
      <c r="E1980" s="3">
        <v>30</v>
      </c>
      <c r="F1980" s="5">
        <v>26.08</v>
      </c>
      <c r="G1980" s="5">
        <v>782.4</v>
      </c>
    </row>
    <row r="1981" spans="1:7" hidden="1" x14ac:dyDescent="0.3">
      <c r="A1981" s="4" t="s">
        <v>89</v>
      </c>
      <c r="B1981" s="3" t="s">
        <v>17</v>
      </c>
      <c r="C1981" s="3" t="s">
        <v>83</v>
      </c>
      <c r="D1981" s="4" t="s">
        <v>90</v>
      </c>
      <c r="E1981" s="3">
        <v>12.5</v>
      </c>
      <c r="F1981" s="5">
        <v>22.21</v>
      </c>
      <c r="G1981" s="5">
        <v>277.63</v>
      </c>
    </row>
    <row r="1982" spans="1:7" hidden="1" x14ac:dyDescent="0.3">
      <c r="A1982" s="4" t="s">
        <v>91</v>
      </c>
      <c r="B1982" s="3" t="s">
        <v>17</v>
      </c>
      <c r="C1982" s="3" t="s">
        <v>83</v>
      </c>
      <c r="D1982" s="4" t="s">
        <v>92</v>
      </c>
      <c r="E1982" s="3">
        <v>60</v>
      </c>
      <c r="F1982" s="5">
        <v>14.19</v>
      </c>
      <c r="G1982" s="5">
        <v>851.4</v>
      </c>
    </row>
    <row r="1983" spans="1:7" hidden="1" x14ac:dyDescent="0.3">
      <c r="A1983" s="4" t="s">
        <v>93</v>
      </c>
      <c r="B1983" s="3" t="s">
        <v>17</v>
      </c>
      <c r="C1983" s="3" t="s">
        <v>70</v>
      </c>
      <c r="D1983" s="4" t="s">
        <v>94</v>
      </c>
      <c r="E1983" s="3">
        <v>15</v>
      </c>
      <c r="F1983" s="5">
        <v>32.090000000000003</v>
      </c>
      <c r="G1983" s="5">
        <v>481.35</v>
      </c>
    </row>
    <row r="1984" spans="1:7" hidden="1" x14ac:dyDescent="0.3">
      <c r="A1984" s="4" t="s">
        <v>97</v>
      </c>
      <c r="B1984" s="3" t="s">
        <v>17</v>
      </c>
      <c r="C1984" s="3" t="s">
        <v>70</v>
      </c>
      <c r="D1984" s="4" t="s">
        <v>98</v>
      </c>
      <c r="E1984" s="3">
        <v>25</v>
      </c>
      <c r="F1984" s="5">
        <v>47.31</v>
      </c>
      <c r="G1984" s="5">
        <v>1182.75</v>
      </c>
    </row>
    <row r="1985" spans="1:7" hidden="1" x14ac:dyDescent="0.3">
      <c r="A1985" s="4" t="s">
        <v>99</v>
      </c>
      <c r="B1985" s="3" t="s">
        <v>17</v>
      </c>
      <c r="C1985" s="3" t="s">
        <v>70</v>
      </c>
      <c r="D1985" s="4" t="s">
        <v>100</v>
      </c>
      <c r="E1985" s="3">
        <v>15</v>
      </c>
      <c r="F1985" s="5">
        <v>46.96</v>
      </c>
      <c r="G1985" s="5">
        <v>704.4</v>
      </c>
    </row>
    <row r="1986" spans="1:7" hidden="1" x14ac:dyDescent="0.3">
      <c r="A1986" s="4" t="s">
        <v>101</v>
      </c>
      <c r="B1986" s="3" t="s">
        <v>17</v>
      </c>
      <c r="C1986" s="3" t="s">
        <v>102</v>
      </c>
      <c r="D1986" s="4" t="s">
        <v>103</v>
      </c>
      <c r="E1986" s="3">
        <v>1</v>
      </c>
      <c r="F1986" s="5">
        <v>300</v>
      </c>
      <c r="G1986" s="5">
        <v>300</v>
      </c>
    </row>
    <row r="1987" spans="1:7" hidden="1" x14ac:dyDescent="0.3">
      <c r="A1987" s="4" t="s">
        <v>104</v>
      </c>
      <c r="B1987" s="3" t="s">
        <v>17</v>
      </c>
      <c r="C1987" s="3" t="s">
        <v>102</v>
      </c>
      <c r="D1987" s="4" t="s">
        <v>105</v>
      </c>
      <c r="E1987" s="3">
        <v>1</v>
      </c>
      <c r="F1987" s="5">
        <v>500</v>
      </c>
      <c r="G1987" s="5">
        <v>500</v>
      </c>
    </row>
    <row r="1988" spans="1:7" hidden="1" x14ac:dyDescent="0.3">
      <c r="D1988" s="4" t="s">
        <v>608</v>
      </c>
      <c r="E1988" s="3">
        <v>1</v>
      </c>
      <c r="F1988" s="5">
        <v>6867.56</v>
      </c>
      <c r="G1988" s="5">
        <v>6867.56</v>
      </c>
    </row>
    <row r="1989" spans="1:7" hidden="1" x14ac:dyDescent="0.3"/>
    <row r="1990" spans="1:7" hidden="1" x14ac:dyDescent="0.3">
      <c r="D1990" s="4" t="s">
        <v>609</v>
      </c>
      <c r="E1990" s="3">
        <v>1</v>
      </c>
      <c r="F1990" s="5">
        <v>235275.23</v>
      </c>
      <c r="G1990" s="5">
        <v>235275.23</v>
      </c>
    </row>
    <row r="1991" spans="1:7" hidden="1" x14ac:dyDescent="0.3"/>
    <row r="1992" spans="1:7" hidden="1" x14ac:dyDescent="0.3">
      <c r="A1992" s="4" t="s">
        <v>610</v>
      </c>
      <c r="B1992" s="3" t="s">
        <v>9</v>
      </c>
      <c r="C1992" s="3" t="s">
        <v>10</v>
      </c>
      <c r="D1992" s="4" t="s">
        <v>611</v>
      </c>
      <c r="E1992" s="3">
        <v>1</v>
      </c>
      <c r="F1992" s="5">
        <v>237747.22</v>
      </c>
      <c r="G1992" s="5">
        <v>237747.22</v>
      </c>
    </row>
    <row r="1993" spans="1:7" hidden="1" x14ac:dyDescent="0.3">
      <c r="A1993" s="4" t="s">
        <v>612</v>
      </c>
      <c r="B1993" s="3" t="s">
        <v>9</v>
      </c>
      <c r="C1993" s="3" t="s">
        <v>10</v>
      </c>
      <c r="D1993" s="4" t="s">
        <v>136</v>
      </c>
      <c r="E1993" s="3">
        <v>1</v>
      </c>
      <c r="F1993" s="5">
        <v>208792.13</v>
      </c>
      <c r="G1993" s="5">
        <v>208792.13</v>
      </c>
    </row>
    <row r="1994" spans="1:7" x14ac:dyDescent="0.3">
      <c r="A1994" s="4" t="s">
        <v>613</v>
      </c>
      <c r="B1994" s="3" t="s">
        <v>9</v>
      </c>
      <c r="C1994" s="3" t="s">
        <v>10</v>
      </c>
      <c r="D1994" s="4" t="s">
        <v>15</v>
      </c>
      <c r="E1994" s="3">
        <v>1</v>
      </c>
      <c r="F1994" s="5">
        <v>6505.91</v>
      </c>
      <c r="G1994" s="5">
        <v>6505.91</v>
      </c>
    </row>
    <row r="1995" spans="1:7" hidden="1" x14ac:dyDescent="0.3">
      <c r="A1995" s="4" t="s">
        <v>16</v>
      </c>
      <c r="B1995" s="3" t="s">
        <v>17</v>
      </c>
      <c r="C1995" s="3" t="s">
        <v>18</v>
      </c>
      <c r="D1995" s="4" t="s">
        <v>19</v>
      </c>
      <c r="E1995" s="3">
        <v>7</v>
      </c>
      <c r="F1995" s="5">
        <v>192.38</v>
      </c>
      <c r="G1995" s="5">
        <v>1346.66</v>
      </c>
    </row>
    <row r="1996" spans="1:7" hidden="1" x14ac:dyDescent="0.3">
      <c r="A1996" s="4" t="s">
        <v>20</v>
      </c>
      <c r="B1996" s="3" t="s">
        <v>17</v>
      </c>
      <c r="C1996" s="3" t="s">
        <v>18</v>
      </c>
      <c r="D1996" s="4" t="s">
        <v>21</v>
      </c>
      <c r="E1996" s="3">
        <v>1</v>
      </c>
      <c r="F1996" s="5">
        <v>2961.9</v>
      </c>
      <c r="G1996" s="5">
        <v>2961.9</v>
      </c>
    </row>
    <row r="1997" spans="1:7" hidden="1" x14ac:dyDescent="0.3">
      <c r="A1997" s="4" t="s">
        <v>22</v>
      </c>
      <c r="B1997" s="3" t="s">
        <v>17</v>
      </c>
      <c r="C1997" s="3" t="s">
        <v>18</v>
      </c>
      <c r="D1997" s="4" t="s">
        <v>23</v>
      </c>
      <c r="E1997" s="3">
        <v>1</v>
      </c>
      <c r="F1997" s="5">
        <v>2197.35</v>
      </c>
      <c r="G1997" s="5">
        <v>2197.35</v>
      </c>
    </row>
    <row r="1998" spans="1:7" hidden="1" x14ac:dyDescent="0.3">
      <c r="D1998" s="4" t="s">
        <v>614</v>
      </c>
      <c r="E1998" s="3">
        <v>1</v>
      </c>
      <c r="F1998" s="5">
        <v>6505.91</v>
      </c>
      <c r="G1998" s="5">
        <v>6505.91</v>
      </c>
    </row>
    <row r="1999" spans="1:7" hidden="1" x14ac:dyDescent="0.3"/>
    <row r="2000" spans="1:7" x14ac:dyDescent="0.3">
      <c r="A2000" s="4" t="s">
        <v>615</v>
      </c>
      <c r="B2000" s="3" t="s">
        <v>9</v>
      </c>
      <c r="C2000" s="3" t="s">
        <v>10</v>
      </c>
      <c r="D2000" s="4" t="s">
        <v>26</v>
      </c>
      <c r="E2000" s="3">
        <v>1</v>
      </c>
      <c r="F2000" s="5">
        <v>202286.22</v>
      </c>
      <c r="G2000" s="5">
        <v>202286.22</v>
      </c>
    </row>
    <row r="2001" spans="1:7" hidden="1" x14ac:dyDescent="0.3">
      <c r="A2001" s="4" t="s">
        <v>27</v>
      </c>
      <c r="B2001" s="3" t="s">
        <v>17</v>
      </c>
      <c r="C2001" s="3" t="s">
        <v>18</v>
      </c>
      <c r="D2001" s="4" t="s">
        <v>28</v>
      </c>
      <c r="E2001" s="3">
        <v>2</v>
      </c>
      <c r="F2001" s="5">
        <v>22545.99</v>
      </c>
      <c r="G2001" s="5">
        <v>45091.98</v>
      </c>
    </row>
    <row r="2002" spans="1:7" hidden="1" x14ac:dyDescent="0.3">
      <c r="A2002" s="4" t="s">
        <v>29</v>
      </c>
      <c r="B2002" s="3" t="s">
        <v>17</v>
      </c>
      <c r="C2002" s="3" t="s">
        <v>18</v>
      </c>
      <c r="D2002" s="4" t="s">
        <v>30</v>
      </c>
      <c r="E2002" s="3">
        <v>5</v>
      </c>
      <c r="F2002" s="5">
        <v>22133.25</v>
      </c>
      <c r="G2002" s="5">
        <v>110666.25</v>
      </c>
    </row>
    <row r="2003" spans="1:7" hidden="1" x14ac:dyDescent="0.3">
      <c r="A2003" s="4" t="s">
        <v>31</v>
      </c>
      <c r="B2003" s="3" t="s">
        <v>17</v>
      </c>
      <c r="C2003" s="3" t="s">
        <v>18</v>
      </c>
      <c r="D2003" s="4" t="s">
        <v>32</v>
      </c>
      <c r="E2003" s="3">
        <v>1</v>
      </c>
      <c r="F2003" s="5">
        <v>7362.75</v>
      </c>
      <c r="G2003" s="5">
        <v>7362.75</v>
      </c>
    </row>
    <row r="2004" spans="1:7" hidden="1" x14ac:dyDescent="0.3">
      <c r="A2004" s="4" t="s">
        <v>33</v>
      </c>
      <c r="B2004" s="3" t="s">
        <v>17</v>
      </c>
      <c r="C2004" s="3" t="s">
        <v>18</v>
      </c>
      <c r="D2004" s="4" t="s">
        <v>34</v>
      </c>
      <c r="E2004" s="3">
        <v>1</v>
      </c>
      <c r="F2004" s="5">
        <v>5541.86</v>
      </c>
      <c r="G2004" s="5">
        <v>5541.86</v>
      </c>
    </row>
    <row r="2005" spans="1:7" hidden="1" x14ac:dyDescent="0.3">
      <c r="A2005" s="4" t="s">
        <v>35</v>
      </c>
      <c r="B2005" s="3" t="s">
        <v>17</v>
      </c>
      <c r="C2005" s="3" t="s">
        <v>18</v>
      </c>
      <c r="D2005" s="4" t="s">
        <v>36</v>
      </c>
      <c r="E2005" s="3">
        <v>8</v>
      </c>
      <c r="F2005" s="5">
        <v>817.84</v>
      </c>
      <c r="G2005" s="5">
        <v>6542.72</v>
      </c>
    </row>
    <row r="2006" spans="1:7" hidden="1" x14ac:dyDescent="0.3">
      <c r="A2006" s="4" t="s">
        <v>37</v>
      </c>
      <c r="B2006" s="3" t="s">
        <v>17</v>
      </c>
      <c r="C2006" s="3" t="s">
        <v>18</v>
      </c>
      <c r="D2006" s="4" t="s">
        <v>38</v>
      </c>
      <c r="E2006" s="3">
        <v>8</v>
      </c>
      <c r="F2006" s="5">
        <v>200</v>
      </c>
      <c r="G2006" s="5">
        <v>1600</v>
      </c>
    </row>
    <row r="2007" spans="1:7" hidden="1" x14ac:dyDescent="0.3">
      <c r="A2007" s="4" t="s">
        <v>39</v>
      </c>
      <c r="B2007" s="3" t="s">
        <v>17</v>
      </c>
      <c r="C2007" s="3" t="s">
        <v>18</v>
      </c>
      <c r="D2007" s="4" t="s">
        <v>40</v>
      </c>
      <c r="E2007" s="3">
        <v>2</v>
      </c>
      <c r="F2007" s="5">
        <v>7060</v>
      </c>
      <c r="G2007" s="5">
        <v>14120</v>
      </c>
    </row>
    <row r="2008" spans="1:7" hidden="1" x14ac:dyDescent="0.3">
      <c r="A2008" s="4" t="s">
        <v>41</v>
      </c>
      <c r="B2008" s="3" t="s">
        <v>17</v>
      </c>
      <c r="C2008" s="3" t="s">
        <v>18</v>
      </c>
      <c r="D2008" s="4" t="s">
        <v>42</v>
      </c>
      <c r="E2008" s="3">
        <v>2</v>
      </c>
      <c r="F2008" s="5">
        <v>761.9</v>
      </c>
      <c r="G2008" s="5">
        <v>1523.8</v>
      </c>
    </row>
    <row r="2009" spans="1:7" hidden="1" x14ac:dyDescent="0.3">
      <c r="A2009" s="4" t="s">
        <v>45</v>
      </c>
      <c r="B2009" s="3" t="s">
        <v>17</v>
      </c>
      <c r="C2009" s="3" t="s">
        <v>18</v>
      </c>
      <c r="D2009" s="4" t="s">
        <v>46</v>
      </c>
      <c r="E2009" s="3">
        <v>1</v>
      </c>
      <c r="F2009" s="5">
        <v>5541.86</v>
      </c>
      <c r="G2009" s="5">
        <v>5541.86</v>
      </c>
    </row>
    <row r="2010" spans="1:7" hidden="1" x14ac:dyDescent="0.3">
      <c r="A2010" s="4" t="s">
        <v>47</v>
      </c>
      <c r="B2010" s="3" t="s">
        <v>17</v>
      </c>
      <c r="C2010" s="3" t="s">
        <v>18</v>
      </c>
      <c r="D2010" s="4" t="s">
        <v>48</v>
      </c>
      <c r="E2010" s="3">
        <v>1</v>
      </c>
      <c r="F2010" s="5">
        <v>2835</v>
      </c>
      <c r="G2010" s="5">
        <v>2835</v>
      </c>
    </row>
    <row r="2011" spans="1:7" hidden="1" x14ac:dyDescent="0.3">
      <c r="A2011" s="4" t="s">
        <v>49</v>
      </c>
      <c r="B2011" s="3" t="s">
        <v>17</v>
      </c>
      <c r="C2011" s="3" t="s">
        <v>18</v>
      </c>
      <c r="D2011" s="4" t="s">
        <v>50</v>
      </c>
      <c r="E2011" s="3">
        <v>1</v>
      </c>
      <c r="F2011" s="5">
        <v>1100</v>
      </c>
      <c r="G2011" s="5">
        <v>1100</v>
      </c>
    </row>
    <row r="2012" spans="1:7" hidden="1" x14ac:dyDescent="0.3">
      <c r="A2012" s="4" t="s">
        <v>438</v>
      </c>
      <c r="B2012" s="3" t="s">
        <v>17</v>
      </c>
      <c r="C2012" s="3" t="s">
        <v>83</v>
      </c>
      <c r="D2012" s="4" t="s">
        <v>439</v>
      </c>
      <c r="E2012" s="3">
        <v>15</v>
      </c>
      <c r="F2012" s="5">
        <v>24</v>
      </c>
      <c r="G2012" s="5">
        <v>360</v>
      </c>
    </row>
    <row r="2013" spans="1:7" hidden="1" x14ac:dyDescent="0.3">
      <c r="D2013" s="4" t="s">
        <v>616</v>
      </c>
      <c r="E2013" s="3">
        <v>1</v>
      </c>
      <c r="F2013" s="5">
        <v>202286.22</v>
      </c>
      <c r="G2013" s="5">
        <v>202286.22</v>
      </c>
    </row>
    <row r="2014" spans="1:7" hidden="1" x14ac:dyDescent="0.3"/>
    <row r="2015" spans="1:7" hidden="1" x14ac:dyDescent="0.3">
      <c r="D2015" s="4" t="s">
        <v>617</v>
      </c>
      <c r="E2015" s="3">
        <v>1</v>
      </c>
      <c r="F2015" s="5">
        <v>208792.13</v>
      </c>
      <c r="G2015" s="5">
        <v>208792.13</v>
      </c>
    </row>
    <row r="2016" spans="1:7" hidden="1" x14ac:dyDescent="0.3"/>
    <row r="2017" spans="1:7" x14ac:dyDescent="0.3">
      <c r="A2017" s="4" t="s">
        <v>618</v>
      </c>
      <c r="B2017" s="3" t="s">
        <v>9</v>
      </c>
      <c r="C2017" s="3" t="s">
        <v>10</v>
      </c>
      <c r="D2017" s="4" t="s">
        <v>309</v>
      </c>
      <c r="E2017" s="3">
        <v>1</v>
      </c>
      <c r="F2017" s="5">
        <v>19615.54</v>
      </c>
      <c r="G2017" s="5">
        <v>19615.54</v>
      </c>
    </row>
    <row r="2018" spans="1:7" hidden="1" x14ac:dyDescent="0.3">
      <c r="A2018" s="4" t="s">
        <v>310</v>
      </c>
      <c r="B2018" s="3" t="s">
        <v>17</v>
      </c>
      <c r="C2018" s="3" t="s">
        <v>18</v>
      </c>
      <c r="D2018" s="4" t="s">
        <v>311</v>
      </c>
      <c r="E2018" s="3">
        <v>1</v>
      </c>
      <c r="F2018" s="5">
        <v>3806</v>
      </c>
      <c r="G2018" s="5">
        <v>3806</v>
      </c>
    </row>
    <row r="2019" spans="1:7" hidden="1" x14ac:dyDescent="0.3">
      <c r="A2019" s="4" t="s">
        <v>312</v>
      </c>
      <c r="B2019" s="3" t="s">
        <v>17</v>
      </c>
      <c r="C2019" s="3" t="s">
        <v>18</v>
      </c>
      <c r="D2019" s="4" t="s">
        <v>313</v>
      </c>
      <c r="E2019" s="3">
        <v>1</v>
      </c>
      <c r="F2019" s="5">
        <v>3738.4</v>
      </c>
      <c r="G2019" s="5">
        <v>3738.4</v>
      </c>
    </row>
    <row r="2020" spans="1:7" hidden="1" x14ac:dyDescent="0.3">
      <c r="A2020" s="4" t="s">
        <v>314</v>
      </c>
      <c r="B2020" s="3" t="s">
        <v>17</v>
      </c>
      <c r="C2020" s="3" t="s">
        <v>83</v>
      </c>
      <c r="D2020" s="4" t="s">
        <v>315</v>
      </c>
      <c r="E2020" s="3">
        <v>120</v>
      </c>
      <c r="F2020" s="5">
        <v>2.6</v>
      </c>
      <c r="G2020" s="5">
        <v>312</v>
      </c>
    </row>
    <row r="2021" spans="1:7" hidden="1" x14ac:dyDescent="0.3">
      <c r="A2021" s="4" t="s">
        <v>316</v>
      </c>
      <c r="B2021" s="3" t="s">
        <v>17</v>
      </c>
      <c r="C2021" s="3" t="s">
        <v>83</v>
      </c>
      <c r="D2021" s="4" t="s">
        <v>317</v>
      </c>
      <c r="E2021" s="3">
        <v>240</v>
      </c>
      <c r="F2021" s="5">
        <v>3.6</v>
      </c>
      <c r="G2021" s="5">
        <v>864</v>
      </c>
    </row>
    <row r="2022" spans="1:7" hidden="1" x14ac:dyDescent="0.3">
      <c r="A2022" s="4" t="s">
        <v>318</v>
      </c>
      <c r="B2022" s="3" t="s">
        <v>17</v>
      </c>
      <c r="C2022" s="3" t="s">
        <v>83</v>
      </c>
      <c r="D2022" s="4" t="s">
        <v>319</v>
      </c>
      <c r="E2022" s="3">
        <v>30</v>
      </c>
      <c r="F2022" s="5">
        <v>4.83</v>
      </c>
      <c r="G2022" s="5">
        <v>144.9</v>
      </c>
    </row>
    <row r="2023" spans="1:7" hidden="1" x14ac:dyDescent="0.3">
      <c r="A2023" s="4" t="s">
        <v>443</v>
      </c>
      <c r="B2023" s="3" t="s">
        <v>17</v>
      </c>
      <c r="C2023" s="3" t="s">
        <v>83</v>
      </c>
      <c r="D2023" s="4" t="s">
        <v>444</v>
      </c>
      <c r="E2023" s="3">
        <v>120</v>
      </c>
      <c r="F2023" s="5">
        <v>15.43</v>
      </c>
      <c r="G2023" s="5">
        <v>1851.6</v>
      </c>
    </row>
    <row r="2024" spans="1:7" hidden="1" x14ac:dyDescent="0.3">
      <c r="A2024" s="4" t="s">
        <v>445</v>
      </c>
      <c r="B2024" s="3" t="s">
        <v>17</v>
      </c>
      <c r="C2024" s="3" t="s">
        <v>18</v>
      </c>
      <c r="D2024" s="4" t="s">
        <v>446</v>
      </c>
      <c r="E2024" s="3">
        <v>1</v>
      </c>
      <c r="F2024" s="5">
        <v>3841.14</v>
      </c>
      <c r="G2024" s="5">
        <v>3841.14</v>
      </c>
    </row>
    <row r="2025" spans="1:7" hidden="1" x14ac:dyDescent="0.3">
      <c r="A2025" s="4" t="s">
        <v>322</v>
      </c>
      <c r="B2025" s="3" t="s">
        <v>17</v>
      </c>
      <c r="C2025" s="3" t="s">
        <v>18</v>
      </c>
      <c r="D2025" s="4" t="s">
        <v>323</v>
      </c>
      <c r="E2025" s="3">
        <v>1</v>
      </c>
      <c r="F2025" s="5">
        <v>3106</v>
      </c>
      <c r="G2025" s="5">
        <v>3106</v>
      </c>
    </row>
    <row r="2026" spans="1:7" hidden="1" x14ac:dyDescent="0.3">
      <c r="A2026" s="4" t="s">
        <v>324</v>
      </c>
      <c r="B2026" s="3" t="s">
        <v>17</v>
      </c>
      <c r="C2026" s="3" t="s">
        <v>18</v>
      </c>
      <c r="D2026" s="4" t="s">
        <v>325</v>
      </c>
      <c r="E2026" s="3">
        <v>1</v>
      </c>
      <c r="F2026" s="5">
        <v>1951.5</v>
      </c>
      <c r="G2026" s="5">
        <v>1951.5</v>
      </c>
    </row>
    <row r="2027" spans="1:7" hidden="1" x14ac:dyDescent="0.3">
      <c r="D2027" s="4" t="s">
        <v>619</v>
      </c>
      <c r="E2027" s="3">
        <v>1</v>
      </c>
      <c r="F2027" s="5">
        <v>19615.54</v>
      </c>
      <c r="G2027" s="5">
        <v>19615.54</v>
      </c>
    </row>
    <row r="2028" spans="1:7" hidden="1" x14ac:dyDescent="0.3"/>
    <row r="2029" spans="1:7" hidden="1" x14ac:dyDescent="0.3">
      <c r="A2029" s="4" t="s">
        <v>620</v>
      </c>
      <c r="B2029" s="3" t="s">
        <v>9</v>
      </c>
      <c r="C2029" s="3" t="s">
        <v>10</v>
      </c>
      <c r="D2029" s="4" t="s">
        <v>68</v>
      </c>
      <c r="E2029" s="3">
        <v>1</v>
      </c>
      <c r="F2029" s="5">
        <v>9339.5499999999993</v>
      </c>
      <c r="G2029" s="5">
        <v>9339.5499999999993</v>
      </c>
    </row>
    <row r="2030" spans="1:7" hidden="1" x14ac:dyDescent="0.3">
      <c r="A2030" s="4" t="s">
        <v>69</v>
      </c>
      <c r="B2030" s="3" t="s">
        <v>17</v>
      </c>
      <c r="C2030" s="3" t="s">
        <v>70</v>
      </c>
      <c r="D2030" s="4" t="s">
        <v>71</v>
      </c>
      <c r="E2030" s="3">
        <v>47.5</v>
      </c>
      <c r="F2030" s="5">
        <v>24.38</v>
      </c>
      <c r="G2030" s="5">
        <v>1158.05</v>
      </c>
    </row>
    <row r="2031" spans="1:7" hidden="1" x14ac:dyDescent="0.3">
      <c r="A2031" s="4" t="s">
        <v>72</v>
      </c>
      <c r="B2031" s="3" t="s">
        <v>17</v>
      </c>
      <c r="C2031" s="3" t="s">
        <v>18</v>
      </c>
      <c r="D2031" s="4" t="s">
        <v>73</v>
      </c>
      <c r="E2031" s="3">
        <v>1</v>
      </c>
      <c r="F2031" s="5">
        <v>80</v>
      </c>
      <c r="G2031" s="5">
        <v>80</v>
      </c>
    </row>
    <row r="2032" spans="1:7" hidden="1" x14ac:dyDescent="0.3">
      <c r="A2032" s="4" t="s">
        <v>74</v>
      </c>
      <c r="B2032" s="3" t="s">
        <v>17</v>
      </c>
      <c r="C2032" s="3" t="s">
        <v>18</v>
      </c>
      <c r="D2032" s="4" t="s">
        <v>75</v>
      </c>
      <c r="E2032" s="3">
        <v>1</v>
      </c>
      <c r="F2032" s="5">
        <v>46</v>
      </c>
      <c r="G2032" s="5">
        <v>46</v>
      </c>
    </row>
    <row r="2033" spans="1:7" hidden="1" x14ac:dyDescent="0.3">
      <c r="A2033" s="4" t="s">
        <v>76</v>
      </c>
      <c r="B2033" s="3" t="s">
        <v>17</v>
      </c>
      <c r="C2033" s="3" t="s">
        <v>18</v>
      </c>
      <c r="D2033" s="4" t="s">
        <v>77</v>
      </c>
      <c r="E2033" s="3">
        <v>1</v>
      </c>
      <c r="F2033" s="5">
        <v>21.52</v>
      </c>
      <c r="G2033" s="5">
        <v>21.52</v>
      </c>
    </row>
    <row r="2034" spans="1:7" hidden="1" x14ac:dyDescent="0.3">
      <c r="A2034" s="4" t="s">
        <v>78</v>
      </c>
      <c r="B2034" s="3" t="s">
        <v>17</v>
      </c>
      <c r="C2034" s="3" t="s">
        <v>18</v>
      </c>
      <c r="D2034" s="4" t="s">
        <v>79</v>
      </c>
      <c r="E2034" s="3">
        <v>1</v>
      </c>
      <c r="F2034" s="5">
        <v>125.41</v>
      </c>
      <c r="G2034" s="5">
        <v>125.41</v>
      </c>
    </row>
    <row r="2035" spans="1:7" hidden="1" x14ac:dyDescent="0.3">
      <c r="A2035" s="4" t="s">
        <v>80</v>
      </c>
      <c r="B2035" s="3" t="s">
        <v>17</v>
      </c>
      <c r="C2035" s="3" t="s">
        <v>70</v>
      </c>
      <c r="D2035" s="4" t="s">
        <v>81</v>
      </c>
      <c r="E2035" s="3">
        <v>8</v>
      </c>
      <c r="F2035" s="5">
        <v>12.03</v>
      </c>
      <c r="G2035" s="5">
        <v>96.24</v>
      </c>
    </row>
    <row r="2036" spans="1:7" hidden="1" x14ac:dyDescent="0.3">
      <c r="A2036" s="4" t="s">
        <v>82</v>
      </c>
      <c r="B2036" s="3" t="s">
        <v>17</v>
      </c>
      <c r="C2036" s="3" t="s">
        <v>83</v>
      </c>
      <c r="D2036" s="4" t="s">
        <v>84</v>
      </c>
      <c r="E2036" s="3">
        <v>4</v>
      </c>
      <c r="F2036" s="5">
        <v>12.91</v>
      </c>
      <c r="G2036" s="5">
        <v>51.64</v>
      </c>
    </row>
    <row r="2037" spans="1:7" hidden="1" x14ac:dyDescent="0.3">
      <c r="A2037" s="4" t="s">
        <v>85</v>
      </c>
      <c r="B2037" s="3" t="s">
        <v>17</v>
      </c>
      <c r="C2037" s="3" t="s">
        <v>18</v>
      </c>
      <c r="D2037" s="4" t="s">
        <v>86</v>
      </c>
      <c r="E2037" s="3">
        <v>14</v>
      </c>
      <c r="F2037" s="5">
        <v>43.21</v>
      </c>
      <c r="G2037" s="5">
        <v>604.94000000000005</v>
      </c>
    </row>
    <row r="2038" spans="1:7" hidden="1" x14ac:dyDescent="0.3">
      <c r="A2038" s="4" t="s">
        <v>87</v>
      </c>
      <c r="B2038" s="3" t="s">
        <v>17</v>
      </c>
      <c r="C2038" s="3" t="s">
        <v>83</v>
      </c>
      <c r="D2038" s="4" t="s">
        <v>88</v>
      </c>
      <c r="E2038" s="3">
        <v>43</v>
      </c>
      <c r="F2038" s="5">
        <v>26.08</v>
      </c>
      <c r="G2038" s="5">
        <v>1121.44</v>
      </c>
    </row>
    <row r="2039" spans="1:7" hidden="1" x14ac:dyDescent="0.3">
      <c r="A2039" s="4" t="s">
        <v>89</v>
      </c>
      <c r="B2039" s="3" t="s">
        <v>17</v>
      </c>
      <c r="C2039" s="3" t="s">
        <v>83</v>
      </c>
      <c r="D2039" s="4" t="s">
        <v>90</v>
      </c>
      <c r="E2039" s="3">
        <v>19</v>
      </c>
      <c r="F2039" s="5">
        <v>22.21</v>
      </c>
      <c r="G2039" s="5">
        <v>421.99</v>
      </c>
    </row>
    <row r="2040" spans="1:7" hidden="1" x14ac:dyDescent="0.3">
      <c r="A2040" s="4" t="s">
        <v>91</v>
      </c>
      <c r="B2040" s="3" t="s">
        <v>17</v>
      </c>
      <c r="C2040" s="3" t="s">
        <v>83</v>
      </c>
      <c r="D2040" s="4" t="s">
        <v>92</v>
      </c>
      <c r="E2040" s="3">
        <v>86</v>
      </c>
      <c r="F2040" s="5">
        <v>14.19</v>
      </c>
      <c r="G2040" s="5">
        <v>1220.3399999999999</v>
      </c>
    </row>
    <row r="2041" spans="1:7" hidden="1" x14ac:dyDescent="0.3">
      <c r="A2041" s="4" t="s">
        <v>93</v>
      </c>
      <c r="B2041" s="3" t="s">
        <v>17</v>
      </c>
      <c r="C2041" s="3" t="s">
        <v>70</v>
      </c>
      <c r="D2041" s="4" t="s">
        <v>94</v>
      </c>
      <c r="E2041" s="3">
        <v>21.5</v>
      </c>
      <c r="F2041" s="5">
        <v>32.090000000000003</v>
      </c>
      <c r="G2041" s="5">
        <v>689.94</v>
      </c>
    </row>
    <row r="2042" spans="1:7" hidden="1" x14ac:dyDescent="0.3">
      <c r="A2042" s="4" t="s">
        <v>97</v>
      </c>
      <c r="B2042" s="3" t="s">
        <v>17</v>
      </c>
      <c r="C2042" s="3" t="s">
        <v>70</v>
      </c>
      <c r="D2042" s="4" t="s">
        <v>98</v>
      </c>
      <c r="E2042" s="3">
        <v>40</v>
      </c>
      <c r="F2042" s="5">
        <v>47.31</v>
      </c>
      <c r="G2042" s="5">
        <v>1892.4</v>
      </c>
    </row>
    <row r="2043" spans="1:7" hidden="1" x14ac:dyDescent="0.3">
      <c r="A2043" s="4" t="s">
        <v>99</v>
      </c>
      <c r="B2043" s="3" t="s">
        <v>17</v>
      </c>
      <c r="C2043" s="3" t="s">
        <v>70</v>
      </c>
      <c r="D2043" s="4" t="s">
        <v>100</v>
      </c>
      <c r="E2043" s="3">
        <v>21.5</v>
      </c>
      <c r="F2043" s="5">
        <v>46.96</v>
      </c>
      <c r="G2043" s="5">
        <v>1009.64</v>
      </c>
    </row>
    <row r="2044" spans="1:7" hidden="1" x14ac:dyDescent="0.3">
      <c r="A2044" s="4" t="s">
        <v>101</v>
      </c>
      <c r="B2044" s="3" t="s">
        <v>17</v>
      </c>
      <c r="C2044" s="3" t="s">
        <v>102</v>
      </c>
      <c r="D2044" s="4" t="s">
        <v>103</v>
      </c>
      <c r="E2044" s="3">
        <v>1</v>
      </c>
      <c r="F2044" s="5">
        <v>300</v>
      </c>
      <c r="G2044" s="5">
        <v>300</v>
      </c>
    </row>
    <row r="2045" spans="1:7" hidden="1" x14ac:dyDescent="0.3">
      <c r="A2045" s="4" t="s">
        <v>104</v>
      </c>
      <c r="B2045" s="3" t="s">
        <v>17</v>
      </c>
      <c r="C2045" s="3" t="s">
        <v>102</v>
      </c>
      <c r="D2045" s="4" t="s">
        <v>105</v>
      </c>
      <c r="E2045" s="3">
        <v>1</v>
      </c>
      <c r="F2045" s="5">
        <v>500</v>
      </c>
      <c r="G2045" s="5">
        <v>500</v>
      </c>
    </row>
    <row r="2046" spans="1:7" hidden="1" x14ac:dyDescent="0.3">
      <c r="D2046" s="4" t="s">
        <v>621</v>
      </c>
      <c r="E2046" s="3">
        <v>1</v>
      </c>
      <c r="F2046" s="5">
        <v>9339.5499999999993</v>
      </c>
      <c r="G2046" s="5">
        <v>9339.5499999999993</v>
      </c>
    </row>
    <row r="2047" spans="1:7" hidden="1" x14ac:dyDescent="0.3"/>
    <row r="2048" spans="1:7" hidden="1" x14ac:dyDescent="0.3">
      <c r="D2048" s="4" t="s">
        <v>622</v>
      </c>
      <c r="E2048" s="3">
        <v>1</v>
      </c>
      <c r="F2048" s="5">
        <v>237747.22</v>
      </c>
      <c r="G2048" s="5">
        <v>237747.22</v>
      </c>
    </row>
    <row r="2049" spans="1:7" hidden="1" x14ac:dyDescent="0.3"/>
    <row r="2050" spans="1:7" hidden="1" x14ac:dyDescent="0.3">
      <c r="A2050" s="4" t="s">
        <v>623</v>
      </c>
      <c r="B2050" s="3" t="s">
        <v>9</v>
      </c>
      <c r="C2050" s="3" t="s">
        <v>10</v>
      </c>
      <c r="D2050" s="4" t="s">
        <v>624</v>
      </c>
      <c r="E2050" s="3">
        <v>1</v>
      </c>
      <c r="F2050" s="5">
        <v>210388.7</v>
      </c>
      <c r="G2050" s="5">
        <v>210388.7</v>
      </c>
    </row>
    <row r="2051" spans="1:7" hidden="1" x14ac:dyDescent="0.3">
      <c r="A2051" s="4" t="s">
        <v>625</v>
      </c>
      <c r="B2051" s="3" t="s">
        <v>9</v>
      </c>
      <c r="C2051" s="3" t="s">
        <v>10</v>
      </c>
      <c r="D2051" s="4" t="s">
        <v>136</v>
      </c>
      <c r="E2051" s="3">
        <v>1</v>
      </c>
      <c r="F2051" s="5">
        <v>185448.66</v>
      </c>
      <c r="G2051" s="5">
        <v>185448.66</v>
      </c>
    </row>
    <row r="2052" spans="1:7" x14ac:dyDescent="0.3">
      <c r="A2052" s="4" t="s">
        <v>626</v>
      </c>
      <c r="B2052" s="3" t="s">
        <v>9</v>
      </c>
      <c r="C2052" s="3" t="s">
        <v>10</v>
      </c>
      <c r="D2052" s="4" t="s">
        <v>15</v>
      </c>
      <c r="E2052" s="3">
        <v>1</v>
      </c>
      <c r="F2052" s="5">
        <v>6313.53</v>
      </c>
      <c r="G2052" s="5">
        <v>6313.53</v>
      </c>
    </row>
    <row r="2053" spans="1:7" hidden="1" x14ac:dyDescent="0.3">
      <c r="A2053" s="4" t="s">
        <v>16</v>
      </c>
      <c r="B2053" s="3" t="s">
        <v>17</v>
      </c>
      <c r="C2053" s="3" t="s">
        <v>18</v>
      </c>
      <c r="D2053" s="4" t="s">
        <v>19</v>
      </c>
      <c r="E2053" s="3">
        <v>6</v>
      </c>
      <c r="F2053" s="5">
        <v>192.38</v>
      </c>
      <c r="G2053" s="5">
        <v>1154.28</v>
      </c>
    </row>
    <row r="2054" spans="1:7" hidden="1" x14ac:dyDescent="0.3">
      <c r="A2054" s="4" t="s">
        <v>20</v>
      </c>
      <c r="B2054" s="3" t="s">
        <v>17</v>
      </c>
      <c r="C2054" s="3" t="s">
        <v>18</v>
      </c>
      <c r="D2054" s="4" t="s">
        <v>21</v>
      </c>
      <c r="E2054" s="3">
        <v>1</v>
      </c>
      <c r="F2054" s="5">
        <v>2961.9</v>
      </c>
      <c r="G2054" s="5">
        <v>2961.9</v>
      </c>
    </row>
    <row r="2055" spans="1:7" hidden="1" x14ac:dyDescent="0.3">
      <c r="A2055" s="4" t="s">
        <v>22</v>
      </c>
      <c r="B2055" s="3" t="s">
        <v>17</v>
      </c>
      <c r="C2055" s="3" t="s">
        <v>18</v>
      </c>
      <c r="D2055" s="4" t="s">
        <v>23</v>
      </c>
      <c r="E2055" s="3">
        <v>1</v>
      </c>
      <c r="F2055" s="5">
        <v>2197.35</v>
      </c>
      <c r="G2055" s="5">
        <v>2197.35</v>
      </c>
    </row>
    <row r="2056" spans="1:7" hidden="1" x14ac:dyDescent="0.3">
      <c r="D2056" s="4" t="s">
        <v>627</v>
      </c>
      <c r="E2056" s="3">
        <v>1</v>
      </c>
      <c r="F2056" s="5">
        <v>6313.53</v>
      </c>
      <c r="G2056" s="5">
        <v>6313.53</v>
      </c>
    </row>
    <row r="2057" spans="1:7" hidden="1" x14ac:dyDescent="0.3"/>
    <row r="2058" spans="1:7" x14ac:dyDescent="0.3">
      <c r="A2058" s="4" t="s">
        <v>628</v>
      </c>
      <c r="B2058" s="3" t="s">
        <v>9</v>
      </c>
      <c r="C2058" s="3" t="s">
        <v>10</v>
      </c>
      <c r="D2058" s="4" t="s">
        <v>26</v>
      </c>
      <c r="E2058" s="3">
        <v>1</v>
      </c>
      <c r="F2058" s="5">
        <v>179135.13</v>
      </c>
      <c r="G2058" s="5">
        <v>179135.13</v>
      </c>
    </row>
    <row r="2059" spans="1:7" hidden="1" x14ac:dyDescent="0.3">
      <c r="A2059" s="4" t="s">
        <v>27</v>
      </c>
      <c r="B2059" s="3" t="s">
        <v>17</v>
      </c>
      <c r="C2059" s="3" t="s">
        <v>18</v>
      </c>
      <c r="D2059" s="4" t="s">
        <v>28</v>
      </c>
      <c r="E2059" s="3">
        <v>2</v>
      </c>
      <c r="F2059" s="5">
        <v>22545.99</v>
      </c>
      <c r="G2059" s="5">
        <v>45091.98</v>
      </c>
    </row>
    <row r="2060" spans="1:7" hidden="1" x14ac:dyDescent="0.3">
      <c r="A2060" s="4" t="s">
        <v>29</v>
      </c>
      <c r="B2060" s="3" t="s">
        <v>17</v>
      </c>
      <c r="C2060" s="3" t="s">
        <v>18</v>
      </c>
      <c r="D2060" s="4" t="s">
        <v>30</v>
      </c>
      <c r="E2060" s="3">
        <v>4</v>
      </c>
      <c r="F2060" s="5">
        <v>22133.25</v>
      </c>
      <c r="G2060" s="5">
        <v>88533</v>
      </c>
    </row>
    <row r="2061" spans="1:7" hidden="1" x14ac:dyDescent="0.3">
      <c r="A2061" s="4" t="s">
        <v>31</v>
      </c>
      <c r="B2061" s="3" t="s">
        <v>17</v>
      </c>
      <c r="C2061" s="3" t="s">
        <v>18</v>
      </c>
      <c r="D2061" s="4" t="s">
        <v>32</v>
      </c>
      <c r="E2061" s="3">
        <v>1</v>
      </c>
      <c r="F2061" s="5">
        <v>7362.75</v>
      </c>
      <c r="G2061" s="5">
        <v>7362.75</v>
      </c>
    </row>
    <row r="2062" spans="1:7" hidden="1" x14ac:dyDescent="0.3">
      <c r="A2062" s="4" t="s">
        <v>33</v>
      </c>
      <c r="B2062" s="3" t="s">
        <v>17</v>
      </c>
      <c r="C2062" s="3" t="s">
        <v>18</v>
      </c>
      <c r="D2062" s="4" t="s">
        <v>34</v>
      </c>
      <c r="E2062" s="3">
        <v>1</v>
      </c>
      <c r="F2062" s="5">
        <v>5541.86</v>
      </c>
      <c r="G2062" s="5">
        <v>5541.86</v>
      </c>
    </row>
    <row r="2063" spans="1:7" hidden="1" x14ac:dyDescent="0.3">
      <c r="A2063" s="4" t="s">
        <v>35</v>
      </c>
      <c r="B2063" s="3" t="s">
        <v>17</v>
      </c>
      <c r="C2063" s="3" t="s">
        <v>18</v>
      </c>
      <c r="D2063" s="4" t="s">
        <v>36</v>
      </c>
      <c r="E2063" s="3">
        <v>7</v>
      </c>
      <c r="F2063" s="5">
        <v>817.84</v>
      </c>
      <c r="G2063" s="5">
        <v>5724.88</v>
      </c>
    </row>
    <row r="2064" spans="1:7" hidden="1" x14ac:dyDescent="0.3">
      <c r="A2064" s="4" t="s">
        <v>37</v>
      </c>
      <c r="B2064" s="3" t="s">
        <v>17</v>
      </c>
      <c r="C2064" s="3" t="s">
        <v>18</v>
      </c>
      <c r="D2064" s="4" t="s">
        <v>38</v>
      </c>
      <c r="E2064" s="3">
        <v>7</v>
      </c>
      <c r="F2064" s="5">
        <v>200</v>
      </c>
      <c r="G2064" s="5">
        <v>1400</v>
      </c>
    </row>
    <row r="2065" spans="1:7" hidden="1" x14ac:dyDescent="0.3">
      <c r="A2065" s="4" t="s">
        <v>39</v>
      </c>
      <c r="B2065" s="3" t="s">
        <v>17</v>
      </c>
      <c r="C2065" s="3" t="s">
        <v>18</v>
      </c>
      <c r="D2065" s="4" t="s">
        <v>40</v>
      </c>
      <c r="E2065" s="3">
        <v>2</v>
      </c>
      <c r="F2065" s="5">
        <v>7060</v>
      </c>
      <c r="G2065" s="5">
        <v>14120</v>
      </c>
    </row>
    <row r="2066" spans="1:7" hidden="1" x14ac:dyDescent="0.3">
      <c r="A2066" s="4" t="s">
        <v>41</v>
      </c>
      <c r="B2066" s="3" t="s">
        <v>17</v>
      </c>
      <c r="C2066" s="3" t="s">
        <v>18</v>
      </c>
      <c r="D2066" s="4" t="s">
        <v>42</v>
      </c>
      <c r="E2066" s="3">
        <v>2</v>
      </c>
      <c r="F2066" s="5">
        <v>761.9</v>
      </c>
      <c r="G2066" s="5">
        <v>1523.8</v>
      </c>
    </row>
    <row r="2067" spans="1:7" hidden="1" x14ac:dyDescent="0.3">
      <c r="A2067" s="4" t="s">
        <v>45</v>
      </c>
      <c r="B2067" s="3" t="s">
        <v>17</v>
      </c>
      <c r="C2067" s="3" t="s">
        <v>18</v>
      </c>
      <c r="D2067" s="4" t="s">
        <v>46</v>
      </c>
      <c r="E2067" s="3">
        <v>1</v>
      </c>
      <c r="F2067" s="5">
        <v>5541.86</v>
      </c>
      <c r="G2067" s="5">
        <v>5541.86</v>
      </c>
    </row>
    <row r="2068" spans="1:7" hidden="1" x14ac:dyDescent="0.3">
      <c r="A2068" s="4" t="s">
        <v>47</v>
      </c>
      <c r="B2068" s="3" t="s">
        <v>17</v>
      </c>
      <c r="C2068" s="3" t="s">
        <v>18</v>
      </c>
      <c r="D2068" s="4" t="s">
        <v>48</v>
      </c>
      <c r="E2068" s="3">
        <v>1</v>
      </c>
      <c r="F2068" s="5">
        <v>2835</v>
      </c>
      <c r="G2068" s="5">
        <v>2835</v>
      </c>
    </row>
    <row r="2069" spans="1:7" hidden="1" x14ac:dyDescent="0.3">
      <c r="A2069" s="4" t="s">
        <v>49</v>
      </c>
      <c r="B2069" s="3" t="s">
        <v>17</v>
      </c>
      <c r="C2069" s="3" t="s">
        <v>18</v>
      </c>
      <c r="D2069" s="4" t="s">
        <v>50</v>
      </c>
      <c r="E2069" s="3">
        <v>1</v>
      </c>
      <c r="F2069" s="5">
        <v>1100</v>
      </c>
      <c r="G2069" s="5">
        <v>1100</v>
      </c>
    </row>
    <row r="2070" spans="1:7" hidden="1" x14ac:dyDescent="0.3">
      <c r="A2070" s="4" t="s">
        <v>438</v>
      </c>
      <c r="B2070" s="3" t="s">
        <v>17</v>
      </c>
      <c r="C2070" s="3" t="s">
        <v>83</v>
      </c>
      <c r="D2070" s="4" t="s">
        <v>439</v>
      </c>
      <c r="E2070" s="3">
        <v>15</v>
      </c>
      <c r="F2070" s="5">
        <v>24</v>
      </c>
      <c r="G2070" s="5">
        <v>360</v>
      </c>
    </row>
    <row r="2071" spans="1:7" hidden="1" x14ac:dyDescent="0.3">
      <c r="D2071" s="4" t="s">
        <v>629</v>
      </c>
      <c r="E2071" s="3">
        <v>1</v>
      </c>
      <c r="F2071" s="5">
        <v>179135.13</v>
      </c>
      <c r="G2071" s="5">
        <v>179135.13</v>
      </c>
    </row>
    <row r="2072" spans="1:7" hidden="1" x14ac:dyDescent="0.3"/>
    <row r="2073" spans="1:7" hidden="1" x14ac:dyDescent="0.3">
      <c r="D2073" s="4" t="s">
        <v>630</v>
      </c>
      <c r="E2073" s="3">
        <v>1</v>
      </c>
      <c r="F2073" s="5">
        <v>185448.66</v>
      </c>
      <c r="G2073" s="5">
        <v>185448.66</v>
      </c>
    </row>
    <row r="2074" spans="1:7" hidden="1" x14ac:dyDescent="0.3"/>
    <row r="2075" spans="1:7" x14ac:dyDescent="0.3">
      <c r="A2075" s="4" t="s">
        <v>631</v>
      </c>
      <c r="B2075" s="3" t="s">
        <v>9</v>
      </c>
      <c r="C2075" s="3" t="s">
        <v>10</v>
      </c>
      <c r="D2075" s="4" t="s">
        <v>309</v>
      </c>
      <c r="E2075" s="3">
        <v>1</v>
      </c>
      <c r="F2075" s="5">
        <v>19615.54</v>
      </c>
      <c r="G2075" s="5">
        <v>19615.54</v>
      </c>
    </row>
    <row r="2076" spans="1:7" hidden="1" x14ac:dyDescent="0.3">
      <c r="A2076" s="4" t="s">
        <v>310</v>
      </c>
      <c r="B2076" s="3" t="s">
        <v>17</v>
      </c>
      <c r="C2076" s="3" t="s">
        <v>18</v>
      </c>
      <c r="D2076" s="4" t="s">
        <v>311</v>
      </c>
      <c r="E2076" s="3">
        <v>1</v>
      </c>
      <c r="F2076" s="5">
        <v>3806</v>
      </c>
      <c r="G2076" s="5">
        <v>3806</v>
      </c>
    </row>
    <row r="2077" spans="1:7" hidden="1" x14ac:dyDescent="0.3">
      <c r="A2077" s="4" t="s">
        <v>312</v>
      </c>
      <c r="B2077" s="3" t="s">
        <v>17</v>
      </c>
      <c r="C2077" s="3" t="s">
        <v>18</v>
      </c>
      <c r="D2077" s="4" t="s">
        <v>313</v>
      </c>
      <c r="E2077" s="3">
        <v>1</v>
      </c>
      <c r="F2077" s="5">
        <v>3738.4</v>
      </c>
      <c r="G2077" s="5">
        <v>3738.4</v>
      </c>
    </row>
    <row r="2078" spans="1:7" hidden="1" x14ac:dyDescent="0.3">
      <c r="A2078" s="4" t="s">
        <v>314</v>
      </c>
      <c r="B2078" s="3" t="s">
        <v>17</v>
      </c>
      <c r="C2078" s="3" t="s">
        <v>83</v>
      </c>
      <c r="D2078" s="4" t="s">
        <v>315</v>
      </c>
      <c r="E2078" s="3">
        <v>120</v>
      </c>
      <c r="F2078" s="5">
        <v>2.6</v>
      </c>
      <c r="G2078" s="5">
        <v>312</v>
      </c>
    </row>
    <row r="2079" spans="1:7" hidden="1" x14ac:dyDescent="0.3">
      <c r="A2079" s="4" t="s">
        <v>316</v>
      </c>
      <c r="B2079" s="3" t="s">
        <v>17</v>
      </c>
      <c r="C2079" s="3" t="s">
        <v>83</v>
      </c>
      <c r="D2079" s="4" t="s">
        <v>317</v>
      </c>
      <c r="E2079" s="3">
        <v>240</v>
      </c>
      <c r="F2079" s="5">
        <v>3.6</v>
      </c>
      <c r="G2079" s="5">
        <v>864</v>
      </c>
    </row>
    <row r="2080" spans="1:7" hidden="1" x14ac:dyDescent="0.3">
      <c r="A2080" s="4" t="s">
        <v>318</v>
      </c>
      <c r="B2080" s="3" t="s">
        <v>17</v>
      </c>
      <c r="C2080" s="3" t="s">
        <v>83</v>
      </c>
      <c r="D2080" s="4" t="s">
        <v>319</v>
      </c>
      <c r="E2080" s="3">
        <v>30</v>
      </c>
      <c r="F2080" s="5">
        <v>4.83</v>
      </c>
      <c r="G2080" s="5">
        <v>144.9</v>
      </c>
    </row>
    <row r="2081" spans="1:7" hidden="1" x14ac:dyDescent="0.3">
      <c r="A2081" s="4" t="s">
        <v>443</v>
      </c>
      <c r="B2081" s="3" t="s">
        <v>17</v>
      </c>
      <c r="C2081" s="3" t="s">
        <v>83</v>
      </c>
      <c r="D2081" s="4" t="s">
        <v>444</v>
      </c>
      <c r="E2081" s="3">
        <v>120</v>
      </c>
      <c r="F2081" s="5">
        <v>15.43</v>
      </c>
      <c r="G2081" s="5">
        <v>1851.6</v>
      </c>
    </row>
    <row r="2082" spans="1:7" hidden="1" x14ac:dyDescent="0.3">
      <c r="A2082" s="4" t="s">
        <v>445</v>
      </c>
      <c r="B2082" s="3" t="s">
        <v>17</v>
      </c>
      <c r="C2082" s="3" t="s">
        <v>18</v>
      </c>
      <c r="D2082" s="4" t="s">
        <v>446</v>
      </c>
      <c r="E2082" s="3">
        <v>1</v>
      </c>
      <c r="F2082" s="5">
        <v>3841.14</v>
      </c>
      <c r="G2082" s="5">
        <v>3841.14</v>
      </c>
    </row>
    <row r="2083" spans="1:7" hidden="1" x14ac:dyDescent="0.3">
      <c r="A2083" s="4" t="s">
        <v>322</v>
      </c>
      <c r="B2083" s="3" t="s">
        <v>17</v>
      </c>
      <c r="C2083" s="3" t="s">
        <v>18</v>
      </c>
      <c r="D2083" s="4" t="s">
        <v>323</v>
      </c>
      <c r="E2083" s="3">
        <v>1</v>
      </c>
      <c r="F2083" s="5">
        <v>3106</v>
      </c>
      <c r="G2083" s="5">
        <v>3106</v>
      </c>
    </row>
    <row r="2084" spans="1:7" hidden="1" x14ac:dyDescent="0.3">
      <c r="A2084" s="4" t="s">
        <v>324</v>
      </c>
      <c r="B2084" s="3" t="s">
        <v>17</v>
      </c>
      <c r="C2084" s="3" t="s">
        <v>18</v>
      </c>
      <c r="D2084" s="4" t="s">
        <v>325</v>
      </c>
      <c r="E2084" s="3">
        <v>1</v>
      </c>
      <c r="F2084" s="5">
        <v>1951.5</v>
      </c>
      <c r="G2084" s="5">
        <v>1951.5</v>
      </c>
    </row>
    <row r="2085" spans="1:7" hidden="1" x14ac:dyDescent="0.3">
      <c r="D2085" s="4" t="s">
        <v>632</v>
      </c>
      <c r="E2085" s="3">
        <v>1</v>
      </c>
      <c r="F2085" s="5">
        <v>19615.54</v>
      </c>
      <c r="G2085" s="5">
        <v>19615.54</v>
      </c>
    </row>
    <row r="2086" spans="1:7" hidden="1" x14ac:dyDescent="0.3"/>
    <row r="2087" spans="1:7" hidden="1" x14ac:dyDescent="0.3">
      <c r="A2087" s="4" t="s">
        <v>633</v>
      </c>
      <c r="B2087" s="3" t="s">
        <v>9</v>
      </c>
      <c r="C2087" s="3" t="s">
        <v>10</v>
      </c>
      <c r="D2087" s="4" t="s">
        <v>68</v>
      </c>
      <c r="E2087" s="3">
        <v>1</v>
      </c>
      <c r="F2087" s="5">
        <v>5324.5</v>
      </c>
      <c r="G2087" s="5">
        <v>5324.5</v>
      </c>
    </row>
    <row r="2088" spans="1:7" hidden="1" x14ac:dyDescent="0.3">
      <c r="A2088" s="4" t="s">
        <v>69</v>
      </c>
      <c r="B2088" s="3" t="s">
        <v>17</v>
      </c>
      <c r="C2088" s="3" t="s">
        <v>70</v>
      </c>
      <c r="D2088" s="4" t="s">
        <v>71</v>
      </c>
      <c r="E2088" s="3">
        <v>20</v>
      </c>
      <c r="F2088" s="5">
        <v>24.38</v>
      </c>
      <c r="G2088" s="5">
        <v>487.6</v>
      </c>
    </row>
    <row r="2089" spans="1:7" hidden="1" x14ac:dyDescent="0.3">
      <c r="A2089" s="4" t="s">
        <v>72</v>
      </c>
      <c r="B2089" s="3" t="s">
        <v>17</v>
      </c>
      <c r="C2089" s="3" t="s">
        <v>18</v>
      </c>
      <c r="D2089" s="4" t="s">
        <v>73</v>
      </c>
      <c r="E2089" s="3">
        <v>1</v>
      </c>
      <c r="F2089" s="5">
        <v>80</v>
      </c>
      <c r="G2089" s="5">
        <v>80</v>
      </c>
    </row>
    <row r="2090" spans="1:7" hidden="1" x14ac:dyDescent="0.3">
      <c r="A2090" s="4" t="s">
        <v>74</v>
      </c>
      <c r="B2090" s="3" t="s">
        <v>17</v>
      </c>
      <c r="C2090" s="3" t="s">
        <v>18</v>
      </c>
      <c r="D2090" s="4" t="s">
        <v>75</v>
      </c>
      <c r="E2090" s="3">
        <v>1</v>
      </c>
      <c r="F2090" s="5">
        <v>46</v>
      </c>
      <c r="G2090" s="5">
        <v>46</v>
      </c>
    </row>
    <row r="2091" spans="1:7" hidden="1" x14ac:dyDescent="0.3">
      <c r="A2091" s="4" t="s">
        <v>76</v>
      </c>
      <c r="B2091" s="3" t="s">
        <v>17</v>
      </c>
      <c r="C2091" s="3" t="s">
        <v>18</v>
      </c>
      <c r="D2091" s="4" t="s">
        <v>77</v>
      </c>
      <c r="E2091" s="3">
        <v>1</v>
      </c>
      <c r="F2091" s="5">
        <v>21.52</v>
      </c>
      <c r="G2091" s="5">
        <v>21.52</v>
      </c>
    </row>
    <row r="2092" spans="1:7" hidden="1" x14ac:dyDescent="0.3">
      <c r="A2092" s="4" t="s">
        <v>78</v>
      </c>
      <c r="B2092" s="3" t="s">
        <v>17</v>
      </c>
      <c r="C2092" s="3" t="s">
        <v>18</v>
      </c>
      <c r="D2092" s="4" t="s">
        <v>79</v>
      </c>
      <c r="E2092" s="3">
        <v>1</v>
      </c>
      <c r="F2092" s="5">
        <v>125.41</v>
      </c>
      <c r="G2092" s="5">
        <v>125.41</v>
      </c>
    </row>
    <row r="2093" spans="1:7" hidden="1" x14ac:dyDescent="0.3">
      <c r="A2093" s="4" t="s">
        <v>80</v>
      </c>
      <c r="B2093" s="3" t="s">
        <v>17</v>
      </c>
      <c r="C2093" s="3" t="s">
        <v>70</v>
      </c>
      <c r="D2093" s="4" t="s">
        <v>81</v>
      </c>
      <c r="E2093" s="3">
        <v>8</v>
      </c>
      <c r="F2093" s="5">
        <v>12.03</v>
      </c>
      <c r="G2093" s="5">
        <v>96.24</v>
      </c>
    </row>
    <row r="2094" spans="1:7" hidden="1" x14ac:dyDescent="0.3">
      <c r="A2094" s="4" t="s">
        <v>82</v>
      </c>
      <c r="B2094" s="3" t="s">
        <v>17</v>
      </c>
      <c r="C2094" s="3" t="s">
        <v>83</v>
      </c>
      <c r="D2094" s="4" t="s">
        <v>84</v>
      </c>
      <c r="E2094" s="3">
        <v>4</v>
      </c>
      <c r="F2094" s="5">
        <v>12.91</v>
      </c>
      <c r="G2094" s="5">
        <v>51.64</v>
      </c>
    </row>
    <row r="2095" spans="1:7" hidden="1" x14ac:dyDescent="0.3">
      <c r="A2095" s="4" t="s">
        <v>85</v>
      </c>
      <c r="B2095" s="3" t="s">
        <v>17</v>
      </c>
      <c r="C2095" s="3" t="s">
        <v>18</v>
      </c>
      <c r="D2095" s="4" t="s">
        <v>86</v>
      </c>
      <c r="E2095" s="3">
        <v>12</v>
      </c>
      <c r="F2095" s="5">
        <v>43.21</v>
      </c>
      <c r="G2095" s="5">
        <v>518.52</v>
      </c>
    </row>
    <row r="2096" spans="1:7" hidden="1" x14ac:dyDescent="0.3">
      <c r="A2096" s="4" t="s">
        <v>87</v>
      </c>
      <c r="B2096" s="3" t="s">
        <v>17</v>
      </c>
      <c r="C2096" s="3" t="s">
        <v>83</v>
      </c>
      <c r="D2096" s="4" t="s">
        <v>88</v>
      </c>
      <c r="E2096" s="3">
        <v>21</v>
      </c>
      <c r="F2096" s="5">
        <v>26.08</v>
      </c>
      <c r="G2096" s="5">
        <v>547.67999999999995</v>
      </c>
    </row>
    <row r="2097" spans="1:7" hidden="1" x14ac:dyDescent="0.3">
      <c r="A2097" s="4" t="s">
        <v>89</v>
      </c>
      <c r="B2097" s="3" t="s">
        <v>17</v>
      </c>
      <c r="C2097" s="3" t="s">
        <v>83</v>
      </c>
      <c r="D2097" s="4" t="s">
        <v>90</v>
      </c>
      <c r="E2097" s="3">
        <v>8</v>
      </c>
      <c r="F2097" s="5">
        <v>22.21</v>
      </c>
      <c r="G2097" s="5">
        <v>177.68</v>
      </c>
    </row>
    <row r="2098" spans="1:7" hidden="1" x14ac:dyDescent="0.3">
      <c r="A2098" s="4" t="s">
        <v>91</v>
      </c>
      <c r="B2098" s="3" t="s">
        <v>17</v>
      </c>
      <c r="C2098" s="3" t="s">
        <v>83</v>
      </c>
      <c r="D2098" s="4" t="s">
        <v>92</v>
      </c>
      <c r="E2098" s="3">
        <v>42</v>
      </c>
      <c r="F2098" s="5">
        <v>14.19</v>
      </c>
      <c r="G2098" s="5">
        <v>595.98</v>
      </c>
    </row>
    <row r="2099" spans="1:7" hidden="1" x14ac:dyDescent="0.3">
      <c r="A2099" s="4" t="s">
        <v>93</v>
      </c>
      <c r="B2099" s="3" t="s">
        <v>17</v>
      </c>
      <c r="C2099" s="3" t="s">
        <v>70</v>
      </c>
      <c r="D2099" s="4" t="s">
        <v>94</v>
      </c>
      <c r="E2099" s="3">
        <v>10.5</v>
      </c>
      <c r="F2099" s="5">
        <v>32.090000000000003</v>
      </c>
      <c r="G2099" s="5">
        <v>336.95</v>
      </c>
    </row>
    <row r="2100" spans="1:7" hidden="1" x14ac:dyDescent="0.3">
      <c r="A2100" s="4" t="s">
        <v>97</v>
      </c>
      <c r="B2100" s="3" t="s">
        <v>17</v>
      </c>
      <c r="C2100" s="3" t="s">
        <v>70</v>
      </c>
      <c r="D2100" s="4" t="s">
        <v>98</v>
      </c>
      <c r="E2100" s="3">
        <v>20</v>
      </c>
      <c r="F2100" s="5">
        <v>47.31</v>
      </c>
      <c r="G2100" s="5">
        <v>946.2</v>
      </c>
    </row>
    <row r="2101" spans="1:7" hidden="1" x14ac:dyDescent="0.3">
      <c r="A2101" s="4" t="s">
        <v>99</v>
      </c>
      <c r="B2101" s="3" t="s">
        <v>17</v>
      </c>
      <c r="C2101" s="3" t="s">
        <v>70</v>
      </c>
      <c r="D2101" s="4" t="s">
        <v>100</v>
      </c>
      <c r="E2101" s="3">
        <v>10.5</v>
      </c>
      <c r="F2101" s="5">
        <v>46.96</v>
      </c>
      <c r="G2101" s="5">
        <v>493.08</v>
      </c>
    </row>
    <row r="2102" spans="1:7" hidden="1" x14ac:dyDescent="0.3">
      <c r="A2102" s="4" t="s">
        <v>101</v>
      </c>
      <c r="B2102" s="3" t="s">
        <v>17</v>
      </c>
      <c r="C2102" s="3" t="s">
        <v>102</v>
      </c>
      <c r="D2102" s="4" t="s">
        <v>103</v>
      </c>
      <c r="E2102" s="3">
        <v>1</v>
      </c>
      <c r="F2102" s="5">
        <v>300</v>
      </c>
      <c r="G2102" s="5">
        <v>300</v>
      </c>
    </row>
    <row r="2103" spans="1:7" hidden="1" x14ac:dyDescent="0.3">
      <c r="A2103" s="4" t="s">
        <v>104</v>
      </c>
      <c r="B2103" s="3" t="s">
        <v>17</v>
      </c>
      <c r="C2103" s="3" t="s">
        <v>102</v>
      </c>
      <c r="D2103" s="4" t="s">
        <v>105</v>
      </c>
      <c r="E2103" s="3">
        <v>1</v>
      </c>
      <c r="F2103" s="5">
        <v>500</v>
      </c>
      <c r="G2103" s="5">
        <v>500</v>
      </c>
    </row>
    <row r="2104" spans="1:7" hidden="1" x14ac:dyDescent="0.3">
      <c r="D2104" s="4" t="s">
        <v>634</v>
      </c>
      <c r="E2104" s="3">
        <v>1</v>
      </c>
      <c r="F2104" s="5">
        <v>5324.5</v>
      </c>
      <c r="G2104" s="5">
        <v>5324.5</v>
      </c>
    </row>
    <row r="2105" spans="1:7" hidden="1" x14ac:dyDescent="0.3"/>
    <row r="2106" spans="1:7" hidden="1" x14ac:dyDescent="0.3">
      <c r="D2106" s="4" t="s">
        <v>635</v>
      </c>
      <c r="E2106" s="3">
        <v>1</v>
      </c>
      <c r="F2106" s="5">
        <v>210388.7</v>
      </c>
      <c r="G2106" s="5">
        <v>210388.7</v>
      </c>
    </row>
    <row r="2107" spans="1:7" hidden="1" x14ac:dyDescent="0.3"/>
    <row r="2108" spans="1:7" hidden="1" x14ac:dyDescent="0.3">
      <c r="A2108" s="4" t="s">
        <v>636</v>
      </c>
      <c r="B2108" s="3" t="s">
        <v>9</v>
      </c>
      <c r="C2108" s="3" t="s">
        <v>10</v>
      </c>
      <c r="D2108" s="4" t="s">
        <v>637</v>
      </c>
      <c r="E2108" s="3">
        <v>1</v>
      </c>
      <c r="F2108" s="5">
        <v>259518.51</v>
      </c>
      <c r="G2108" s="5">
        <v>259518.51</v>
      </c>
    </row>
    <row r="2109" spans="1:7" hidden="1" x14ac:dyDescent="0.3">
      <c r="A2109" s="4" t="s">
        <v>638</v>
      </c>
      <c r="B2109" s="3" t="s">
        <v>9</v>
      </c>
      <c r="C2109" s="3" t="s">
        <v>10</v>
      </c>
      <c r="D2109" s="4" t="s">
        <v>136</v>
      </c>
      <c r="E2109" s="3">
        <v>1</v>
      </c>
      <c r="F2109" s="5">
        <v>232135.6</v>
      </c>
      <c r="G2109" s="5">
        <v>232135.6</v>
      </c>
    </row>
    <row r="2110" spans="1:7" x14ac:dyDescent="0.3">
      <c r="A2110" s="4" t="s">
        <v>639</v>
      </c>
      <c r="B2110" s="3" t="s">
        <v>9</v>
      </c>
      <c r="C2110" s="3" t="s">
        <v>10</v>
      </c>
      <c r="D2110" s="4" t="s">
        <v>15</v>
      </c>
      <c r="E2110" s="3">
        <v>1</v>
      </c>
      <c r="F2110" s="5">
        <v>6698.29</v>
      </c>
      <c r="G2110" s="5">
        <v>6698.29</v>
      </c>
    </row>
    <row r="2111" spans="1:7" hidden="1" x14ac:dyDescent="0.3">
      <c r="A2111" s="4" t="s">
        <v>16</v>
      </c>
      <c r="B2111" s="3" t="s">
        <v>17</v>
      </c>
      <c r="C2111" s="3" t="s">
        <v>18</v>
      </c>
      <c r="D2111" s="4" t="s">
        <v>19</v>
      </c>
      <c r="E2111" s="3">
        <v>8</v>
      </c>
      <c r="F2111" s="5">
        <v>192.38</v>
      </c>
      <c r="G2111" s="5">
        <v>1539.04</v>
      </c>
    </row>
    <row r="2112" spans="1:7" hidden="1" x14ac:dyDescent="0.3">
      <c r="A2112" s="4" t="s">
        <v>20</v>
      </c>
      <c r="B2112" s="3" t="s">
        <v>17</v>
      </c>
      <c r="C2112" s="3" t="s">
        <v>18</v>
      </c>
      <c r="D2112" s="4" t="s">
        <v>21</v>
      </c>
      <c r="E2112" s="3">
        <v>1</v>
      </c>
      <c r="F2112" s="5">
        <v>2961.9</v>
      </c>
      <c r="G2112" s="5">
        <v>2961.9</v>
      </c>
    </row>
    <row r="2113" spans="1:7" hidden="1" x14ac:dyDescent="0.3">
      <c r="A2113" s="4" t="s">
        <v>22</v>
      </c>
      <c r="B2113" s="3" t="s">
        <v>17</v>
      </c>
      <c r="C2113" s="3" t="s">
        <v>18</v>
      </c>
      <c r="D2113" s="4" t="s">
        <v>23</v>
      </c>
      <c r="E2113" s="3">
        <v>1</v>
      </c>
      <c r="F2113" s="5">
        <v>2197.35</v>
      </c>
      <c r="G2113" s="5">
        <v>2197.35</v>
      </c>
    </row>
    <row r="2114" spans="1:7" hidden="1" x14ac:dyDescent="0.3">
      <c r="D2114" s="4" t="s">
        <v>640</v>
      </c>
      <c r="E2114" s="3">
        <v>1</v>
      </c>
      <c r="F2114" s="5">
        <v>6698.29</v>
      </c>
      <c r="G2114" s="5">
        <v>6698.29</v>
      </c>
    </row>
    <row r="2115" spans="1:7" hidden="1" x14ac:dyDescent="0.3"/>
    <row r="2116" spans="1:7" x14ac:dyDescent="0.3">
      <c r="A2116" s="4" t="s">
        <v>641</v>
      </c>
      <c r="B2116" s="3" t="s">
        <v>9</v>
      </c>
      <c r="C2116" s="3" t="s">
        <v>10</v>
      </c>
      <c r="D2116" s="4" t="s">
        <v>26</v>
      </c>
      <c r="E2116" s="3">
        <v>1</v>
      </c>
      <c r="F2116" s="5">
        <v>225437.31</v>
      </c>
      <c r="G2116" s="5">
        <v>225437.31</v>
      </c>
    </row>
    <row r="2117" spans="1:7" hidden="1" x14ac:dyDescent="0.3">
      <c r="A2117" s="4" t="s">
        <v>27</v>
      </c>
      <c r="B2117" s="3" t="s">
        <v>17</v>
      </c>
      <c r="C2117" s="3" t="s">
        <v>18</v>
      </c>
      <c r="D2117" s="4" t="s">
        <v>28</v>
      </c>
      <c r="E2117" s="3">
        <v>2</v>
      </c>
      <c r="F2117" s="5">
        <v>22545.99</v>
      </c>
      <c r="G2117" s="5">
        <v>45091.98</v>
      </c>
    </row>
    <row r="2118" spans="1:7" hidden="1" x14ac:dyDescent="0.3">
      <c r="A2118" s="4" t="s">
        <v>29</v>
      </c>
      <c r="B2118" s="3" t="s">
        <v>17</v>
      </c>
      <c r="C2118" s="3" t="s">
        <v>18</v>
      </c>
      <c r="D2118" s="4" t="s">
        <v>30</v>
      </c>
      <c r="E2118" s="3">
        <v>6</v>
      </c>
      <c r="F2118" s="5">
        <v>22133.25</v>
      </c>
      <c r="G2118" s="5">
        <v>132799.5</v>
      </c>
    </row>
    <row r="2119" spans="1:7" hidden="1" x14ac:dyDescent="0.3">
      <c r="A2119" s="4" t="s">
        <v>31</v>
      </c>
      <c r="B2119" s="3" t="s">
        <v>17</v>
      </c>
      <c r="C2119" s="3" t="s">
        <v>18</v>
      </c>
      <c r="D2119" s="4" t="s">
        <v>32</v>
      </c>
      <c r="E2119" s="3">
        <v>1</v>
      </c>
      <c r="F2119" s="5">
        <v>7362.75</v>
      </c>
      <c r="G2119" s="5">
        <v>7362.75</v>
      </c>
    </row>
    <row r="2120" spans="1:7" hidden="1" x14ac:dyDescent="0.3">
      <c r="A2120" s="4" t="s">
        <v>33</v>
      </c>
      <c r="B2120" s="3" t="s">
        <v>17</v>
      </c>
      <c r="C2120" s="3" t="s">
        <v>18</v>
      </c>
      <c r="D2120" s="4" t="s">
        <v>34</v>
      </c>
      <c r="E2120" s="3">
        <v>1</v>
      </c>
      <c r="F2120" s="5">
        <v>5541.86</v>
      </c>
      <c r="G2120" s="5">
        <v>5541.86</v>
      </c>
    </row>
    <row r="2121" spans="1:7" hidden="1" x14ac:dyDescent="0.3">
      <c r="A2121" s="4" t="s">
        <v>35</v>
      </c>
      <c r="B2121" s="3" t="s">
        <v>17</v>
      </c>
      <c r="C2121" s="3" t="s">
        <v>18</v>
      </c>
      <c r="D2121" s="4" t="s">
        <v>36</v>
      </c>
      <c r="E2121" s="3">
        <v>9</v>
      </c>
      <c r="F2121" s="5">
        <v>817.84</v>
      </c>
      <c r="G2121" s="5">
        <v>7360.56</v>
      </c>
    </row>
    <row r="2122" spans="1:7" hidden="1" x14ac:dyDescent="0.3">
      <c r="A2122" s="4" t="s">
        <v>37</v>
      </c>
      <c r="B2122" s="3" t="s">
        <v>17</v>
      </c>
      <c r="C2122" s="3" t="s">
        <v>18</v>
      </c>
      <c r="D2122" s="4" t="s">
        <v>38</v>
      </c>
      <c r="E2122" s="3">
        <v>9</v>
      </c>
      <c r="F2122" s="5">
        <v>200</v>
      </c>
      <c r="G2122" s="5">
        <v>1800</v>
      </c>
    </row>
    <row r="2123" spans="1:7" hidden="1" x14ac:dyDescent="0.3">
      <c r="A2123" s="4" t="s">
        <v>39</v>
      </c>
      <c r="B2123" s="3" t="s">
        <v>17</v>
      </c>
      <c r="C2123" s="3" t="s">
        <v>18</v>
      </c>
      <c r="D2123" s="4" t="s">
        <v>40</v>
      </c>
      <c r="E2123" s="3">
        <v>2</v>
      </c>
      <c r="F2123" s="5">
        <v>7060</v>
      </c>
      <c r="G2123" s="5">
        <v>14120</v>
      </c>
    </row>
    <row r="2124" spans="1:7" hidden="1" x14ac:dyDescent="0.3">
      <c r="A2124" s="4" t="s">
        <v>41</v>
      </c>
      <c r="B2124" s="3" t="s">
        <v>17</v>
      </c>
      <c r="C2124" s="3" t="s">
        <v>18</v>
      </c>
      <c r="D2124" s="4" t="s">
        <v>42</v>
      </c>
      <c r="E2124" s="3">
        <v>2</v>
      </c>
      <c r="F2124" s="5">
        <v>761.9</v>
      </c>
      <c r="G2124" s="5">
        <v>1523.8</v>
      </c>
    </row>
    <row r="2125" spans="1:7" hidden="1" x14ac:dyDescent="0.3">
      <c r="A2125" s="4" t="s">
        <v>45</v>
      </c>
      <c r="B2125" s="3" t="s">
        <v>17</v>
      </c>
      <c r="C2125" s="3" t="s">
        <v>18</v>
      </c>
      <c r="D2125" s="4" t="s">
        <v>46</v>
      </c>
      <c r="E2125" s="3">
        <v>1</v>
      </c>
      <c r="F2125" s="5">
        <v>5541.86</v>
      </c>
      <c r="G2125" s="5">
        <v>5541.86</v>
      </c>
    </row>
    <row r="2126" spans="1:7" hidden="1" x14ac:dyDescent="0.3">
      <c r="A2126" s="4" t="s">
        <v>47</v>
      </c>
      <c r="B2126" s="3" t="s">
        <v>17</v>
      </c>
      <c r="C2126" s="3" t="s">
        <v>18</v>
      </c>
      <c r="D2126" s="4" t="s">
        <v>48</v>
      </c>
      <c r="E2126" s="3">
        <v>1</v>
      </c>
      <c r="F2126" s="5">
        <v>2835</v>
      </c>
      <c r="G2126" s="5">
        <v>2835</v>
      </c>
    </row>
    <row r="2127" spans="1:7" hidden="1" x14ac:dyDescent="0.3">
      <c r="A2127" s="4" t="s">
        <v>49</v>
      </c>
      <c r="B2127" s="3" t="s">
        <v>17</v>
      </c>
      <c r="C2127" s="3" t="s">
        <v>18</v>
      </c>
      <c r="D2127" s="4" t="s">
        <v>50</v>
      </c>
      <c r="E2127" s="3">
        <v>1</v>
      </c>
      <c r="F2127" s="5">
        <v>1100</v>
      </c>
      <c r="G2127" s="5">
        <v>1100</v>
      </c>
    </row>
    <row r="2128" spans="1:7" hidden="1" x14ac:dyDescent="0.3">
      <c r="A2128" s="4" t="s">
        <v>438</v>
      </c>
      <c r="B2128" s="3" t="s">
        <v>17</v>
      </c>
      <c r="C2128" s="3" t="s">
        <v>83</v>
      </c>
      <c r="D2128" s="4" t="s">
        <v>439</v>
      </c>
      <c r="E2128" s="3">
        <v>15</v>
      </c>
      <c r="F2128" s="5">
        <v>24</v>
      </c>
      <c r="G2128" s="5">
        <v>360</v>
      </c>
    </row>
    <row r="2129" spans="1:7" hidden="1" x14ac:dyDescent="0.3">
      <c r="D2129" s="4" t="s">
        <v>642</v>
      </c>
      <c r="E2129" s="3">
        <v>1</v>
      </c>
      <c r="F2129" s="5">
        <v>225437.31</v>
      </c>
      <c r="G2129" s="5">
        <v>225437.31</v>
      </c>
    </row>
    <row r="2130" spans="1:7" hidden="1" x14ac:dyDescent="0.3"/>
    <row r="2131" spans="1:7" hidden="1" x14ac:dyDescent="0.3">
      <c r="D2131" s="4" t="s">
        <v>643</v>
      </c>
      <c r="E2131" s="3">
        <v>1</v>
      </c>
      <c r="F2131" s="5">
        <v>232135.6</v>
      </c>
      <c r="G2131" s="5">
        <v>232135.6</v>
      </c>
    </row>
    <row r="2132" spans="1:7" hidden="1" x14ac:dyDescent="0.3"/>
    <row r="2133" spans="1:7" x14ac:dyDescent="0.3">
      <c r="A2133" s="4" t="s">
        <v>644</v>
      </c>
      <c r="B2133" s="3" t="s">
        <v>9</v>
      </c>
      <c r="C2133" s="3" t="s">
        <v>10</v>
      </c>
      <c r="D2133" s="4" t="s">
        <v>309</v>
      </c>
      <c r="E2133" s="3">
        <v>1</v>
      </c>
      <c r="F2133" s="5">
        <v>19615.54</v>
      </c>
      <c r="G2133" s="5">
        <v>19615.54</v>
      </c>
    </row>
    <row r="2134" spans="1:7" hidden="1" x14ac:dyDescent="0.3">
      <c r="A2134" s="4" t="s">
        <v>310</v>
      </c>
      <c r="B2134" s="3" t="s">
        <v>17</v>
      </c>
      <c r="C2134" s="3" t="s">
        <v>18</v>
      </c>
      <c r="D2134" s="4" t="s">
        <v>311</v>
      </c>
      <c r="E2134" s="3">
        <v>1</v>
      </c>
      <c r="F2134" s="5">
        <v>3806</v>
      </c>
      <c r="G2134" s="5">
        <v>3806</v>
      </c>
    </row>
    <row r="2135" spans="1:7" hidden="1" x14ac:dyDescent="0.3">
      <c r="A2135" s="4" t="s">
        <v>312</v>
      </c>
      <c r="B2135" s="3" t="s">
        <v>17</v>
      </c>
      <c r="C2135" s="3" t="s">
        <v>18</v>
      </c>
      <c r="D2135" s="4" t="s">
        <v>313</v>
      </c>
      <c r="E2135" s="3">
        <v>1</v>
      </c>
      <c r="F2135" s="5">
        <v>3738.4</v>
      </c>
      <c r="G2135" s="5">
        <v>3738.4</v>
      </c>
    </row>
    <row r="2136" spans="1:7" hidden="1" x14ac:dyDescent="0.3">
      <c r="A2136" s="4" t="s">
        <v>314</v>
      </c>
      <c r="B2136" s="3" t="s">
        <v>17</v>
      </c>
      <c r="C2136" s="3" t="s">
        <v>83</v>
      </c>
      <c r="D2136" s="4" t="s">
        <v>315</v>
      </c>
      <c r="E2136" s="3">
        <v>120</v>
      </c>
      <c r="F2136" s="5">
        <v>2.6</v>
      </c>
      <c r="G2136" s="5">
        <v>312</v>
      </c>
    </row>
    <row r="2137" spans="1:7" hidden="1" x14ac:dyDescent="0.3">
      <c r="A2137" s="4" t="s">
        <v>316</v>
      </c>
      <c r="B2137" s="3" t="s">
        <v>17</v>
      </c>
      <c r="C2137" s="3" t="s">
        <v>83</v>
      </c>
      <c r="D2137" s="4" t="s">
        <v>317</v>
      </c>
      <c r="E2137" s="3">
        <v>240</v>
      </c>
      <c r="F2137" s="5">
        <v>3.6</v>
      </c>
      <c r="G2137" s="5">
        <v>864</v>
      </c>
    </row>
    <row r="2138" spans="1:7" hidden="1" x14ac:dyDescent="0.3">
      <c r="A2138" s="4" t="s">
        <v>318</v>
      </c>
      <c r="B2138" s="3" t="s">
        <v>17</v>
      </c>
      <c r="C2138" s="3" t="s">
        <v>83</v>
      </c>
      <c r="D2138" s="4" t="s">
        <v>319</v>
      </c>
      <c r="E2138" s="3">
        <v>30</v>
      </c>
      <c r="F2138" s="5">
        <v>4.83</v>
      </c>
      <c r="G2138" s="5">
        <v>144.9</v>
      </c>
    </row>
    <row r="2139" spans="1:7" hidden="1" x14ac:dyDescent="0.3">
      <c r="A2139" s="4" t="s">
        <v>443</v>
      </c>
      <c r="B2139" s="3" t="s">
        <v>17</v>
      </c>
      <c r="C2139" s="3" t="s">
        <v>83</v>
      </c>
      <c r="D2139" s="4" t="s">
        <v>444</v>
      </c>
      <c r="E2139" s="3">
        <v>120</v>
      </c>
      <c r="F2139" s="5">
        <v>15.43</v>
      </c>
      <c r="G2139" s="5">
        <v>1851.6</v>
      </c>
    </row>
    <row r="2140" spans="1:7" hidden="1" x14ac:dyDescent="0.3">
      <c r="A2140" s="4" t="s">
        <v>445</v>
      </c>
      <c r="B2140" s="3" t="s">
        <v>17</v>
      </c>
      <c r="C2140" s="3" t="s">
        <v>18</v>
      </c>
      <c r="D2140" s="4" t="s">
        <v>446</v>
      </c>
      <c r="E2140" s="3">
        <v>1</v>
      </c>
      <c r="F2140" s="5">
        <v>3841.14</v>
      </c>
      <c r="G2140" s="5">
        <v>3841.14</v>
      </c>
    </row>
    <row r="2141" spans="1:7" hidden="1" x14ac:dyDescent="0.3">
      <c r="A2141" s="4" t="s">
        <v>322</v>
      </c>
      <c r="B2141" s="3" t="s">
        <v>17</v>
      </c>
      <c r="C2141" s="3" t="s">
        <v>18</v>
      </c>
      <c r="D2141" s="4" t="s">
        <v>323</v>
      </c>
      <c r="E2141" s="3">
        <v>1</v>
      </c>
      <c r="F2141" s="5">
        <v>3106</v>
      </c>
      <c r="G2141" s="5">
        <v>3106</v>
      </c>
    </row>
    <row r="2142" spans="1:7" hidden="1" x14ac:dyDescent="0.3">
      <c r="A2142" s="4" t="s">
        <v>324</v>
      </c>
      <c r="B2142" s="3" t="s">
        <v>17</v>
      </c>
      <c r="C2142" s="3" t="s">
        <v>18</v>
      </c>
      <c r="D2142" s="4" t="s">
        <v>325</v>
      </c>
      <c r="E2142" s="3">
        <v>1</v>
      </c>
      <c r="F2142" s="5">
        <v>1951.5</v>
      </c>
      <c r="G2142" s="5">
        <v>1951.5</v>
      </c>
    </row>
    <row r="2143" spans="1:7" hidden="1" x14ac:dyDescent="0.3">
      <c r="D2143" s="4" t="s">
        <v>645</v>
      </c>
      <c r="E2143" s="3">
        <v>1</v>
      </c>
      <c r="F2143" s="5">
        <v>19615.54</v>
      </c>
      <c r="G2143" s="5">
        <v>19615.54</v>
      </c>
    </row>
    <row r="2144" spans="1:7" hidden="1" x14ac:dyDescent="0.3"/>
    <row r="2145" spans="1:7" hidden="1" x14ac:dyDescent="0.3">
      <c r="A2145" s="4" t="s">
        <v>646</v>
      </c>
      <c r="B2145" s="3" t="s">
        <v>9</v>
      </c>
      <c r="C2145" s="3" t="s">
        <v>10</v>
      </c>
      <c r="D2145" s="4" t="s">
        <v>68</v>
      </c>
      <c r="E2145" s="3">
        <v>1</v>
      </c>
      <c r="F2145" s="5">
        <v>7767.37</v>
      </c>
      <c r="G2145" s="5">
        <v>7767.37</v>
      </c>
    </row>
    <row r="2146" spans="1:7" hidden="1" x14ac:dyDescent="0.3">
      <c r="A2146" s="4" t="s">
        <v>69</v>
      </c>
      <c r="B2146" s="3" t="s">
        <v>17</v>
      </c>
      <c r="C2146" s="3" t="s">
        <v>70</v>
      </c>
      <c r="D2146" s="4" t="s">
        <v>71</v>
      </c>
      <c r="E2146" s="3">
        <v>38.75</v>
      </c>
      <c r="F2146" s="5">
        <v>24.38</v>
      </c>
      <c r="G2146" s="5">
        <v>944.73</v>
      </c>
    </row>
    <row r="2147" spans="1:7" hidden="1" x14ac:dyDescent="0.3">
      <c r="A2147" s="4" t="s">
        <v>72</v>
      </c>
      <c r="B2147" s="3" t="s">
        <v>17</v>
      </c>
      <c r="C2147" s="3" t="s">
        <v>18</v>
      </c>
      <c r="D2147" s="4" t="s">
        <v>73</v>
      </c>
      <c r="E2147" s="3">
        <v>1</v>
      </c>
      <c r="F2147" s="5">
        <v>80</v>
      </c>
      <c r="G2147" s="5">
        <v>80</v>
      </c>
    </row>
    <row r="2148" spans="1:7" hidden="1" x14ac:dyDescent="0.3">
      <c r="A2148" s="4" t="s">
        <v>74</v>
      </c>
      <c r="B2148" s="3" t="s">
        <v>17</v>
      </c>
      <c r="C2148" s="3" t="s">
        <v>18</v>
      </c>
      <c r="D2148" s="4" t="s">
        <v>75</v>
      </c>
      <c r="E2148" s="3">
        <v>1</v>
      </c>
      <c r="F2148" s="5">
        <v>46</v>
      </c>
      <c r="G2148" s="5">
        <v>46</v>
      </c>
    </row>
    <row r="2149" spans="1:7" hidden="1" x14ac:dyDescent="0.3">
      <c r="A2149" s="4" t="s">
        <v>76</v>
      </c>
      <c r="B2149" s="3" t="s">
        <v>17</v>
      </c>
      <c r="C2149" s="3" t="s">
        <v>18</v>
      </c>
      <c r="D2149" s="4" t="s">
        <v>77</v>
      </c>
      <c r="E2149" s="3">
        <v>1</v>
      </c>
      <c r="F2149" s="5">
        <v>21.52</v>
      </c>
      <c r="G2149" s="5">
        <v>21.52</v>
      </c>
    </row>
    <row r="2150" spans="1:7" hidden="1" x14ac:dyDescent="0.3">
      <c r="A2150" s="4" t="s">
        <v>78</v>
      </c>
      <c r="B2150" s="3" t="s">
        <v>17</v>
      </c>
      <c r="C2150" s="3" t="s">
        <v>18</v>
      </c>
      <c r="D2150" s="4" t="s">
        <v>79</v>
      </c>
      <c r="E2150" s="3">
        <v>1</v>
      </c>
      <c r="F2150" s="5">
        <v>125.41</v>
      </c>
      <c r="G2150" s="5">
        <v>125.41</v>
      </c>
    </row>
    <row r="2151" spans="1:7" hidden="1" x14ac:dyDescent="0.3">
      <c r="A2151" s="4" t="s">
        <v>80</v>
      </c>
      <c r="B2151" s="3" t="s">
        <v>17</v>
      </c>
      <c r="C2151" s="3" t="s">
        <v>70</v>
      </c>
      <c r="D2151" s="4" t="s">
        <v>81</v>
      </c>
      <c r="E2151" s="3">
        <v>8</v>
      </c>
      <c r="F2151" s="5">
        <v>12.03</v>
      </c>
      <c r="G2151" s="5">
        <v>96.24</v>
      </c>
    </row>
    <row r="2152" spans="1:7" hidden="1" x14ac:dyDescent="0.3">
      <c r="A2152" s="4" t="s">
        <v>82</v>
      </c>
      <c r="B2152" s="3" t="s">
        <v>17</v>
      </c>
      <c r="C2152" s="3" t="s">
        <v>83</v>
      </c>
      <c r="D2152" s="4" t="s">
        <v>84</v>
      </c>
      <c r="E2152" s="3">
        <v>4</v>
      </c>
      <c r="F2152" s="5">
        <v>12.91</v>
      </c>
      <c r="G2152" s="5">
        <v>51.64</v>
      </c>
    </row>
    <row r="2153" spans="1:7" hidden="1" x14ac:dyDescent="0.3">
      <c r="A2153" s="4" t="s">
        <v>85</v>
      </c>
      <c r="B2153" s="3" t="s">
        <v>17</v>
      </c>
      <c r="C2153" s="3" t="s">
        <v>18</v>
      </c>
      <c r="D2153" s="4" t="s">
        <v>86</v>
      </c>
      <c r="E2153" s="3">
        <v>16</v>
      </c>
      <c r="F2153" s="5">
        <v>43.21</v>
      </c>
      <c r="G2153" s="5">
        <v>691.36</v>
      </c>
    </row>
    <row r="2154" spans="1:7" hidden="1" x14ac:dyDescent="0.3">
      <c r="A2154" s="4" t="s">
        <v>87</v>
      </c>
      <c r="B2154" s="3" t="s">
        <v>17</v>
      </c>
      <c r="C2154" s="3" t="s">
        <v>83</v>
      </c>
      <c r="D2154" s="4" t="s">
        <v>88</v>
      </c>
      <c r="E2154" s="3">
        <v>36</v>
      </c>
      <c r="F2154" s="5">
        <v>26.08</v>
      </c>
      <c r="G2154" s="5">
        <v>938.88</v>
      </c>
    </row>
    <row r="2155" spans="1:7" hidden="1" x14ac:dyDescent="0.3">
      <c r="A2155" s="4" t="s">
        <v>89</v>
      </c>
      <c r="B2155" s="3" t="s">
        <v>17</v>
      </c>
      <c r="C2155" s="3" t="s">
        <v>83</v>
      </c>
      <c r="D2155" s="4" t="s">
        <v>90</v>
      </c>
      <c r="E2155" s="3">
        <v>15.5</v>
      </c>
      <c r="F2155" s="5">
        <v>22.21</v>
      </c>
      <c r="G2155" s="5">
        <v>344.26</v>
      </c>
    </row>
    <row r="2156" spans="1:7" hidden="1" x14ac:dyDescent="0.3">
      <c r="A2156" s="4" t="s">
        <v>91</v>
      </c>
      <c r="B2156" s="3" t="s">
        <v>17</v>
      </c>
      <c r="C2156" s="3" t="s">
        <v>83</v>
      </c>
      <c r="D2156" s="4" t="s">
        <v>92</v>
      </c>
      <c r="E2156" s="3">
        <v>72</v>
      </c>
      <c r="F2156" s="5">
        <v>14.19</v>
      </c>
      <c r="G2156" s="5">
        <v>1021.68</v>
      </c>
    </row>
    <row r="2157" spans="1:7" hidden="1" x14ac:dyDescent="0.3">
      <c r="A2157" s="4" t="s">
        <v>93</v>
      </c>
      <c r="B2157" s="3" t="s">
        <v>17</v>
      </c>
      <c r="C2157" s="3" t="s">
        <v>70</v>
      </c>
      <c r="D2157" s="4" t="s">
        <v>94</v>
      </c>
      <c r="E2157" s="3">
        <v>18</v>
      </c>
      <c r="F2157" s="5">
        <v>32.090000000000003</v>
      </c>
      <c r="G2157" s="5">
        <v>577.62</v>
      </c>
    </row>
    <row r="2158" spans="1:7" hidden="1" x14ac:dyDescent="0.3">
      <c r="A2158" s="4" t="s">
        <v>97</v>
      </c>
      <c r="B2158" s="3" t="s">
        <v>17</v>
      </c>
      <c r="C2158" s="3" t="s">
        <v>70</v>
      </c>
      <c r="D2158" s="4" t="s">
        <v>98</v>
      </c>
      <c r="E2158" s="3">
        <v>25</v>
      </c>
      <c r="F2158" s="5">
        <v>47.31</v>
      </c>
      <c r="G2158" s="5">
        <v>1182.75</v>
      </c>
    </row>
    <row r="2159" spans="1:7" hidden="1" x14ac:dyDescent="0.3">
      <c r="A2159" s="4" t="s">
        <v>99</v>
      </c>
      <c r="B2159" s="3" t="s">
        <v>17</v>
      </c>
      <c r="C2159" s="3" t="s">
        <v>70</v>
      </c>
      <c r="D2159" s="4" t="s">
        <v>100</v>
      </c>
      <c r="E2159" s="3">
        <v>18</v>
      </c>
      <c r="F2159" s="5">
        <v>46.96</v>
      </c>
      <c r="G2159" s="5">
        <v>845.28</v>
      </c>
    </row>
    <row r="2160" spans="1:7" hidden="1" x14ac:dyDescent="0.3">
      <c r="A2160" s="4" t="s">
        <v>101</v>
      </c>
      <c r="B2160" s="3" t="s">
        <v>17</v>
      </c>
      <c r="C2160" s="3" t="s">
        <v>102</v>
      </c>
      <c r="D2160" s="4" t="s">
        <v>103</v>
      </c>
      <c r="E2160" s="3">
        <v>1</v>
      </c>
      <c r="F2160" s="5">
        <v>300</v>
      </c>
      <c r="G2160" s="5">
        <v>300</v>
      </c>
    </row>
    <row r="2161" spans="1:7" hidden="1" x14ac:dyDescent="0.3">
      <c r="A2161" s="4" t="s">
        <v>104</v>
      </c>
      <c r="B2161" s="3" t="s">
        <v>17</v>
      </c>
      <c r="C2161" s="3" t="s">
        <v>102</v>
      </c>
      <c r="D2161" s="4" t="s">
        <v>105</v>
      </c>
      <c r="E2161" s="3">
        <v>1</v>
      </c>
      <c r="F2161" s="5">
        <v>500</v>
      </c>
      <c r="G2161" s="5">
        <v>500</v>
      </c>
    </row>
    <row r="2162" spans="1:7" hidden="1" x14ac:dyDescent="0.3">
      <c r="D2162" s="4" t="s">
        <v>647</v>
      </c>
      <c r="E2162" s="3">
        <v>1</v>
      </c>
      <c r="F2162" s="5">
        <v>7767.37</v>
      </c>
      <c r="G2162" s="5">
        <v>7767.37</v>
      </c>
    </row>
    <row r="2163" spans="1:7" hidden="1" x14ac:dyDescent="0.3"/>
    <row r="2164" spans="1:7" hidden="1" x14ac:dyDescent="0.3">
      <c r="D2164" s="4" t="s">
        <v>648</v>
      </c>
      <c r="E2164" s="3">
        <v>1</v>
      </c>
      <c r="F2164" s="5">
        <v>259518.51</v>
      </c>
      <c r="G2164" s="5">
        <v>259518.51</v>
      </c>
    </row>
    <row r="2165" spans="1:7" hidden="1" x14ac:dyDescent="0.3"/>
    <row r="2166" spans="1:7" hidden="1" x14ac:dyDescent="0.3">
      <c r="A2166" s="4" t="s">
        <v>649</v>
      </c>
      <c r="B2166" s="3" t="s">
        <v>9</v>
      </c>
      <c r="C2166" s="3" t="s">
        <v>10</v>
      </c>
      <c r="D2166" s="4" t="s">
        <v>650</v>
      </c>
      <c r="E2166" s="3">
        <v>1</v>
      </c>
      <c r="F2166" s="5">
        <v>137988.68</v>
      </c>
      <c r="G2166" s="5">
        <v>137988.68</v>
      </c>
    </row>
    <row r="2167" spans="1:7" hidden="1" x14ac:dyDescent="0.3">
      <c r="A2167" s="4" t="s">
        <v>651</v>
      </c>
      <c r="B2167" s="3" t="s">
        <v>9</v>
      </c>
      <c r="C2167" s="3" t="s">
        <v>10</v>
      </c>
      <c r="D2167" s="4" t="s">
        <v>652</v>
      </c>
      <c r="E2167" s="3">
        <v>1</v>
      </c>
      <c r="F2167" s="5">
        <v>99303.08</v>
      </c>
      <c r="G2167" s="5">
        <v>99303.08</v>
      </c>
    </row>
    <row r="2168" spans="1:7" x14ac:dyDescent="0.3">
      <c r="A2168" s="4" t="s">
        <v>653</v>
      </c>
      <c r="B2168" s="3" t="s">
        <v>9</v>
      </c>
      <c r="C2168" s="3" t="s">
        <v>10</v>
      </c>
      <c r="D2168" s="4" t="s">
        <v>15</v>
      </c>
      <c r="E2168" s="3">
        <v>1</v>
      </c>
      <c r="F2168" s="5">
        <v>0</v>
      </c>
      <c r="G2168" s="5">
        <v>0</v>
      </c>
    </row>
    <row r="2169" spans="1:7" hidden="1" x14ac:dyDescent="0.3">
      <c r="A2169" s="4" t="s">
        <v>16</v>
      </c>
      <c r="B2169" s="3" t="s">
        <v>17</v>
      </c>
      <c r="C2169" s="3" t="s">
        <v>18</v>
      </c>
      <c r="D2169" s="4" t="s">
        <v>19</v>
      </c>
      <c r="E2169" s="3">
        <v>0</v>
      </c>
      <c r="F2169" s="5">
        <v>192.38</v>
      </c>
      <c r="G2169" s="5">
        <v>0</v>
      </c>
    </row>
    <row r="2170" spans="1:7" hidden="1" x14ac:dyDescent="0.3">
      <c r="A2170" s="4" t="s">
        <v>20</v>
      </c>
      <c r="B2170" s="3" t="s">
        <v>17</v>
      </c>
      <c r="C2170" s="3" t="s">
        <v>18</v>
      </c>
      <c r="D2170" s="4" t="s">
        <v>21</v>
      </c>
      <c r="E2170" s="3">
        <v>0</v>
      </c>
      <c r="F2170" s="5">
        <v>2961.9</v>
      </c>
      <c r="G2170" s="5">
        <v>0</v>
      </c>
    </row>
    <row r="2171" spans="1:7" hidden="1" x14ac:dyDescent="0.3">
      <c r="A2171" s="4" t="s">
        <v>22</v>
      </c>
      <c r="B2171" s="3" t="s">
        <v>17</v>
      </c>
      <c r="C2171" s="3" t="s">
        <v>18</v>
      </c>
      <c r="D2171" s="4" t="s">
        <v>23</v>
      </c>
      <c r="E2171" s="3">
        <v>0</v>
      </c>
      <c r="F2171" s="5">
        <v>2197.35</v>
      </c>
      <c r="G2171" s="5">
        <v>0</v>
      </c>
    </row>
    <row r="2172" spans="1:7" hidden="1" x14ac:dyDescent="0.3">
      <c r="D2172" s="4" t="s">
        <v>654</v>
      </c>
      <c r="E2172" s="3">
        <v>1</v>
      </c>
      <c r="F2172" s="5">
        <v>0</v>
      </c>
      <c r="G2172" s="5">
        <v>0</v>
      </c>
    </row>
    <row r="2173" spans="1:7" hidden="1" x14ac:dyDescent="0.3"/>
    <row r="2174" spans="1:7" x14ac:dyDescent="0.3">
      <c r="A2174" s="4" t="s">
        <v>655</v>
      </c>
      <c r="B2174" s="3" t="s">
        <v>9</v>
      </c>
      <c r="C2174" s="3" t="s">
        <v>10</v>
      </c>
      <c r="D2174" s="4" t="s">
        <v>26</v>
      </c>
      <c r="E2174" s="3">
        <v>1</v>
      </c>
      <c r="F2174" s="5">
        <v>99303.08</v>
      </c>
      <c r="G2174" s="5">
        <v>99303.08</v>
      </c>
    </row>
    <row r="2175" spans="1:7" hidden="1" x14ac:dyDescent="0.3">
      <c r="A2175" s="4" t="s">
        <v>27</v>
      </c>
      <c r="B2175" s="3" t="s">
        <v>17</v>
      </c>
      <c r="C2175" s="3" t="s">
        <v>18</v>
      </c>
      <c r="D2175" s="4" t="s">
        <v>28</v>
      </c>
      <c r="E2175" s="3">
        <v>3</v>
      </c>
      <c r="F2175" s="5">
        <v>22545.99</v>
      </c>
      <c r="G2175" s="5">
        <v>67637.97</v>
      </c>
    </row>
    <row r="2176" spans="1:7" hidden="1" x14ac:dyDescent="0.3">
      <c r="A2176" s="4" t="s">
        <v>29</v>
      </c>
      <c r="B2176" s="3" t="s">
        <v>17</v>
      </c>
      <c r="C2176" s="3" t="s">
        <v>18</v>
      </c>
      <c r="D2176" s="4" t="s">
        <v>30</v>
      </c>
      <c r="E2176" s="3">
        <v>0</v>
      </c>
      <c r="F2176" s="5">
        <v>22133.25</v>
      </c>
      <c r="G2176" s="5">
        <v>0</v>
      </c>
    </row>
    <row r="2177" spans="1:7" hidden="1" x14ac:dyDescent="0.3">
      <c r="A2177" s="4" t="s">
        <v>31</v>
      </c>
      <c r="B2177" s="3" t="s">
        <v>17</v>
      </c>
      <c r="C2177" s="3" t="s">
        <v>18</v>
      </c>
      <c r="D2177" s="4" t="s">
        <v>32</v>
      </c>
      <c r="E2177" s="3">
        <v>3</v>
      </c>
      <c r="F2177" s="5">
        <v>7362.75</v>
      </c>
      <c r="G2177" s="5">
        <v>22088.25</v>
      </c>
    </row>
    <row r="2178" spans="1:7" hidden="1" x14ac:dyDescent="0.3">
      <c r="A2178" s="4" t="s">
        <v>33</v>
      </c>
      <c r="B2178" s="3" t="s">
        <v>17</v>
      </c>
      <c r="C2178" s="3" t="s">
        <v>18</v>
      </c>
      <c r="D2178" s="4" t="s">
        <v>34</v>
      </c>
      <c r="E2178" s="3">
        <v>1</v>
      </c>
      <c r="F2178" s="5">
        <v>5541.86</v>
      </c>
      <c r="G2178" s="5">
        <v>5541.86</v>
      </c>
    </row>
    <row r="2179" spans="1:7" hidden="1" x14ac:dyDescent="0.3">
      <c r="A2179" s="4" t="s">
        <v>35</v>
      </c>
      <c r="B2179" s="3" t="s">
        <v>17</v>
      </c>
      <c r="C2179" s="3" t="s">
        <v>18</v>
      </c>
      <c r="D2179" s="4" t="s">
        <v>36</v>
      </c>
      <c r="E2179" s="3">
        <v>0</v>
      </c>
      <c r="F2179" s="5">
        <v>817.84</v>
      </c>
      <c r="G2179" s="5">
        <v>0</v>
      </c>
    </row>
    <row r="2180" spans="1:7" hidden="1" x14ac:dyDescent="0.3">
      <c r="A2180" s="4" t="s">
        <v>37</v>
      </c>
      <c r="B2180" s="3" t="s">
        <v>17</v>
      </c>
      <c r="C2180" s="3" t="s">
        <v>18</v>
      </c>
      <c r="D2180" s="4" t="s">
        <v>38</v>
      </c>
      <c r="E2180" s="3">
        <v>6</v>
      </c>
      <c r="F2180" s="5">
        <v>200</v>
      </c>
      <c r="G2180" s="5">
        <v>1200</v>
      </c>
    </row>
    <row r="2181" spans="1:7" hidden="1" x14ac:dyDescent="0.3">
      <c r="A2181" s="4" t="s">
        <v>39</v>
      </c>
      <c r="B2181" s="3" t="s">
        <v>17</v>
      </c>
      <c r="C2181" s="3" t="s">
        <v>18</v>
      </c>
      <c r="D2181" s="4" t="s">
        <v>40</v>
      </c>
      <c r="E2181" s="3">
        <v>0</v>
      </c>
      <c r="F2181" s="5">
        <v>7060</v>
      </c>
      <c r="G2181" s="5">
        <v>0</v>
      </c>
    </row>
    <row r="2182" spans="1:7" hidden="1" x14ac:dyDescent="0.3">
      <c r="A2182" s="4" t="s">
        <v>41</v>
      </c>
      <c r="B2182" s="3" t="s">
        <v>17</v>
      </c>
      <c r="C2182" s="3" t="s">
        <v>18</v>
      </c>
      <c r="D2182" s="4" t="s">
        <v>42</v>
      </c>
      <c r="E2182" s="3">
        <v>0</v>
      </c>
      <c r="F2182" s="5">
        <v>761.9</v>
      </c>
      <c r="G2182" s="5">
        <v>0</v>
      </c>
    </row>
    <row r="2183" spans="1:7" hidden="1" x14ac:dyDescent="0.3">
      <c r="A2183" s="4" t="s">
        <v>43</v>
      </c>
      <c r="B2183" s="3" t="s">
        <v>17</v>
      </c>
      <c r="C2183" s="3" t="s">
        <v>18</v>
      </c>
      <c r="D2183" s="4" t="s">
        <v>44</v>
      </c>
      <c r="E2183" s="3">
        <v>0</v>
      </c>
      <c r="F2183" s="5">
        <v>400</v>
      </c>
      <c r="G2183" s="5">
        <v>0</v>
      </c>
    </row>
    <row r="2184" spans="1:7" hidden="1" x14ac:dyDescent="0.3">
      <c r="A2184" s="4" t="s">
        <v>45</v>
      </c>
      <c r="B2184" s="3" t="s">
        <v>17</v>
      </c>
      <c r="C2184" s="3" t="s">
        <v>18</v>
      </c>
      <c r="D2184" s="4" t="s">
        <v>46</v>
      </c>
      <c r="E2184" s="3">
        <v>0</v>
      </c>
      <c r="F2184" s="5">
        <v>5541.86</v>
      </c>
      <c r="G2184" s="5">
        <v>0</v>
      </c>
    </row>
    <row r="2185" spans="1:7" hidden="1" x14ac:dyDescent="0.3">
      <c r="A2185" s="4" t="s">
        <v>47</v>
      </c>
      <c r="B2185" s="3" t="s">
        <v>17</v>
      </c>
      <c r="C2185" s="3" t="s">
        <v>18</v>
      </c>
      <c r="D2185" s="4" t="s">
        <v>48</v>
      </c>
      <c r="E2185" s="3">
        <v>1</v>
      </c>
      <c r="F2185" s="5">
        <v>2835</v>
      </c>
      <c r="G2185" s="5">
        <v>2835</v>
      </c>
    </row>
    <row r="2186" spans="1:7" hidden="1" x14ac:dyDescent="0.3">
      <c r="A2186" s="4" t="s">
        <v>49</v>
      </c>
      <c r="B2186" s="3" t="s">
        <v>17</v>
      </c>
      <c r="C2186" s="3" t="s">
        <v>18</v>
      </c>
      <c r="D2186" s="4" t="s">
        <v>50</v>
      </c>
      <c r="E2186" s="3">
        <v>0</v>
      </c>
      <c r="F2186" s="5">
        <v>1100</v>
      </c>
      <c r="G2186" s="5">
        <v>0</v>
      </c>
    </row>
    <row r="2187" spans="1:7" hidden="1" x14ac:dyDescent="0.3">
      <c r="D2187" s="4" t="s">
        <v>656</v>
      </c>
      <c r="E2187" s="3">
        <v>1</v>
      </c>
      <c r="F2187" s="5">
        <v>99303.08</v>
      </c>
      <c r="G2187" s="5">
        <v>99303.08</v>
      </c>
    </row>
    <row r="2188" spans="1:7" hidden="1" x14ac:dyDescent="0.3"/>
    <row r="2189" spans="1:7" hidden="1" x14ac:dyDescent="0.3">
      <c r="D2189" s="4" t="s">
        <v>657</v>
      </c>
      <c r="E2189" s="3">
        <v>1</v>
      </c>
      <c r="F2189" s="5">
        <v>99303.08</v>
      </c>
      <c r="G2189" s="5">
        <v>99303.08</v>
      </c>
    </row>
    <row r="2190" spans="1:7" hidden="1" x14ac:dyDescent="0.3"/>
    <row r="2191" spans="1:7" hidden="1" x14ac:dyDescent="0.3">
      <c r="A2191" s="4" t="s">
        <v>658</v>
      </c>
      <c r="B2191" s="3" t="s">
        <v>9</v>
      </c>
      <c r="C2191" s="3" t="s">
        <v>10</v>
      </c>
      <c r="D2191" s="4" t="s">
        <v>659</v>
      </c>
      <c r="E2191" s="3">
        <v>1</v>
      </c>
      <c r="F2191" s="5">
        <v>38685.599999999999</v>
      </c>
      <c r="G2191" s="5">
        <v>38685.599999999999</v>
      </c>
    </row>
    <row r="2192" spans="1:7" x14ac:dyDescent="0.3">
      <c r="A2192" s="4" t="s">
        <v>660</v>
      </c>
      <c r="B2192" s="3" t="s">
        <v>9</v>
      </c>
      <c r="C2192" s="3" t="s">
        <v>10</v>
      </c>
      <c r="D2192" s="4" t="s">
        <v>15</v>
      </c>
      <c r="E2192" s="3">
        <v>1</v>
      </c>
      <c r="F2192" s="5">
        <v>0</v>
      </c>
      <c r="G2192" s="5">
        <v>0</v>
      </c>
    </row>
    <row r="2193" spans="1:7" hidden="1" x14ac:dyDescent="0.3">
      <c r="A2193" s="4" t="s">
        <v>16</v>
      </c>
      <c r="B2193" s="3" t="s">
        <v>17</v>
      </c>
      <c r="C2193" s="3" t="s">
        <v>18</v>
      </c>
      <c r="D2193" s="4" t="s">
        <v>19</v>
      </c>
      <c r="E2193" s="3">
        <v>0</v>
      </c>
      <c r="F2193" s="5">
        <v>192.38</v>
      </c>
      <c r="G2193" s="5">
        <v>0</v>
      </c>
    </row>
    <row r="2194" spans="1:7" hidden="1" x14ac:dyDescent="0.3">
      <c r="A2194" s="4" t="s">
        <v>20</v>
      </c>
      <c r="B2194" s="3" t="s">
        <v>17</v>
      </c>
      <c r="C2194" s="3" t="s">
        <v>18</v>
      </c>
      <c r="D2194" s="4" t="s">
        <v>21</v>
      </c>
      <c r="E2194" s="3">
        <v>0</v>
      </c>
      <c r="F2194" s="5">
        <v>2961.9</v>
      </c>
      <c r="G2194" s="5">
        <v>0</v>
      </c>
    </row>
    <row r="2195" spans="1:7" hidden="1" x14ac:dyDescent="0.3">
      <c r="A2195" s="4" t="s">
        <v>22</v>
      </c>
      <c r="B2195" s="3" t="s">
        <v>17</v>
      </c>
      <c r="C2195" s="3" t="s">
        <v>18</v>
      </c>
      <c r="D2195" s="4" t="s">
        <v>23</v>
      </c>
      <c r="E2195" s="3">
        <v>0</v>
      </c>
      <c r="F2195" s="5">
        <v>2197.35</v>
      </c>
      <c r="G2195" s="5">
        <v>0</v>
      </c>
    </row>
    <row r="2196" spans="1:7" hidden="1" x14ac:dyDescent="0.3">
      <c r="D2196" s="4" t="s">
        <v>661</v>
      </c>
      <c r="E2196" s="3">
        <v>1</v>
      </c>
      <c r="F2196" s="5">
        <v>0</v>
      </c>
      <c r="G2196" s="5">
        <v>0</v>
      </c>
    </row>
    <row r="2197" spans="1:7" hidden="1" x14ac:dyDescent="0.3"/>
    <row r="2198" spans="1:7" x14ac:dyDescent="0.3">
      <c r="A2198" s="4" t="s">
        <v>662</v>
      </c>
      <c r="B2198" s="3" t="s">
        <v>9</v>
      </c>
      <c r="C2198" s="3" t="s">
        <v>10</v>
      </c>
      <c r="D2198" s="4" t="s">
        <v>26</v>
      </c>
      <c r="E2198" s="3">
        <v>1</v>
      </c>
      <c r="F2198" s="5">
        <v>38685.599999999999</v>
      </c>
      <c r="G2198" s="5">
        <v>38685.599999999999</v>
      </c>
    </row>
    <row r="2199" spans="1:7" hidden="1" x14ac:dyDescent="0.3">
      <c r="A2199" s="4" t="s">
        <v>27</v>
      </c>
      <c r="B2199" s="3" t="s">
        <v>17</v>
      </c>
      <c r="C2199" s="3" t="s">
        <v>18</v>
      </c>
      <c r="D2199" s="4" t="s">
        <v>28</v>
      </c>
      <c r="E2199" s="3">
        <v>1</v>
      </c>
      <c r="F2199" s="5">
        <v>22545.99</v>
      </c>
      <c r="G2199" s="5">
        <v>22545.99</v>
      </c>
    </row>
    <row r="2200" spans="1:7" hidden="1" x14ac:dyDescent="0.3">
      <c r="A2200" s="4" t="s">
        <v>29</v>
      </c>
      <c r="B2200" s="3" t="s">
        <v>17</v>
      </c>
      <c r="C2200" s="3" t="s">
        <v>18</v>
      </c>
      <c r="D2200" s="4" t="s">
        <v>30</v>
      </c>
      <c r="E2200" s="3">
        <v>0</v>
      </c>
      <c r="F2200" s="5">
        <v>22133.25</v>
      </c>
      <c r="G2200" s="5">
        <v>0</v>
      </c>
    </row>
    <row r="2201" spans="1:7" hidden="1" x14ac:dyDescent="0.3">
      <c r="A2201" s="4" t="s">
        <v>31</v>
      </c>
      <c r="B2201" s="3" t="s">
        <v>17</v>
      </c>
      <c r="C2201" s="3" t="s">
        <v>18</v>
      </c>
      <c r="D2201" s="4" t="s">
        <v>32</v>
      </c>
      <c r="E2201" s="3">
        <v>1</v>
      </c>
      <c r="F2201" s="5">
        <v>7362.75</v>
      </c>
      <c r="G2201" s="5">
        <v>7362.75</v>
      </c>
    </row>
    <row r="2202" spans="1:7" hidden="1" x14ac:dyDescent="0.3">
      <c r="A2202" s="4" t="s">
        <v>33</v>
      </c>
      <c r="B2202" s="3" t="s">
        <v>17</v>
      </c>
      <c r="C2202" s="3" t="s">
        <v>18</v>
      </c>
      <c r="D2202" s="4" t="s">
        <v>34</v>
      </c>
      <c r="E2202" s="3">
        <v>1</v>
      </c>
      <c r="F2202" s="5">
        <v>5541.86</v>
      </c>
      <c r="G2202" s="5">
        <v>5541.86</v>
      </c>
    </row>
    <row r="2203" spans="1:7" hidden="1" x14ac:dyDescent="0.3">
      <c r="A2203" s="4" t="s">
        <v>35</v>
      </c>
      <c r="B2203" s="3" t="s">
        <v>17</v>
      </c>
      <c r="C2203" s="3" t="s">
        <v>18</v>
      </c>
      <c r="D2203" s="4" t="s">
        <v>36</v>
      </c>
      <c r="E2203" s="3">
        <v>0</v>
      </c>
      <c r="F2203" s="5">
        <v>817.84</v>
      </c>
      <c r="G2203" s="5">
        <v>0</v>
      </c>
    </row>
    <row r="2204" spans="1:7" hidden="1" x14ac:dyDescent="0.3">
      <c r="A2204" s="4" t="s">
        <v>37</v>
      </c>
      <c r="B2204" s="3" t="s">
        <v>17</v>
      </c>
      <c r="C2204" s="3" t="s">
        <v>18</v>
      </c>
      <c r="D2204" s="4" t="s">
        <v>38</v>
      </c>
      <c r="E2204" s="3">
        <v>2</v>
      </c>
      <c r="F2204" s="5">
        <v>200</v>
      </c>
      <c r="G2204" s="5">
        <v>400</v>
      </c>
    </row>
    <row r="2205" spans="1:7" hidden="1" x14ac:dyDescent="0.3">
      <c r="A2205" s="4" t="s">
        <v>39</v>
      </c>
      <c r="B2205" s="3" t="s">
        <v>17</v>
      </c>
      <c r="C2205" s="3" t="s">
        <v>18</v>
      </c>
      <c r="D2205" s="4" t="s">
        <v>40</v>
      </c>
      <c r="E2205" s="3">
        <v>0</v>
      </c>
      <c r="F2205" s="5">
        <v>7060</v>
      </c>
      <c r="G2205" s="5">
        <v>0</v>
      </c>
    </row>
    <row r="2206" spans="1:7" hidden="1" x14ac:dyDescent="0.3">
      <c r="A2206" s="4" t="s">
        <v>41</v>
      </c>
      <c r="B2206" s="3" t="s">
        <v>17</v>
      </c>
      <c r="C2206" s="3" t="s">
        <v>18</v>
      </c>
      <c r="D2206" s="4" t="s">
        <v>42</v>
      </c>
      <c r="E2206" s="3">
        <v>0</v>
      </c>
      <c r="F2206" s="5">
        <v>761.9</v>
      </c>
      <c r="G2206" s="5">
        <v>0</v>
      </c>
    </row>
    <row r="2207" spans="1:7" hidden="1" x14ac:dyDescent="0.3">
      <c r="A2207" s="4" t="s">
        <v>43</v>
      </c>
      <c r="B2207" s="3" t="s">
        <v>17</v>
      </c>
      <c r="C2207" s="3" t="s">
        <v>18</v>
      </c>
      <c r="D2207" s="4" t="s">
        <v>44</v>
      </c>
      <c r="E2207" s="3">
        <v>0</v>
      </c>
      <c r="F2207" s="5">
        <v>400</v>
      </c>
      <c r="G2207" s="5">
        <v>0</v>
      </c>
    </row>
    <row r="2208" spans="1:7" hidden="1" x14ac:dyDescent="0.3">
      <c r="A2208" s="4" t="s">
        <v>45</v>
      </c>
      <c r="B2208" s="3" t="s">
        <v>17</v>
      </c>
      <c r="C2208" s="3" t="s">
        <v>18</v>
      </c>
      <c r="D2208" s="4" t="s">
        <v>46</v>
      </c>
      <c r="E2208" s="3">
        <v>0</v>
      </c>
      <c r="F2208" s="5">
        <v>5541.86</v>
      </c>
      <c r="G2208" s="5">
        <v>0</v>
      </c>
    </row>
    <row r="2209" spans="1:7" hidden="1" x14ac:dyDescent="0.3">
      <c r="A2209" s="4" t="s">
        <v>47</v>
      </c>
      <c r="B2209" s="3" t="s">
        <v>17</v>
      </c>
      <c r="C2209" s="3" t="s">
        <v>18</v>
      </c>
      <c r="D2209" s="4" t="s">
        <v>48</v>
      </c>
      <c r="E2209" s="3">
        <v>1</v>
      </c>
      <c r="F2209" s="5">
        <v>2835</v>
      </c>
      <c r="G2209" s="5">
        <v>2835</v>
      </c>
    </row>
    <row r="2210" spans="1:7" hidden="1" x14ac:dyDescent="0.3">
      <c r="A2210" s="4" t="s">
        <v>49</v>
      </c>
      <c r="B2210" s="3" t="s">
        <v>17</v>
      </c>
      <c r="C2210" s="3" t="s">
        <v>18</v>
      </c>
      <c r="D2210" s="4" t="s">
        <v>50</v>
      </c>
      <c r="E2210" s="3">
        <v>0</v>
      </c>
      <c r="F2210" s="5">
        <v>1100</v>
      </c>
      <c r="G2210" s="5">
        <v>0</v>
      </c>
    </row>
    <row r="2211" spans="1:7" hidden="1" x14ac:dyDescent="0.3">
      <c r="D2211" s="4" t="s">
        <v>663</v>
      </c>
      <c r="E2211" s="3">
        <v>1</v>
      </c>
      <c r="F2211" s="5">
        <v>38685.599999999999</v>
      </c>
      <c r="G2211" s="5">
        <v>38685.599999999999</v>
      </c>
    </row>
    <row r="2212" spans="1:7" hidden="1" x14ac:dyDescent="0.3"/>
    <row r="2213" spans="1:7" hidden="1" x14ac:dyDescent="0.3">
      <c r="D2213" s="4" t="s">
        <v>664</v>
      </c>
      <c r="E2213" s="3">
        <v>1</v>
      </c>
      <c r="F2213" s="5">
        <v>38685.599999999999</v>
      </c>
      <c r="G2213" s="5">
        <v>38685.599999999999</v>
      </c>
    </row>
    <row r="2214" spans="1:7" hidden="1" x14ac:dyDescent="0.3"/>
    <row r="2215" spans="1:7" hidden="1" x14ac:dyDescent="0.3">
      <c r="D2215" s="4" t="s">
        <v>665</v>
      </c>
      <c r="E2215" s="3">
        <v>1</v>
      </c>
      <c r="F2215" s="5">
        <v>137988.68</v>
      </c>
      <c r="G2215" s="5">
        <v>137988.68</v>
      </c>
    </row>
    <row r="2216" spans="1:7" hidden="1" x14ac:dyDescent="0.3"/>
    <row r="2217" spans="1:7" x14ac:dyDescent="0.3">
      <c r="A2217" s="4" t="s">
        <v>666</v>
      </c>
      <c r="B2217" s="3" t="s">
        <v>9</v>
      </c>
      <c r="C2217" s="3" t="s">
        <v>10</v>
      </c>
      <c r="D2217" s="4" t="s">
        <v>667</v>
      </c>
      <c r="E2217" s="3">
        <v>1</v>
      </c>
      <c r="F2217" s="5">
        <v>20000</v>
      </c>
      <c r="G2217" s="5">
        <v>20000</v>
      </c>
    </row>
    <row r="2218" spans="1:7" hidden="1" x14ac:dyDescent="0.3">
      <c r="A2218" s="4" t="s">
        <v>668</v>
      </c>
      <c r="B2218" s="3" t="s">
        <v>17</v>
      </c>
      <c r="C2218" s="3" t="s">
        <v>10</v>
      </c>
      <c r="D2218" s="4" t="s">
        <v>669</v>
      </c>
      <c r="E2218" s="3">
        <v>1</v>
      </c>
      <c r="F2218" s="5">
        <v>20000</v>
      </c>
      <c r="G2218" s="5">
        <v>20000</v>
      </c>
    </row>
    <row r="2219" spans="1:7" hidden="1" x14ac:dyDescent="0.3">
      <c r="D2219" s="4" t="s">
        <v>670</v>
      </c>
      <c r="E2219" s="3">
        <v>1</v>
      </c>
      <c r="F2219" s="5">
        <v>20000</v>
      </c>
      <c r="G2219" s="5">
        <v>20000</v>
      </c>
    </row>
    <row r="2220" spans="1:7" hidden="1" x14ac:dyDescent="0.3"/>
    <row r="2221" spans="1:7" x14ac:dyDescent="0.3">
      <c r="A2221" s="4" t="s">
        <v>671</v>
      </c>
      <c r="B2221" s="3" t="s">
        <v>9</v>
      </c>
      <c r="C2221" s="3" t="s">
        <v>10</v>
      </c>
      <c r="D2221" s="4" t="s">
        <v>672</v>
      </c>
      <c r="E2221" s="3">
        <v>1</v>
      </c>
      <c r="F2221" s="5">
        <v>40000</v>
      </c>
      <c r="G2221" s="5">
        <v>40000</v>
      </c>
    </row>
    <row r="2222" spans="1:7" hidden="1" x14ac:dyDescent="0.3">
      <c r="A2222" s="4" t="s">
        <v>673</v>
      </c>
      <c r="B2222" s="3" t="s">
        <v>17</v>
      </c>
      <c r="C2222" s="3" t="s">
        <v>18</v>
      </c>
      <c r="D2222" s="4" t="s">
        <v>674</v>
      </c>
      <c r="E2222" s="3">
        <v>1</v>
      </c>
      <c r="F2222" s="5">
        <v>40000</v>
      </c>
      <c r="G2222" s="5">
        <v>40000</v>
      </c>
    </row>
    <row r="2223" spans="1:7" hidden="1" x14ac:dyDescent="0.3">
      <c r="D2223" s="4" t="s">
        <v>675</v>
      </c>
      <c r="E2223" s="3">
        <v>1</v>
      </c>
      <c r="F2223" s="5">
        <v>40000</v>
      </c>
      <c r="G2223" s="5">
        <v>40000</v>
      </c>
    </row>
    <row r="2224" spans="1:7" hidden="1" x14ac:dyDescent="0.3"/>
    <row r="2225" spans="4:7" hidden="1" x14ac:dyDescent="0.3">
      <c r="D2225" s="4" t="s">
        <v>676</v>
      </c>
      <c r="E2225" s="3">
        <v>1</v>
      </c>
      <c r="F2225" s="5">
        <v>12224428.26</v>
      </c>
      <c r="G2225" s="5">
        <v>12224428.26</v>
      </c>
    </row>
    <row r="2226" spans="4:7" hidden="1" x14ac:dyDescent="0.3"/>
    <row r="2227" spans="4:7" hidden="1" x14ac:dyDescent="0.3"/>
    <row r="2228" spans="4:7" hidden="1" x14ac:dyDescent="0.3">
      <c r="D2228" s="4" t="s">
        <v>677</v>
      </c>
      <c r="G2228" s="5">
        <v>12224428.26</v>
      </c>
    </row>
    <row r="2229" spans="4:7" hidden="1" x14ac:dyDescent="0.3">
      <c r="D2229" s="4" t="s">
        <v>678</v>
      </c>
      <c r="F2229" s="5" t="s">
        <v>682</v>
      </c>
      <c r="G2229" s="5">
        <v>1100198.54</v>
      </c>
    </row>
    <row r="2230" spans="4:7" hidden="1" x14ac:dyDescent="0.3">
      <c r="D2230" s="4" t="s">
        <v>679</v>
      </c>
      <c r="F2230" s="5" t="s">
        <v>683</v>
      </c>
      <c r="G2230" s="5">
        <v>733465.7</v>
      </c>
    </row>
    <row r="2231" spans="4:7" hidden="1" x14ac:dyDescent="0.3">
      <c r="D2231" s="4" t="s">
        <v>685</v>
      </c>
      <c r="G2231" s="5">
        <v>14058092.5</v>
      </c>
    </row>
    <row r="2232" spans="4:7" hidden="1" x14ac:dyDescent="0.3">
      <c r="D2232" s="4" t="s">
        <v>680</v>
      </c>
      <c r="F2232" s="5" t="s">
        <v>684</v>
      </c>
      <c r="G2232" s="5">
        <v>2952199.43</v>
      </c>
    </row>
    <row r="2233" spans="4:7" hidden="1" x14ac:dyDescent="0.3">
      <c r="D2233" s="4" t="s">
        <v>681</v>
      </c>
      <c r="G2233" s="5">
        <v>17010291.93</v>
      </c>
    </row>
    <row r="2234" spans="4:7" hidden="1" x14ac:dyDescent="0.3"/>
    <row r="2235" spans="4:7" hidden="1" x14ac:dyDescent="0.3"/>
  </sheetData>
  <autoFilter ref="D1:D2235" xr:uid="{40C9C73F-09BD-452F-8421-0CBFAF4EF2AC}">
    <filterColumn colId="0">
      <filters>
        <filter val="Actuaciones de distribución de energía"/>
        <filter val="CIBERSEGURIDAD"/>
        <filter val="DIVULGACIÓN - FONDO DE RECUPERACIÓN Y RESILIENCIA"/>
        <filter val="Equipos de Peaje Nuevos E4.0"/>
        <filter val="Retirada Equipos de Peaje Antiguos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28</vt:i4>
      </vt:variant>
    </vt:vector>
  </HeadingPairs>
  <TitlesOfParts>
    <vt:vector size="30" baseType="lpstr">
      <vt:lpstr>Presupuesto</vt:lpstr>
      <vt:lpstr>Suministros</vt:lpstr>
      <vt:lpstr>BaseHonEjec</vt:lpstr>
      <vt:lpstr>BaseHonPry</vt:lpstr>
      <vt:lpstr>BenInd</vt:lpstr>
      <vt:lpstr>DedDir</vt:lpstr>
      <vt:lpstr>DedEjec</vt:lpstr>
      <vt:lpstr>GasGen</vt:lpstr>
      <vt:lpstr>HonDir</vt:lpstr>
      <vt:lpstr>HonEjec</vt:lpstr>
      <vt:lpstr>HonPry</vt:lpstr>
      <vt:lpstr>IVAEjec</vt:lpstr>
      <vt:lpstr>IVAPresCont</vt:lpstr>
      <vt:lpstr>IVAPry</vt:lpstr>
      <vt:lpstr>PEM</vt:lpstr>
      <vt:lpstr>PorBenInd</vt:lpstr>
      <vt:lpstr>PorDedDir</vt:lpstr>
      <vt:lpstr>PorDedEjec</vt:lpstr>
      <vt:lpstr>PorGasGen</vt:lpstr>
      <vt:lpstr>PorHonDir</vt:lpstr>
      <vt:lpstr>PorHonEjec</vt:lpstr>
      <vt:lpstr>PorHonPry</vt:lpstr>
      <vt:lpstr>PorIVAEjec</vt:lpstr>
      <vt:lpstr>PorIVAPresCont</vt:lpstr>
      <vt:lpstr>PorIVAPry</vt:lpstr>
      <vt:lpstr>PresCont</vt:lpstr>
      <vt:lpstr>PresLic</vt:lpstr>
      <vt:lpstr>TotHon</vt:lpstr>
      <vt:lpstr>TotHonEjec</vt:lpstr>
      <vt:lpstr>TotHonPry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Douratsos, Ioannis</dc:creator>
  <cp:lastModifiedBy>Douratsos, Ioannis</cp:lastModifiedBy>
  <dcterms:created xsi:type="dcterms:W3CDTF">2022-01-18T08:48:17Z</dcterms:created>
  <dcterms:modified xsi:type="dcterms:W3CDTF">2022-05-18T07:47:11Z</dcterms:modified>
</cp:coreProperties>
</file>