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24226"/>
  <mc:AlternateContent xmlns:mc="http://schemas.openxmlformats.org/markup-compatibility/2006">
    <mc:Choice Requires="x15">
      <x15ac:absPath xmlns:x15ac="http://schemas.microsoft.com/office/spreadsheetml/2010/11/ac" url="\\metromadrid.net\Estamentos\Ger. Ing. de Mnto de Instalaciones\Coord. Ingenieria Operativa\Inf Comun Coordinación\CONCURSOS 2022\6-10164 Reparaciones IFIEDE\02 Contratación\v7 AMI\"/>
    </mc:Choice>
  </mc:AlternateContent>
  <xr:revisionPtr revIDLastSave="0" documentId="13_ncr:1_{010BE4DC-4AD4-41BB-9183-A4A418A26E4D}" xr6:coauthVersionLast="36" xr6:coauthVersionMax="36" xr10:uidLastSave="{00000000-0000-0000-0000-000000000000}"/>
  <bookViews>
    <workbookView xWindow="0" yWindow="0" windowWidth="19200" windowHeight="11460" xr2:uid="{00000000-000D-0000-FFFF-FFFF00000000}"/>
  </bookViews>
  <sheets>
    <sheet name="LOTE 2" sheetId="10" r:id="rId1"/>
    <sheet name="Descripción Trabajos" sheetId="9" r:id="rId2"/>
  </sheets>
  <definedNames>
    <definedName name="_xlnm._FilterDatabase" localSheetId="1" hidden="1">'Descripción Trabajos'!$A$1:$C$4</definedName>
  </definedNames>
  <calcPr calcId="191029" fullPrecision="0"/>
</workbook>
</file>

<file path=xl/calcChain.xml><?xml version="1.0" encoding="utf-8"?>
<calcChain xmlns="http://schemas.openxmlformats.org/spreadsheetml/2006/main">
  <c r="H549" i="10" l="1"/>
  <c r="F549" i="10"/>
  <c r="H548" i="10"/>
  <c r="G547" i="10" s="1"/>
  <c r="H547" i="10" s="1"/>
  <c r="F548" i="10"/>
  <c r="E547" i="10" s="1"/>
  <c r="F547" i="10" s="1"/>
  <c r="H545" i="10"/>
  <c r="F545" i="10"/>
  <c r="H544" i="10"/>
  <c r="F544" i="10"/>
  <c r="H543" i="10"/>
  <c r="F543" i="10"/>
  <c r="H542" i="10"/>
  <c r="F542" i="10"/>
  <c r="H541" i="10"/>
  <c r="F541" i="10"/>
  <c r="H540" i="10"/>
  <c r="F540" i="10"/>
  <c r="H539" i="10"/>
  <c r="F539" i="10"/>
  <c r="H538" i="10"/>
  <c r="F538" i="10"/>
  <c r="H537" i="10"/>
  <c r="F537" i="10"/>
  <c r="H536" i="10"/>
  <c r="F536" i="10"/>
  <c r="H535" i="10"/>
  <c r="F535" i="10"/>
  <c r="H534" i="10"/>
  <c r="F534" i="10"/>
  <c r="H533" i="10"/>
  <c r="F533" i="10"/>
  <c r="H532" i="10"/>
  <c r="F532" i="10"/>
  <c r="H531" i="10"/>
  <c r="F531" i="10"/>
  <c r="H530" i="10"/>
  <c r="F530" i="10"/>
  <c r="H529" i="10"/>
  <c r="F529" i="10"/>
  <c r="H528" i="10"/>
  <c r="F528" i="10"/>
  <c r="H527" i="10"/>
  <c r="F527" i="10"/>
  <c r="H526" i="10"/>
  <c r="F526" i="10"/>
  <c r="H525" i="10"/>
  <c r="F525" i="10"/>
  <c r="H522" i="10"/>
  <c r="F522" i="10"/>
  <c r="H521" i="10"/>
  <c r="F521" i="10"/>
  <c r="H520" i="10"/>
  <c r="F520" i="10"/>
  <c r="H519" i="10"/>
  <c r="F519" i="10"/>
  <c r="H518" i="10"/>
  <c r="F518" i="10"/>
  <c r="H515" i="10"/>
  <c r="F515" i="10"/>
  <c r="H514" i="10"/>
  <c r="F514" i="10"/>
  <c r="H513" i="10"/>
  <c r="F513" i="10"/>
  <c r="E509" i="10" s="1"/>
  <c r="F509" i="10" s="1"/>
  <c r="H512" i="10"/>
  <c r="F512" i="10"/>
  <c r="H511" i="10"/>
  <c r="F511" i="10"/>
  <c r="H510" i="10"/>
  <c r="F510" i="10"/>
  <c r="G509" i="10"/>
  <c r="H509" i="10" s="1"/>
  <c r="H507" i="10"/>
  <c r="F507" i="10"/>
  <c r="H506" i="10"/>
  <c r="F506" i="10"/>
  <c r="H505" i="10"/>
  <c r="F505" i="10"/>
  <c r="H504" i="10"/>
  <c r="F504" i="10"/>
  <c r="H503" i="10"/>
  <c r="F503" i="10"/>
  <c r="H502" i="10"/>
  <c r="F502" i="10"/>
  <c r="H501" i="10"/>
  <c r="F501" i="10"/>
  <c r="E497" i="10" s="1"/>
  <c r="F497" i="10" s="1"/>
  <c r="H500" i="10"/>
  <c r="F500" i="10"/>
  <c r="H499" i="10"/>
  <c r="F499" i="10"/>
  <c r="H498" i="10"/>
  <c r="F498" i="10"/>
  <c r="G497" i="10"/>
  <c r="H497" i="10" s="1"/>
  <c r="H495" i="10"/>
  <c r="F495" i="10"/>
  <c r="H494" i="10"/>
  <c r="F494" i="10"/>
  <c r="H493" i="10"/>
  <c r="F493" i="10"/>
  <c r="H492" i="10"/>
  <c r="F492" i="10"/>
  <c r="H491" i="10"/>
  <c r="F491" i="10"/>
  <c r="H490" i="10"/>
  <c r="F490" i="10"/>
  <c r="H489" i="10"/>
  <c r="F489" i="10"/>
  <c r="H488" i="10"/>
  <c r="F488" i="10"/>
  <c r="H487" i="10"/>
  <c r="F487" i="10"/>
  <c r="H486" i="10"/>
  <c r="F486" i="10"/>
  <c r="H485" i="10"/>
  <c r="F485" i="10"/>
  <c r="H484" i="10"/>
  <c r="F484" i="10"/>
  <c r="H483" i="10"/>
  <c r="F483" i="10"/>
  <c r="H482" i="10"/>
  <c r="F482" i="10"/>
  <c r="H481" i="10"/>
  <c r="F481" i="10"/>
  <c r="H480" i="10"/>
  <c r="F480" i="10"/>
  <c r="H479" i="10"/>
  <c r="F479" i="10"/>
  <c r="H478" i="10"/>
  <c r="F478" i="10"/>
  <c r="H477" i="10"/>
  <c r="F477" i="10"/>
  <c r="H476" i="10"/>
  <c r="F476" i="10"/>
  <c r="H475" i="10"/>
  <c r="F475" i="10"/>
  <c r="H474" i="10"/>
  <c r="F474" i="10"/>
  <c r="H473" i="10"/>
  <c r="F473" i="10"/>
  <c r="H472" i="10"/>
  <c r="F472" i="10"/>
  <c r="H471" i="10"/>
  <c r="F471" i="10"/>
  <c r="H470" i="10"/>
  <c r="F470" i="10"/>
  <c r="H469" i="10"/>
  <c r="F469" i="10"/>
  <c r="H468" i="10"/>
  <c r="F468" i="10"/>
  <c r="H467" i="10"/>
  <c r="F467" i="10"/>
  <c r="H466" i="10"/>
  <c r="F466" i="10"/>
  <c r="H465" i="10"/>
  <c r="F465" i="10"/>
  <c r="H464" i="10"/>
  <c r="F464" i="10"/>
  <c r="H463" i="10"/>
  <c r="F463" i="10"/>
  <c r="H462" i="10"/>
  <c r="F462" i="10"/>
  <c r="H461" i="10"/>
  <c r="F461" i="10"/>
  <c r="H460" i="10"/>
  <c r="F460" i="10"/>
  <c r="H459" i="10"/>
  <c r="F459" i="10"/>
  <c r="H458" i="10"/>
  <c r="F458" i="10"/>
  <c r="H457" i="10"/>
  <c r="F457" i="10"/>
  <c r="H456" i="10"/>
  <c r="F456" i="10"/>
  <c r="H455" i="10"/>
  <c r="F455" i="10"/>
  <c r="H454" i="10"/>
  <c r="F454" i="10"/>
  <c r="H453" i="10"/>
  <c r="F453" i="10"/>
  <c r="H452" i="10"/>
  <c r="F452" i="10"/>
  <c r="H451" i="10"/>
  <c r="F451" i="10"/>
  <c r="H450" i="10"/>
  <c r="F450" i="10"/>
  <c r="H449" i="10"/>
  <c r="F449" i="10"/>
  <c r="H448" i="10"/>
  <c r="F448" i="10"/>
  <c r="H447" i="10"/>
  <c r="F447" i="10"/>
  <c r="H446" i="10"/>
  <c r="F446" i="10"/>
  <c r="H445" i="10"/>
  <c r="F445" i="10"/>
  <c r="H444" i="10"/>
  <c r="F444" i="10"/>
  <c r="H443" i="10"/>
  <c r="F443" i="10"/>
  <c r="H442" i="10"/>
  <c r="F442" i="10"/>
  <c r="H441" i="10"/>
  <c r="F441" i="10"/>
  <c r="H440" i="10"/>
  <c r="F440" i="10"/>
  <c r="H439" i="10"/>
  <c r="F439" i="10"/>
  <c r="H436" i="10"/>
  <c r="F436" i="10"/>
  <c r="H435" i="10"/>
  <c r="F435" i="10"/>
  <c r="H434" i="10"/>
  <c r="F434" i="10"/>
  <c r="H433" i="10"/>
  <c r="F433" i="10"/>
  <c r="H432" i="10"/>
  <c r="F432" i="10"/>
  <c r="H431" i="10"/>
  <c r="F431" i="10"/>
  <c r="H430" i="10"/>
  <c r="F430" i="10"/>
  <c r="H429" i="10"/>
  <c r="F429" i="10"/>
  <c r="H428" i="10"/>
  <c r="F428" i="10"/>
  <c r="H427" i="10"/>
  <c r="F427" i="10"/>
  <c r="H426" i="10"/>
  <c r="F426" i="10"/>
  <c r="H425" i="10"/>
  <c r="F425" i="10"/>
  <c r="H424" i="10"/>
  <c r="F424" i="10"/>
  <c r="H423" i="10"/>
  <c r="F423" i="10"/>
  <c r="H422" i="10"/>
  <c r="F422" i="10"/>
  <c r="H421" i="10"/>
  <c r="G420" i="10" s="1"/>
  <c r="H420" i="10" s="1"/>
  <c r="F421" i="10"/>
  <c r="H418" i="10"/>
  <c r="F418" i="10"/>
  <c r="H417" i="10"/>
  <c r="F417" i="10"/>
  <c r="H416" i="10"/>
  <c r="F416" i="10"/>
  <c r="H415" i="10"/>
  <c r="F415" i="10"/>
  <c r="H414" i="10"/>
  <c r="F414" i="10"/>
  <c r="H413" i="10"/>
  <c r="F413" i="10"/>
  <c r="H412" i="10"/>
  <c r="F412" i="10"/>
  <c r="H411" i="10"/>
  <c r="F411" i="10"/>
  <c r="H410" i="10"/>
  <c r="G360" i="10" s="1"/>
  <c r="H360" i="10" s="1"/>
  <c r="F410" i="10"/>
  <c r="H409" i="10"/>
  <c r="F409" i="10"/>
  <c r="H408" i="10"/>
  <c r="F408" i="10"/>
  <c r="H407" i="10"/>
  <c r="F407" i="10"/>
  <c r="H406" i="10"/>
  <c r="F406" i="10"/>
  <c r="H405" i="10"/>
  <c r="F405" i="10"/>
  <c r="H404" i="10"/>
  <c r="F404" i="10"/>
  <c r="H403" i="10"/>
  <c r="F403" i="10"/>
  <c r="H402" i="10"/>
  <c r="F402" i="10"/>
  <c r="H401" i="10"/>
  <c r="F401" i="10"/>
  <c r="H400" i="10"/>
  <c r="F400" i="10"/>
  <c r="H399" i="10"/>
  <c r="F399" i="10"/>
  <c r="H398" i="10"/>
  <c r="F398" i="10"/>
  <c r="H397" i="10"/>
  <c r="F397" i="10"/>
  <c r="H396" i="10"/>
  <c r="F396" i="10"/>
  <c r="H395" i="10"/>
  <c r="F395" i="10"/>
  <c r="H394" i="10"/>
  <c r="F394" i="10"/>
  <c r="H393" i="10"/>
  <c r="F393" i="10"/>
  <c r="H392" i="10"/>
  <c r="F392" i="10"/>
  <c r="H391" i="10"/>
  <c r="F391" i="10"/>
  <c r="H390" i="10"/>
  <c r="F390" i="10"/>
  <c r="H389" i="10"/>
  <c r="F389" i="10"/>
  <c r="H388" i="10"/>
  <c r="F388" i="10"/>
  <c r="H387" i="10"/>
  <c r="F387" i="10"/>
  <c r="H386" i="10"/>
  <c r="F386" i="10"/>
  <c r="H385" i="10"/>
  <c r="F385" i="10"/>
  <c r="H384" i="10"/>
  <c r="F384" i="10"/>
  <c r="H383" i="10"/>
  <c r="F383" i="10"/>
  <c r="H382" i="10"/>
  <c r="F382" i="10"/>
  <c r="H381" i="10"/>
  <c r="F381" i="10"/>
  <c r="H380" i="10"/>
  <c r="F380" i="10"/>
  <c r="H379" i="10"/>
  <c r="F379" i="10"/>
  <c r="H378" i="10"/>
  <c r="F378" i="10"/>
  <c r="H377" i="10"/>
  <c r="F377" i="10"/>
  <c r="H376" i="10"/>
  <c r="F376" i="10"/>
  <c r="H375" i="10"/>
  <c r="F375" i="10"/>
  <c r="H374" i="10"/>
  <c r="F374" i="10"/>
  <c r="H373" i="10"/>
  <c r="F373" i="10"/>
  <c r="H372" i="10"/>
  <c r="F372" i="10"/>
  <c r="H371" i="10"/>
  <c r="F371" i="10"/>
  <c r="H370" i="10"/>
  <c r="F370" i="10"/>
  <c r="H369" i="10"/>
  <c r="F369" i="10"/>
  <c r="H368" i="10"/>
  <c r="F368" i="10"/>
  <c r="H367" i="10"/>
  <c r="F367" i="10"/>
  <c r="H366" i="10"/>
  <c r="F366" i="10"/>
  <c r="H365" i="10"/>
  <c r="F365" i="10"/>
  <c r="H364" i="10"/>
  <c r="F364" i="10"/>
  <c r="H363" i="10"/>
  <c r="F363" i="10"/>
  <c r="H362" i="10"/>
  <c r="F362" i="10"/>
  <c r="H361" i="10"/>
  <c r="F361" i="10"/>
  <c r="H358" i="10"/>
  <c r="F358" i="10"/>
  <c r="H357" i="10"/>
  <c r="F357" i="10"/>
  <c r="H356" i="10"/>
  <c r="F356" i="10"/>
  <c r="H355" i="10"/>
  <c r="F355" i="10"/>
  <c r="H354" i="10"/>
  <c r="F354" i="10"/>
  <c r="H353" i="10"/>
  <c r="F353" i="10"/>
  <c r="H352" i="10"/>
  <c r="F352" i="10"/>
  <c r="H351" i="10"/>
  <c r="F351" i="10"/>
  <c r="H350" i="10"/>
  <c r="F350" i="10"/>
  <c r="H349" i="10"/>
  <c r="F349" i="10"/>
  <c r="H348" i="10"/>
  <c r="F348" i="10"/>
  <c r="H347" i="10"/>
  <c r="F347" i="10"/>
  <c r="H346" i="10"/>
  <c r="F346" i="10"/>
  <c r="H345" i="10"/>
  <c r="F345" i="10"/>
  <c r="H344" i="10"/>
  <c r="F344" i="10"/>
  <c r="H343" i="10"/>
  <c r="F343" i="10"/>
  <c r="H340" i="10"/>
  <c r="F340" i="10"/>
  <c r="H339" i="10"/>
  <c r="F339" i="10"/>
  <c r="H338" i="10"/>
  <c r="F338" i="10"/>
  <c r="H337" i="10"/>
  <c r="F337" i="10"/>
  <c r="E334" i="10" s="1"/>
  <c r="F334" i="10" s="1"/>
  <c r="H336" i="10"/>
  <c r="G334" i="10" s="1"/>
  <c r="H334" i="10" s="1"/>
  <c r="F336" i="10"/>
  <c r="H335" i="10"/>
  <c r="F335" i="10"/>
  <c r="H331" i="10"/>
  <c r="F331" i="10"/>
  <c r="H330" i="10"/>
  <c r="F330" i="10"/>
  <c r="H329" i="10"/>
  <c r="F329" i="10"/>
  <c r="H328" i="10"/>
  <c r="F328" i="10"/>
  <c r="H327" i="10"/>
  <c r="F327" i="10"/>
  <c r="H326" i="10"/>
  <c r="F326" i="10"/>
  <c r="H325" i="10"/>
  <c r="F325" i="10"/>
  <c r="H324" i="10"/>
  <c r="F324" i="10"/>
  <c r="H323" i="10"/>
  <c r="F323" i="10"/>
  <c r="H322" i="10"/>
  <c r="F322" i="10"/>
  <c r="H321" i="10"/>
  <c r="F321" i="10"/>
  <c r="H320" i="10"/>
  <c r="F320" i="10"/>
  <c r="H319" i="10"/>
  <c r="F319" i="10"/>
  <c r="H318" i="10"/>
  <c r="F318" i="10"/>
  <c r="H317" i="10"/>
  <c r="F317" i="10"/>
  <c r="H316" i="10"/>
  <c r="F316" i="10"/>
  <c r="H315" i="10"/>
  <c r="F315" i="10"/>
  <c r="H314" i="10"/>
  <c r="F314" i="10"/>
  <c r="H313" i="10"/>
  <c r="F313" i="10"/>
  <c r="H312" i="10"/>
  <c r="F312" i="10"/>
  <c r="H311" i="10"/>
  <c r="F311" i="10"/>
  <c r="H310" i="10"/>
  <c r="F310" i="10"/>
  <c r="H309" i="10"/>
  <c r="F309" i="10"/>
  <c r="H308" i="10"/>
  <c r="F308" i="10"/>
  <c r="H307" i="10"/>
  <c r="F307" i="10"/>
  <c r="H306" i="10"/>
  <c r="F306" i="10"/>
  <c r="H305" i="10"/>
  <c r="F305" i="10"/>
  <c r="H304" i="10"/>
  <c r="F304" i="10"/>
  <c r="H303" i="10"/>
  <c r="F303" i="10"/>
  <c r="H302" i="10"/>
  <c r="F302" i="10"/>
  <c r="H301" i="10"/>
  <c r="F301" i="10"/>
  <c r="H300" i="10"/>
  <c r="F300" i="10"/>
  <c r="H299" i="10"/>
  <c r="G293" i="10" s="1"/>
  <c r="H293" i="10" s="1"/>
  <c r="F299" i="10"/>
  <c r="H298" i="10"/>
  <c r="F298" i="10"/>
  <c r="H297" i="10"/>
  <c r="F297" i="10"/>
  <c r="H296" i="10"/>
  <c r="F296" i="10"/>
  <c r="H295" i="10"/>
  <c r="F295" i="10"/>
  <c r="H294" i="10"/>
  <c r="F294" i="10"/>
  <c r="H292" i="10"/>
  <c r="F292" i="10"/>
  <c r="H291" i="10"/>
  <c r="F291" i="10"/>
  <c r="E290" i="10" s="1"/>
  <c r="F290" i="10" s="1"/>
  <c r="G290" i="10"/>
  <c r="H290" i="10" s="1"/>
  <c r="H287" i="10"/>
  <c r="F287" i="10"/>
  <c r="H286" i="10"/>
  <c r="F286" i="10"/>
  <c r="H285" i="10"/>
  <c r="F285" i="10"/>
  <c r="H284" i="10"/>
  <c r="F284" i="10"/>
  <c r="H283" i="10"/>
  <c r="F283" i="10"/>
  <c r="H282" i="10"/>
  <c r="F282" i="10"/>
  <c r="H281" i="10"/>
  <c r="F281" i="10"/>
  <c r="H280" i="10"/>
  <c r="F280" i="10"/>
  <c r="H279" i="10"/>
  <c r="G277" i="10" s="1"/>
  <c r="H277" i="10" s="1"/>
  <c r="F279" i="10"/>
  <c r="E277" i="10" s="1"/>
  <c r="F277" i="10" s="1"/>
  <c r="H278" i="10"/>
  <c r="F278" i="10"/>
  <c r="H276" i="10"/>
  <c r="F276" i="10"/>
  <c r="H275" i="10"/>
  <c r="F275" i="10"/>
  <c r="H274" i="10"/>
  <c r="F274" i="10"/>
  <c r="H273" i="10"/>
  <c r="F273" i="10"/>
  <c r="H272" i="10"/>
  <c r="F272" i="10"/>
  <c r="H271" i="10"/>
  <c r="F271" i="10"/>
  <c r="H270" i="10"/>
  <c r="F270" i="10"/>
  <c r="H269" i="10"/>
  <c r="F269" i="10"/>
  <c r="H268" i="10"/>
  <c r="F268" i="10"/>
  <c r="H267" i="10"/>
  <c r="F267" i="10"/>
  <c r="H266" i="10"/>
  <c r="F266" i="10"/>
  <c r="H265" i="10"/>
  <c r="F265" i="10"/>
  <c r="H264" i="10"/>
  <c r="F264" i="10"/>
  <c r="H263" i="10"/>
  <c r="F263" i="10"/>
  <c r="H262" i="10"/>
  <c r="F262" i="10"/>
  <c r="H261" i="10"/>
  <c r="F261" i="10"/>
  <c r="H260" i="10"/>
  <c r="F260" i="10"/>
  <c r="H259" i="10"/>
  <c r="F259" i="10"/>
  <c r="H258" i="10"/>
  <c r="F258" i="10"/>
  <c r="H257" i="10"/>
  <c r="F257" i="10"/>
  <c r="H256" i="10"/>
  <c r="F256" i="10"/>
  <c r="H255" i="10"/>
  <c r="F255" i="10"/>
  <c r="H254" i="10"/>
  <c r="F254" i="10"/>
  <c r="H253" i="10"/>
  <c r="F253" i="10"/>
  <c r="H252" i="10"/>
  <c r="F252" i="10"/>
  <c r="H251" i="10"/>
  <c r="F251" i="10"/>
  <c r="H250" i="10"/>
  <c r="F250" i="10"/>
  <c r="H249" i="10"/>
  <c r="F249" i="10"/>
  <c r="H248" i="10"/>
  <c r="F248" i="10"/>
  <c r="H247" i="10"/>
  <c r="F247" i="10"/>
  <c r="H246" i="10"/>
  <c r="F246" i="10"/>
  <c r="H245" i="10"/>
  <c r="F245" i="10"/>
  <c r="H244" i="10"/>
  <c r="F244" i="10"/>
  <c r="H243" i="10"/>
  <c r="F243" i="10"/>
  <c r="H242" i="10"/>
  <c r="F242" i="10"/>
  <c r="H241" i="10"/>
  <c r="F241" i="10"/>
  <c r="H240" i="10"/>
  <c r="F240" i="10"/>
  <c r="H239" i="10"/>
  <c r="F239" i="10"/>
  <c r="H238" i="10"/>
  <c r="F238" i="10"/>
  <c r="H237" i="10"/>
  <c r="F237" i="10"/>
  <c r="H236" i="10"/>
  <c r="F236" i="10"/>
  <c r="H235" i="10"/>
  <c r="F235" i="10"/>
  <c r="H234" i="10"/>
  <c r="F234" i="10"/>
  <c r="H233" i="10"/>
  <c r="F233" i="10"/>
  <c r="E232" i="10" s="1"/>
  <c r="F232" i="10" s="1"/>
  <c r="G232" i="10"/>
  <c r="H232" i="10" s="1"/>
  <c r="H231" i="10"/>
  <c r="F231" i="10"/>
  <c r="H230" i="10"/>
  <c r="F230" i="10"/>
  <c r="H229" i="10"/>
  <c r="F229" i="10"/>
  <c r="H228" i="10"/>
  <c r="F228" i="10"/>
  <c r="H227" i="10"/>
  <c r="F227" i="10"/>
  <c r="H226" i="10"/>
  <c r="F226" i="10"/>
  <c r="H225" i="10"/>
  <c r="F225" i="10"/>
  <c r="H224" i="10"/>
  <c r="F224" i="10"/>
  <c r="H223" i="10"/>
  <c r="F223" i="10"/>
  <c r="H222" i="10"/>
  <c r="F222" i="10"/>
  <c r="H221" i="10"/>
  <c r="F221" i="10"/>
  <c r="H220" i="10"/>
  <c r="F220" i="10"/>
  <c r="H219" i="10"/>
  <c r="F219" i="10"/>
  <c r="H218" i="10"/>
  <c r="F218" i="10"/>
  <c r="H217" i="10"/>
  <c r="G215" i="10" s="1"/>
  <c r="H215" i="10" s="1"/>
  <c r="F217" i="10"/>
  <c r="E215" i="10" s="1"/>
  <c r="F215" i="10" s="1"/>
  <c r="H216" i="10"/>
  <c r="F216" i="10"/>
  <c r="H214" i="10"/>
  <c r="F214" i="10"/>
  <c r="H213" i="10"/>
  <c r="F213" i="10"/>
  <c r="H212" i="10"/>
  <c r="F212" i="10"/>
  <c r="H211" i="10"/>
  <c r="F211" i="10"/>
  <c r="H210" i="10"/>
  <c r="F210" i="10"/>
  <c r="H209" i="10"/>
  <c r="F209" i="10"/>
  <c r="H208" i="10"/>
  <c r="F208" i="10"/>
  <c r="H207" i="10"/>
  <c r="F207" i="10"/>
  <c r="H206" i="10"/>
  <c r="F206" i="10"/>
  <c r="H205" i="10"/>
  <c r="F205" i="10"/>
  <c r="H204" i="10"/>
  <c r="F204" i="10"/>
  <c r="H203" i="10"/>
  <c r="F203" i="10"/>
  <c r="H202" i="10"/>
  <c r="F202" i="10"/>
  <c r="H201" i="10"/>
  <c r="F201" i="10"/>
  <c r="H200" i="10"/>
  <c r="F200" i="10"/>
  <c r="H199" i="10"/>
  <c r="F199" i="10"/>
  <c r="H198" i="10"/>
  <c r="F198" i="10"/>
  <c r="H197" i="10"/>
  <c r="F197" i="10"/>
  <c r="H196" i="10"/>
  <c r="F196" i="10"/>
  <c r="H195" i="10"/>
  <c r="F195" i="10"/>
  <c r="H194" i="10"/>
  <c r="F194" i="10"/>
  <c r="H193" i="10"/>
  <c r="F193" i="10"/>
  <c r="H192" i="10"/>
  <c r="F192" i="10"/>
  <c r="H191" i="10"/>
  <c r="F191" i="10"/>
  <c r="H190" i="10"/>
  <c r="G189" i="10" s="1"/>
  <c r="H189" i="10" s="1"/>
  <c r="F190" i="10"/>
  <c r="E189" i="10" s="1"/>
  <c r="F189" i="10" s="1"/>
  <c r="H186" i="10"/>
  <c r="F186" i="10"/>
  <c r="H185" i="10"/>
  <c r="F185" i="10"/>
  <c r="H184" i="10"/>
  <c r="F184" i="10"/>
  <c r="H183" i="10"/>
  <c r="F183" i="10"/>
  <c r="H182" i="10"/>
  <c r="F182" i="10"/>
  <c r="H181" i="10"/>
  <c r="F181" i="10"/>
  <c r="H180" i="10"/>
  <c r="F180" i="10"/>
  <c r="H179" i="10"/>
  <c r="F179" i="10"/>
  <c r="H178" i="10"/>
  <c r="F178" i="10"/>
  <c r="H177" i="10"/>
  <c r="F177" i="10"/>
  <c r="H176" i="10"/>
  <c r="F176" i="10"/>
  <c r="H175" i="10"/>
  <c r="F175" i="10"/>
  <c r="H174" i="10"/>
  <c r="F174" i="10"/>
  <c r="H173" i="10"/>
  <c r="F173" i="10"/>
  <c r="H172" i="10"/>
  <c r="F172" i="10"/>
  <c r="H171" i="10"/>
  <c r="F171" i="10"/>
  <c r="H170" i="10"/>
  <c r="F170" i="10"/>
  <c r="H169" i="10"/>
  <c r="F169" i="10"/>
  <c r="H168" i="10"/>
  <c r="F168" i="10"/>
  <c r="H167" i="10"/>
  <c r="F167" i="10"/>
  <c r="H166" i="10"/>
  <c r="F166" i="10"/>
  <c r="H165" i="10"/>
  <c r="F165" i="10"/>
  <c r="H164" i="10"/>
  <c r="F164" i="10"/>
  <c r="H163" i="10"/>
  <c r="F163" i="10"/>
  <c r="H162" i="10"/>
  <c r="F162" i="10"/>
  <c r="H161" i="10"/>
  <c r="F161" i="10"/>
  <c r="H160" i="10"/>
  <c r="F160" i="10"/>
  <c r="H159" i="10"/>
  <c r="F159" i="10"/>
  <c r="H158" i="10"/>
  <c r="F158" i="10"/>
  <c r="H157" i="10"/>
  <c r="F157" i="10"/>
  <c r="H156" i="10"/>
  <c r="F156" i="10"/>
  <c r="H155" i="10"/>
  <c r="F155" i="10"/>
  <c r="H154" i="10"/>
  <c r="F154" i="10"/>
  <c r="H153" i="10"/>
  <c r="F153" i="10"/>
  <c r="H152" i="10"/>
  <c r="F152" i="10"/>
  <c r="H151" i="10"/>
  <c r="F151" i="10"/>
  <c r="H150" i="10"/>
  <c r="F150" i="10"/>
  <c r="H149" i="10"/>
  <c r="F149" i="10"/>
  <c r="H148" i="10"/>
  <c r="F148" i="10"/>
  <c r="H147" i="10"/>
  <c r="F147" i="10"/>
  <c r="H146" i="10"/>
  <c r="F146" i="10"/>
  <c r="H145" i="10"/>
  <c r="F145" i="10"/>
  <c r="H144" i="10"/>
  <c r="F144" i="10"/>
  <c r="H143" i="10"/>
  <c r="F143" i="10"/>
  <c r="H142" i="10"/>
  <c r="F142" i="10"/>
  <c r="H141" i="10"/>
  <c r="F141" i="10"/>
  <c r="H140" i="10"/>
  <c r="F140" i="10"/>
  <c r="H139" i="10"/>
  <c r="F139" i="10"/>
  <c r="H138" i="10"/>
  <c r="F138" i="10"/>
  <c r="H137" i="10"/>
  <c r="F137" i="10"/>
  <c r="H136" i="10"/>
  <c r="F136" i="10"/>
  <c r="H135" i="10"/>
  <c r="F135" i="10"/>
  <c r="H134" i="10"/>
  <c r="F134" i="10"/>
  <c r="H133" i="10"/>
  <c r="F133" i="10"/>
  <c r="H132" i="10"/>
  <c r="F132" i="10"/>
  <c r="H131" i="10"/>
  <c r="F131" i="10"/>
  <c r="H130" i="10"/>
  <c r="F130" i="10"/>
  <c r="H129" i="10"/>
  <c r="F129" i="10"/>
  <c r="H128" i="10"/>
  <c r="F128" i="10"/>
  <c r="H127" i="10"/>
  <c r="F127" i="10"/>
  <c r="H126" i="10"/>
  <c r="F126" i="10"/>
  <c r="H125" i="10"/>
  <c r="F125" i="10"/>
  <c r="H124" i="10"/>
  <c r="F124" i="10"/>
  <c r="H123" i="10"/>
  <c r="F123" i="10"/>
  <c r="E120" i="10" s="1"/>
  <c r="F120" i="10" s="1"/>
  <c r="H122" i="10"/>
  <c r="F122" i="10"/>
  <c r="H121" i="10"/>
  <c r="F121" i="10"/>
  <c r="G120" i="10"/>
  <c r="H120" i="10" s="1"/>
  <c r="H118" i="10"/>
  <c r="F118" i="10"/>
  <c r="H117" i="10"/>
  <c r="F117" i="10"/>
  <c r="H116" i="10"/>
  <c r="F116" i="10"/>
  <c r="H115" i="10"/>
  <c r="F115" i="10"/>
  <c r="H114" i="10"/>
  <c r="F114" i="10"/>
  <c r="H113" i="10"/>
  <c r="F113" i="10"/>
  <c r="H112" i="10"/>
  <c r="F112" i="10"/>
  <c r="H111" i="10"/>
  <c r="F111" i="10"/>
  <c r="H110" i="10"/>
  <c r="F110" i="10"/>
  <c r="H109" i="10"/>
  <c r="F109" i="10"/>
  <c r="H108" i="10"/>
  <c r="F108" i="10"/>
  <c r="H107" i="10"/>
  <c r="F107" i="10"/>
  <c r="H106" i="10"/>
  <c r="F106" i="10"/>
  <c r="H105" i="10"/>
  <c r="F105" i="10"/>
  <c r="H104" i="10"/>
  <c r="F104" i="10"/>
  <c r="H103" i="10"/>
  <c r="F103" i="10"/>
  <c r="H102" i="10"/>
  <c r="F102" i="10"/>
  <c r="H101" i="10"/>
  <c r="F101" i="10"/>
  <c r="H100" i="10"/>
  <c r="F100" i="10"/>
  <c r="E99" i="10" s="1"/>
  <c r="F99" i="10" s="1"/>
  <c r="G99" i="10"/>
  <c r="H99" i="10" s="1"/>
  <c r="H96" i="10"/>
  <c r="F96" i="10"/>
  <c r="E93" i="10" s="1"/>
  <c r="F93" i="10" s="1"/>
  <c r="H95" i="10"/>
  <c r="F95" i="10"/>
  <c r="H94" i="10"/>
  <c r="F94" i="10"/>
  <c r="G93" i="10"/>
  <c r="H93" i="10" s="1"/>
  <c r="H91" i="10"/>
  <c r="F91" i="10"/>
  <c r="H90" i="10"/>
  <c r="F90" i="10"/>
  <c r="H89" i="10"/>
  <c r="E89" i="10"/>
  <c r="F89" i="10" s="1"/>
  <c r="H88" i="10"/>
  <c r="F88" i="10"/>
  <c r="H87" i="10"/>
  <c r="F87" i="10"/>
  <c r="H86" i="10"/>
  <c r="F86" i="10"/>
  <c r="H85" i="10"/>
  <c r="F85" i="10"/>
  <c r="H84" i="10"/>
  <c r="F84" i="10"/>
  <c r="H83" i="10"/>
  <c r="F83" i="10"/>
  <c r="H82" i="10"/>
  <c r="F82" i="10"/>
  <c r="H81" i="10"/>
  <c r="F81" i="10"/>
  <c r="H80" i="10"/>
  <c r="G77" i="10" s="1"/>
  <c r="H77" i="10" s="1"/>
  <c r="F80" i="10"/>
  <c r="H79" i="10"/>
  <c r="F79" i="10"/>
  <c r="H78" i="10"/>
  <c r="F78" i="10"/>
  <c r="E77" i="10" s="1"/>
  <c r="F77" i="10" s="1"/>
  <c r="H75" i="10"/>
  <c r="F75" i="10"/>
  <c r="H74" i="10"/>
  <c r="F74" i="10"/>
  <c r="H73" i="10"/>
  <c r="F73" i="10"/>
  <c r="H72" i="10"/>
  <c r="F72" i="10"/>
  <c r="H71" i="10"/>
  <c r="F71" i="10"/>
  <c r="H70" i="10"/>
  <c r="F70" i="10"/>
  <c r="H69" i="10"/>
  <c r="F69" i="10"/>
  <c r="H68" i="10"/>
  <c r="F68" i="10"/>
  <c r="H67" i="10"/>
  <c r="F67" i="10"/>
  <c r="H66" i="10"/>
  <c r="F66" i="10"/>
  <c r="H65" i="10"/>
  <c r="F65" i="10"/>
  <c r="H64" i="10"/>
  <c r="F64" i="10"/>
  <c r="H63" i="10"/>
  <c r="F63" i="10"/>
  <c r="H62" i="10"/>
  <c r="F62" i="10"/>
  <c r="H61" i="10"/>
  <c r="F61" i="10"/>
  <c r="E58" i="10" s="1"/>
  <c r="H60" i="10"/>
  <c r="F60" i="10"/>
  <c r="H59" i="10"/>
  <c r="G58" i="10" s="1"/>
  <c r="F59" i="10"/>
  <c r="H55" i="10"/>
  <c r="F55" i="10"/>
  <c r="H54" i="10"/>
  <c r="F54" i="10"/>
  <c r="H53" i="10"/>
  <c r="G50" i="10" s="1"/>
  <c r="H50" i="10" s="1"/>
  <c r="F53" i="10"/>
  <c r="H52" i="10"/>
  <c r="F52" i="10"/>
  <c r="H51" i="10"/>
  <c r="F51" i="10"/>
  <c r="E50" i="10" s="1"/>
  <c r="F50" i="10" s="1"/>
  <c r="H48" i="10"/>
  <c r="F48" i="10"/>
  <c r="H47" i="10"/>
  <c r="F47" i="10"/>
  <c r="H46" i="10"/>
  <c r="F46" i="10"/>
  <c r="H45" i="10"/>
  <c r="F45" i="10"/>
  <c r="H44" i="10"/>
  <c r="F44" i="10"/>
  <c r="H43" i="10"/>
  <c r="F43" i="10"/>
  <c r="H42" i="10"/>
  <c r="F42" i="10"/>
  <c r="H41" i="10"/>
  <c r="F41" i="10"/>
  <c r="H40" i="10"/>
  <c r="F40" i="10"/>
  <c r="H39" i="10"/>
  <c r="F39" i="10"/>
  <c r="H38" i="10"/>
  <c r="F38" i="10"/>
  <c r="H37" i="10"/>
  <c r="F37" i="10"/>
  <c r="H36" i="10"/>
  <c r="F36" i="10"/>
  <c r="H35" i="10"/>
  <c r="F35" i="10"/>
  <c r="H32" i="10"/>
  <c r="F32" i="10"/>
  <c r="H31" i="10"/>
  <c r="F31" i="10"/>
  <c r="H30" i="10"/>
  <c r="F30" i="10"/>
  <c r="H27" i="10"/>
  <c r="F27" i="10"/>
  <c r="H26" i="10"/>
  <c r="F26" i="10"/>
  <c r="H25" i="10"/>
  <c r="F25" i="10"/>
  <c r="H24" i="10"/>
  <c r="F24" i="10"/>
  <c r="H23" i="10"/>
  <c r="F23" i="10"/>
  <c r="H22" i="10"/>
  <c r="F22" i="10"/>
  <c r="H21" i="10"/>
  <c r="F21" i="10"/>
  <c r="H20" i="10"/>
  <c r="F20" i="10"/>
  <c r="H19" i="10"/>
  <c r="F19" i="10"/>
  <c r="H18" i="10"/>
  <c r="F18" i="10"/>
  <c r="H17" i="10"/>
  <c r="F17" i="10"/>
  <c r="H16" i="10"/>
  <c r="F16" i="10"/>
  <c r="H15" i="10"/>
  <c r="F15" i="10"/>
  <c r="H12" i="10"/>
  <c r="F12" i="10"/>
  <c r="H11" i="10"/>
  <c r="F11" i="10"/>
  <c r="H10" i="10"/>
  <c r="F10" i="10"/>
  <c r="H9" i="10"/>
  <c r="F9" i="10"/>
  <c r="H8" i="10"/>
  <c r="F8" i="10"/>
  <c r="H7" i="10"/>
  <c r="F7" i="10"/>
  <c r="H6" i="10"/>
  <c r="F6" i="10"/>
  <c r="E4" i="10" s="1"/>
  <c r="H5" i="10"/>
  <c r="G4" i="10" s="1"/>
  <c r="F5" i="10"/>
  <c r="G524" i="10" l="1"/>
  <c r="H524" i="10" s="1"/>
  <c r="E293" i="10"/>
  <c r="F293" i="10" s="1"/>
  <c r="E289" i="10" s="1"/>
  <c r="F289" i="10" s="1"/>
  <c r="E98" i="10" s="1"/>
  <c r="F98" i="10" s="1"/>
  <c r="E360" i="10"/>
  <c r="F360" i="10" s="1"/>
  <c r="E524" i="10"/>
  <c r="F524" i="10" s="1"/>
  <c r="G517" i="10"/>
  <c r="H517" i="10" s="1"/>
  <c r="E517" i="10"/>
  <c r="F517" i="10" s="1"/>
  <c r="G342" i="10"/>
  <c r="H342" i="10" s="1"/>
  <c r="E342" i="10"/>
  <c r="F342" i="10" s="1"/>
  <c r="E14" i="10"/>
  <c r="F14" i="10" s="1"/>
  <c r="G14" i="10"/>
  <c r="H14" i="10" s="1"/>
  <c r="E420" i="10"/>
  <c r="F420" i="10" s="1"/>
  <c r="E34" i="10"/>
  <c r="F34" i="10" s="1"/>
  <c r="G34" i="10"/>
  <c r="H34" i="10" s="1"/>
  <c r="E29" i="10"/>
  <c r="F29" i="10" s="1"/>
  <c r="G29" i="10"/>
  <c r="H29" i="10" s="1"/>
  <c r="E438" i="10"/>
  <c r="F438" i="10" s="1"/>
  <c r="G438" i="10"/>
  <c r="H438" i="10" s="1"/>
  <c r="H4" i="10"/>
  <c r="F58" i="10"/>
  <c r="E57" i="10"/>
  <c r="F57" i="10" s="1"/>
  <c r="G289" i="10"/>
  <c r="H289" i="10" s="1"/>
  <c r="G57" i="10"/>
  <c r="H57" i="10" s="1"/>
  <c r="H58" i="10"/>
  <c r="E188" i="10"/>
  <c r="F188" i="10" s="1"/>
  <c r="F4" i="10"/>
  <c r="G188" i="10"/>
  <c r="H188" i="10" s="1"/>
  <c r="G98" i="10" l="1"/>
  <c r="H98" i="10" s="1"/>
  <c r="G333" i="10"/>
  <c r="H333" i="10" s="1"/>
  <c r="E333" i="10"/>
  <c r="F333" i="10" s="1"/>
  <c r="E3" i="10"/>
  <c r="F3" i="10" s="1"/>
  <c r="G3" i="10"/>
  <c r="H3" i="10" s="1"/>
  <c r="G550" i="10" l="1"/>
  <c r="H550" i="10" s="1"/>
  <c r="H552" i="10" s="1"/>
  <c r="E550" i="10"/>
  <c r="F550" i="10" l="1"/>
  <c r="F552" i="10" s="1"/>
  <c r="H553" i="10"/>
  <c r="H554" i="10" s="1"/>
  <c r="H556" i="10" s="1"/>
  <c r="H557" i="10" s="1"/>
  <c r="F553" i="10" l="1"/>
  <c r="F554" i="10" s="1"/>
  <c r="F556" i="10" s="1"/>
  <c r="F557"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López Beato, Leticia</author>
  </authors>
  <commentList>
    <comment ref="A2" authorId="0" shapeId="0" xr:uid="{B1C082E2-C9FB-4146-A3CC-A3210C6CE9DC}">
      <text>
        <r>
          <rPr>
            <b/>
            <sz val="9"/>
            <color indexed="81"/>
            <rFont val="Tahoma"/>
            <family val="2"/>
          </rPr>
          <t>Código del concepto. Ver colores en "Entorno de trabajo: Apariencia"</t>
        </r>
      </text>
    </comment>
    <comment ref="B2" authorId="0" shapeId="0" xr:uid="{2F821642-5319-4E78-9C97-5CCE686B6017}">
      <text>
        <r>
          <rPr>
            <b/>
            <sz val="9"/>
            <color indexed="81"/>
            <rFont val="Tahoma"/>
            <family val="2"/>
          </rPr>
          <t>Unidad principal de medida del concepto</t>
        </r>
      </text>
    </comment>
    <comment ref="C2" authorId="0" shapeId="0" xr:uid="{65645AE3-BBF9-4B65-8E2C-CDB24B3A2BEF}">
      <text>
        <r>
          <rPr>
            <b/>
            <sz val="9"/>
            <color indexed="81"/>
            <rFont val="Tahoma"/>
            <family val="2"/>
          </rPr>
          <t>Descripción corta. Ver colores en "Entorno de trabajo: Apariencia"</t>
        </r>
      </text>
    </comment>
    <comment ref="D2" authorId="0" shapeId="0" xr:uid="{2D6C7B29-7D80-4218-AA62-9197BA621469}">
      <text>
        <r>
          <rPr>
            <b/>
            <sz val="9"/>
            <color indexed="81"/>
            <rFont val="Tahoma"/>
            <family val="2"/>
          </rPr>
          <t>Rendimiento o cantidad presupuestada</t>
        </r>
      </text>
    </comment>
    <comment ref="E2" authorId="0" shapeId="0" xr:uid="{26CBF4EB-779A-43D9-8FD5-A5C81B1BB322}">
      <text>
        <r>
          <rPr>
            <b/>
            <sz val="9"/>
            <color indexed="81"/>
            <rFont val="Tahoma"/>
            <family val="2"/>
          </rPr>
          <t>Precio unitario en el presupuesto</t>
        </r>
      </text>
    </comment>
    <comment ref="F2" authorId="0" shapeId="0" xr:uid="{55BD35F5-548F-4C75-889E-B0D4891FCE51}">
      <text>
        <r>
          <rPr>
            <b/>
            <sz val="9"/>
            <color indexed="81"/>
            <rFont val="Tahoma"/>
            <family val="2"/>
          </rPr>
          <t>Importe del presupuesto</t>
        </r>
      </text>
    </comment>
    <comment ref="G2" authorId="0" shapeId="0" xr:uid="{AC4F5395-0BA4-4ABF-A135-A2C09B401C4D}">
      <text>
        <r>
          <rPr>
            <b/>
            <sz val="9"/>
            <color indexed="81"/>
            <rFont val="Tahoma"/>
            <family val="2"/>
          </rPr>
          <t>Precio unitario en el presupuesto</t>
        </r>
      </text>
    </comment>
    <comment ref="H2" authorId="0" shapeId="0" xr:uid="{48CE5760-46DC-4848-9E62-292BBFCCC35E}">
      <text>
        <r>
          <rPr>
            <b/>
            <sz val="9"/>
            <color indexed="81"/>
            <rFont val="Tahoma"/>
            <family val="2"/>
          </rPr>
          <t>Importe del presupuesto</t>
        </r>
      </text>
    </comment>
  </commentList>
</comments>
</file>

<file path=xl/sharedStrings.xml><?xml version="1.0" encoding="utf-8"?>
<sst xmlns="http://schemas.openxmlformats.org/spreadsheetml/2006/main" count="3117" uniqueCount="1549">
  <si>
    <t/>
  </si>
  <si>
    <t>Presupuesto</t>
  </si>
  <si>
    <t>Código</t>
  </si>
  <si>
    <t>Resumen</t>
  </si>
  <si>
    <t>Ud</t>
  </si>
  <si>
    <t>M02</t>
  </si>
  <si>
    <t>CANALIZACIONES</t>
  </si>
  <si>
    <t>M020201</t>
  </si>
  <si>
    <t>TUBOS PLASTICOS</t>
  </si>
  <si>
    <t>M020202</t>
  </si>
  <si>
    <t>CANALIZ.SUPERF.c/PVC RÍG.Ø20</t>
  </si>
  <si>
    <t>m</t>
  </si>
  <si>
    <t>M020203</t>
  </si>
  <si>
    <t>CANALIZ.SUPERF.c/PVC RÍG.Ø25</t>
  </si>
  <si>
    <t>M020204</t>
  </si>
  <si>
    <t>CANALIZ.SUPERF.c/PVC RÍG.Ø32</t>
  </si>
  <si>
    <t>M020205</t>
  </si>
  <si>
    <t>CANALIZ.SUPERF.c/PVC RÍG.Ø40</t>
  </si>
  <si>
    <t>M020206</t>
  </si>
  <si>
    <t>CANALIZ.SUPERF.c/PVC RÍG.Ø50</t>
  </si>
  <si>
    <t>M020207</t>
  </si>
  <si>
    <t>CANALIZ.SUPERF.c/PVC RÍG.Ø63</t>
  </si>
  <si>
    <t>M020208</t>
  </si>
  <si>
    <t>CANALIZ.SUPERF.c/PVC RÍG.Ø75</t>
  </si>
  <si>
    <t>M020209</t>
  </si>
  <si>
    <t>CANALIZ. SUPERF c/PVC RÍG.Ø110</t>
  </si>
  <si>
    <t>M020220</t>
  </si>
  <si>
    <t>TUBOS DE METALICOS</t>
  </si>
  <si>
    <t>M020221</t>
  </si>
  <si>
    <t>S Y M TUBO DE ACERO GALV. ENCHUFABLE M-16</t>
  </si>
  <si>
    <t>M020222</t>
  </si>
  <si>
    <t>S Y M TUBO DE ACERO GALV. ENCHUFABLE M-20</t>
  </si>
  <si>
    <t>M020223</t>
  </si>
  <si>
    <t>S Y M TUBO DE ACERO GALV. ENCHUFABLE M-25</t>
  </si>
  <si>
    <t>M020224</t>
  </si>
  <si>
    <t>S Y M TUBO DE ACERO GALV. ENCHUFABLE M-32</t>
  </si>
  <si>
    <t>M020225</t>
  </si>
  <si>
    <t>S Y M TUBO DE ACERO GALV. ENCHUFABLE M-40</t>
  </si>
  <si>
    <t>M020226</t>
  </si>
  <si>
    <t>S Y M TUBO DE ACERO GALV. ENCHUFABLE M-50</t>
  </si>
  <si>
    <t>M020227</t>
  </si>
  <si>
    <t>S Y M TUBO DE ACERO GALV. ENCHUFABLE M-63</t>
  </si>
  <si>
    <t>M020231</t>
  </si>
  <si>
    <t>S Y M TUBO DE ACERO INOX. ENCHUFABLE M-20</t>
  </si>
  <si>
    <t>M020232</t>
  </si>
  <si>
    <t>S Y M TUBO DE ACERO INOX. ENCHUFABLE M-25</t>
  </si>
  <si>
    <t>M020233</t>
  </si>
  <si>
    <t>S Y M TUBO DE ACERO INOX. ENCHUFABLE M-32</t>
  </si>
  <si>
    <t>M020234</t>
  </si>
  <si>
    <t>S Y M TUBO DE ACERO INOX. ENCHUFABLE M-40</t>
  </si>
  <si>
    <t>M020235</t>
  </si>
  <si>
    <t>S Y M TUBO DE ACERO INOX. ENCHUFABLE M-50</t>
  </si>
  <si>
    <t>M020236</t>
  </si>
  <si>
    <t>S Y M TUBO DE ACERO INOX. ENCHUFABLE M-63</t>
  </si>
  <si>
    <t>M020240</t>
  </si>
  <si>
    <t>BANDEJAS REJILLA</t>
  </si>
  <si>
    <t>M020248</t>
  </si>
  <si>
    <t>S Y M BANDEJA REJILLA 150X60 mm SUELO/PARED/TECHO/BÓVEDA</t>
  </si>
  <si>
    <t>M020243</t>
  </si>
  <si>
    <t>S Y M BANDEJA REJILLA 200X100 mm SUELO/PARED/TECHO/BÓVEDA</t>
  </si>
  <si>
    <t>M020244</t>
  </si>
  <si>
    <t>S Y M BANDEJA REJILLA 300X100 mm SUELO/PARED/TECHO/BÓVEDA</t>
  </si>
  <si>
    <t>M020260</t>
  </si>
  <si>
    <t>BANDEJAS METALICAS</t>
  </si>
  <si>
    <t>M020261</t>
  </si>
  <si>
    <t>BAND. DE CH. CIEGA PARED/TECHO/BOVEDA GLAV/COLOR 100X100 mm</t>
  </si>
  <si>
    <t>M020262</t>
  </si>
  <si>
    <t>BAND. DE CH. CIEGA PARED/TECHO/BOVEDA GLAV/COLOR 200X100 mm</t>
  </si>
  <si>
    <t>M020263</t>
  </si>
  <si>
    <t>BAND. DE CH. CIEGA PARED/TECHO/BOVEDA GLAV/COLOR 300X100 mm</t>
  </si>
  <si>
    <t>M020264</t>
  </si>
  <si>
    <t>BAND. DE CH. CIEGA PARED/TECHO/BOVEDA GLAV/COLOR 400X100 mm</t>
  </si>
  <si>
    <t>M020266</t>
  </si>
  <si>
    <t>BAND. DE CH. PERFORADA PARED/TECHO/BOVEDA GLAV/COLOR 100X100 mm</t>
  </si>
  <si>
    <t>M020267</t>
  </si>
  <si>
    <t>BAND. DE CH. PERFORADA PARED/TECHO/BOVEDA GLAV/COLOR 150X100 mm</t>
  </si>
  <si>
    <t>M020268</t>
  </si>
  <si>
    <t>BAND. DE CH. PERFORADA PARED/TECHO/BOVEDA GLAV/COLOR 200X100 mm</t>
  </si>
  <si>
    <t>M020269</t>
  </si>
  <si>
    <t>BAND. DE CH. PERFORADA PARED/TECHO/BOVEDA GLAV/COLOR 300X100 mm</t>
  </si>
  <si>
    <t>M020270</t>
  </si>
  <si>
    <t>BAND. DE CH. PERFORADA PARED/TECHO/BOVEDA GLAV/COLOR 400X100 mm</t>
  </si>
  <si>
    <t>M020272</t>
  </si>
  <si>
    <t>BAND. DE ACERO INOX PARED/TECHO/BOVEDA GLAV/COLOR 100X100 mm</t>
  </si>
  <si>
    <t>M020273</t>
  </si>
  <si>
    <t>BAND. DE ACERO INOX PARED/TECHO/BOVEDA GLAV/COLOR 150X100 mm</t>
  </si>
  <si>
    <t>M020274</t>
  </si>
  <si>
    <t>BAND. DE ACERO INOX PARED/TECHO/BOVEDA GLAV/COLOR 200X100 mm</t>
  </si>
  <si>
    <t>M020275</t>
  </si>
  <si>
    <t>BAND. DE ACERO INOX PARED/TECHO/BOVEDA GLAV/COLOR 300X100 mm</t>
  </si>
  <si>
    <t>M020276</t>
  </si>
  <si>
    <t>BAND. DE ACERO INOX PARED/TECHO/BOVEDA GLAV/COLOR 400X100 mm</t>
  </si>
  <si>
    <t>M020280</t>
  </si>
  <si>
    <t>BANDEJAS PLASTICAS</t>
  </si>
  <si>
    <t>M020282</t>
  </si>
  <si>
    <t>BANDEJA PVC M1 CON TAPA 60x150mm.</t>
  </si>
  <si>
    <t>M020286</t>
  </si>
  <si>
    <t>BANDEJA PVC M1 CON TAPA 100x100mm.</t>
  </si>
  <si>
    <t>M020287</t>
  </si>
  <si>
    <t>BANDEJA PVC M1 CON TAPA 200x100mm.</t>
  </si>
  <si>
    <t>M020288</t>
  </si>
  <si>
    <t>BANDEJA PVC M1 CON TAPA 300x100mm.</t>
  </si>
  <si>
    <t>M020289</t>
  </si>
  <si>
    <t>BANDEJA PVC M1 CON TAPA 400x100mm.</t>
  </si>
  <si>
    <t>M03</t>
  </si>
  <si>
    <t>ALUMBRADO</t>
  </si>
  <si>
    <t>M030000</t>
  </si>
  <si>
    <t>NUEVAS LUMINARIAS</t>
  </si>
  <si>
    <t>M030001</t>
  </si>
  <si>
    <t>LUMINARIA ESTANCA 1X18 W</t>
  </si>
  <si>
    <t>u</t>
  </si>
  <si>
    <t>M030002</t>
  </si>
  <si>
    <t>LUMINARIA ESTANCA 1X36 W</t>
  </si>
  <si>
    <t>M030003</t>
  </si>
  <si>
    <t>LUMINARIA ESTANCA 1X58 W</t>
  </si>
  <si>
    <t>M030004</t>
  </si>
  <si>
    <t>LUMINARIA ESTANCA 2X18 W</t>
  </si>
  <si>
    <t>M030005</t>
  </si>
  <si>
    <t>LUMINARIA ESTANCA 2X36 W</t>
  </si>
  <si>
    <t>M030006</t>
  </si>
  <si>
    <t>LUMINARIA ESTANCA 2X58W</t>
  </si>
  <si>
    <t>M030007</t>
  </si>
  <si>
    <t>CARRIL DE ALUMBRADO LINEAL (INOX )</t>
  </si>
  <si>
    <t>M030020</t>
  </si>
  <si>
    <t>LUMINARIA EMPOTRABLE 3X36 W</t>
  </si>
  <si>
    <t>M030021</t>
  </si>
  <si>
    <t>LUMINARIA EMPOTRABLE 4X36 W</t>
  </si>
  <si>
    <t>M030030</t>
  </si>
  <si>
    <t>FOTOCÉLULA H&gt;7M</t>
  </si>
  <si>
    <t>M030031</t>
  </si>
  <si>
    <t>RELOJ ASTRONÓMICO</t>
  </si>
  <si>
    <t>M030100</t>
  </si>
  <si>
    <t>REPOSICION/ REPARACION DE LUMINARIAS</t>
  </si>
  <si>
    <t>REPARACIÓN LUMINARIA ESTANCA</t>
  </si>
  <si>
    <t>REPOSICIÓN BALASTO ELECTRONICO</t>
  </si>
  <si>
    <t>REPOSICIÓN FLUORESCENTES 18-36 W</t>
  </si>
  <si>
    <t>REPOSICIÓN FLUORESCENTES 58 W</t>
  </si>
  <si>
    <t>M030108</t>
  </si>
  <si>
    <t>SUSTITUCIÓN LÁMPARA HALÓGENO 150W</t>
  </si>
  <si>
    <t>M030200</t>
  </si>
  <si>
    <t>ALUMBRADO DE EMERGENCIA</t>
  </si>
  <si>
    <t>M030201</t>
  </si>
  <si>
    <t>BLOQUE AUTONOMO DE EMERGENCIA-ZEMPER DIANA FLAT LED AUTOTEST</t>
  </si>
  <si>
    <t>M030206</t>
  </si>
  <si>
    <t>KIT ENVOLVENTE IP65 - PARA EMERGENCIA ZEMPER DIANA FLAT</t>
  </si>
  <si>
    <t>M030207</t>
  </si>
  <si>
    <t>CONJUNTO ACCESORIO PARA EMPOTRAR EMERGENCIA ZEMPER DIANA FLAT</t>
  </si>
  <si>
    <t>M04</t>
  </si>
  <si>
    <t>CUADROS ELÉCTRICOS Y APARAMENTA</t>
  </si>
  <si>
    <t>M040300</t>
  </si>
  <si>
    <t>CUADROS SECUNDARIOS</t>
  </si>
  <si>
    <t>M040301</t>
  </si>
  <si>
    <t>CUADRO SECUNDARIO PARA CUARTOS TÉCNICOS</t>
  </si>
  <si>
    <t>M040302</t>
  </si>
  <si>
    <t>CUADRO SECUNDARIO PARA CUARTOS NO TÉCNICOS</t>
  </si>
  <si>
    <t>M040400</t>
  </si>
  <si>
    <t>PROTECCIONES MAGNETOTÉRMICAS</t>
  </si>
  <si>
    <t>M040401</t>
  </si>
  <si>
    <t>Interruptor automático magnetotérmico iC60N, de 2x6A curva C</t>
  </si>
  <si>
    <t>M040402</t>
  </si>
  <si>
    <t>Interruptor automático magnetotérmico iC60N, de 2x10A curva C</t>
  </si>
  <si>
    <t>M040403</t>
  </si>
  <si>
    <t>Interruptor automático magnetotérmico iC60N, de 2x16A curva C</t>
  </si>
  <si>
    <t>M040404</t>
  </si>
  <si>
    <t>Interruptor automático magnetotérmico iC60N, de 2x20A curva C</t>
  </si>
  <si>
    <t>M040405</t>
  </si>
  <si>
    <t>Interruptor automático magnetotérmico iC60N, de 2x25A curva C</t>
  </si>
  <si>
    <t>M040406</t>
  </si>
  <si>
    <t>Interruptor automático magnetotérmico iC60N, de 2x32A curva C</t>
  </si>
  <si>
    <t>M040407</t>
  </si>
  <si>
    <t>Interruptor automático magnetotérmico iC60N, de 2x40A curva C</t>
  </si>
  <si>
    <t>M040408</t>
  </si>
  <si>
    <t>Interruptor automático magnetotérmico iC60N, de 2x50A curva C</t>
  </si>
  <si>
    <t>M040409</t>
  </si>
  <si>
    <t>Interruptor automático magnetotérmico iC60N, de 2x63A curva C</t>
  </si>
  <si>
    <t>M040410</t>
  </si>
  <si>
    <t>Interruptor automático magnetotérmico iC60N, de 4x16A curva C</t>
  </si>
  <si>
    <t>M040411</t>
  </si>
  <si>
    <t>Interruptor automático magnetotérmico iC60N, de 4x25A curva C</t>
  </si>
  <si>
    <t>M040412</t>
  </si>
  <si>
    <t>Interruptor automático magnetotérmico iC60N, de 4x32A curva C</t>
  </si>
  <si>
    <t>M040413</t>
  </si>
  <si>
    <t>Interruptor automático magnetotérmico iC60N, de 4x40A curva C</t>
  </si>
  <si>
    <t>M040414</t>
  </si>
  <si>
    <t>Interruptor automático magnetotérmico iC60N, de 4x63A curva C</t>
  </si>
  <si>
    <t>M040415</t>
  </si>
  <si>
    <t>Interruptor automático magnetotérmico C120N, de 2x80A curva C</t>
  </si>
  <si>
    <t>M040416</t>
  </si>
  <si>
    <t>Interruptor automático magnetotérmico C120N, de 4x80A curva C</t>
  </si>
  <si>
    <t>M040417</t>
  </si>
  <si>
    <t>Interruptor automático magnetotérmico C120N, de 4x100A curva C</t>
  </si>
  <si>
    <t>M040500</t>
  </si>
  <si>
    <t>PROTECCIONES DIFERENCIALES</t>
  </si>
  <si>
    <t>M040501</t>
  </si>
  <si>
    <t>INTERRUPTOR DIFERENCIAL</t>
  </si>
  <si>
    <t>M040530</t>
  </si>
  <si>
    <t>M040550</t>
  </si>
  <si>
    <t>BLOQUE DIFERENCIAL VIGI</t>
  </si>
  <si>
    <t>M040600</t>
  </si>
  <si>
    <t>INSTALACIONES  DE ENLACE</t>
  </si>
  <si>
    <t>M040620</t>
  </si>
  <si>
    <t>ICP</t>
  </si>
  <si>
    <t>M040621</t>
  </si>
  <si>
    <t>S Y M DE CAJA DE ICP TRIFASICA EMPOTRAR</t>
  </si>
  <si>
    <t>M040622</t>
  </si>
  <si>
    <t>S Y M DE CAJA DE ICP TRIFASICA SUPERFICIE</t>
  </si>
  <si>
    <t>M040640</t>
  </si>
  <si>
    <t>APARAMENTA</t>
  </si>
  <si>
    <t>M05</t>
  </si>
  <si>
    <t>CABLEADO Y CONEXIONADO</t>
  </si>
  <si>
    <t>M050000</t>
  </si>
  <si>
    <t>CONDUCTORES UNIPOLARES ESO7Z1-K (AS)</t>
  </si>
  <si>
    <t>M050001</t>
  </si>
  <si>
    <t>Suministro y Tendido de conductor Cu ESO7Z1-K (AS) 1x1,5mm2</t>
  </si>
  <si>
    <t>M050002</t>
  </si>
  <si>
    <t>Suministro y Tendido de conductor Cu ESO7Z1-K (AS) 1x2,5mm2</t>
  </si>
  <si>
    <t>M050003</t>
  </si>
  <si>
    <t>Suministro y Tendido de conductor Cu ESO7Z1-K (AS) 1x4mm2</t>
  </si>
  <si>
    <t>M050004</t>
  </si>
  <si>
    <t>Suministro y Tendido de conductor Cu ESO7Z1-K (AS) 1x6mm2</t>
  </si>
  <si>
    <t>M050005</t>
  </si>
  <si>
    <t>Suministro y Tendido de conductor Cu ESO7Z1-K (AS) 1x10mm2</t>
  </si>
  <si>
    <t>M050006</t>
  </si>
  <si>
    <t>Suministro y Tendido de conductor Cu ESO7Z1-K (AS) 1x16mm2</t>
  </si>
  <si>
    <t>M050100</t>
  </si>
  <si>
    <t>CONDUCTORES UNIPOLARES RZ1-K 0.6/1kV (AS)</t>
  </si>
  <si>
    <t>M050101</t>
  </si>
  <si>
    <t>Suministro y Tendido conductor Cu  RZ1-K 0.6/1 (AS) 1,5mm2</t>
  </si>
  <si>
    <t>M050102</t>
  </si>
  <si>
    <t>Suministro y Tendido conductor Cu  RZ1-K 0.6/1 (AS) 2,5mm2</t>
  </si>
  <si>
    <t>M050103</t>
  </si>
  <si>
    <t>Suministro y Tendido conductor Cu  RZ1-K 0.6/1 (AS) 4mm2</t>
  </si>
  <si>
    <t>M050104</t>
  </si>
  <si>
    <t>Suministro y Tendido conductor Cu  RZ1-K 0.6/1 (AS) 6mm2</t>
  </si>
  <si>
    <t>M050105</t>
  </si>
  <si>
    <t>Suministro y Tendido conductor Cu  RZ1-K 0.6/1 (AS) 10mm2</t>
  </si>
  <si>
    <t>M050106</t>
  </si>
  <si>
    <t>Suministro y Tendido conductor Cu  RZ1-K 0.6/1 (AS) 16mm2</t>
  </si>
  <si>
    <t>M050107</t>
  </si>
  <si>
    <t>Suministro y Tendido conductor Cu  RZ1-K 0.6/1 (AS) 25mm2</t>
  </si>
  <si>
    <t>M050108</t>
  </si>
  <si>
    <t>Suministro y Tendido conductor Cu  RZ1-K 0.6/1 (AS) 35mm2</t>
  </si>
  <si>
    <t>M050109</t>
  </si>
  <si>
    <t>Suministro y Tendido conductor Cu  RZ1-K 0.6/1 (AS) 50mm2</t>
  </si>
  <si>
    <t>M050110</t>
  </si>
  <si>
    <t>Suministro y Tendido conductor Cu  RZ1-K 0.6/1 (AS) 70mm2</t>
  </si>
  <si>
    <t>M050111</t>
  </si>
  <si>
    <t>Suministro y Tendido conductor Cu  RZ1-K 0.6/1 (AS) 95mm2</t>
  </si>
  <si>
    <t>M050112</t>
  </si>
  <si>
    <t>Suministro y Tendido conductor Cu  RZ1-K 0.6/1 (AS) 120mm2</t>
  </si>
  <si>
    <t>M050113</t>
  </si>
  <si>
    <t>Suministro y Tendido conductor Cu  RZ1-K 0.6/1 (AS) 150mm2</t>
  </si>
  <si>
    <t>M050114</t>
  </si>
  <si>
    <t>Suministro y Tendido conductor Cu  RZ1-K 0.6/1 (AS) 185mm2</t>
  </si>
  <si>
    <t>M050115</t>
  </si>
  <si>
    <t>Suministro y Tendido conductor Cu  RZ1-K 0.6/1 (AS) 240mm2</t>
  </si>
  <si>
    <t>M050116</t>
  </si>
  <si>
    <t>Suministro y Tendido conductor Cu  RZ1-K 0.6/1 (AS) 300mm2</t>
  </si>
  <si>
    <t>M050200</t>
  </si>
  <si>
    <t>CONDUCTORES MULTIPOLARES RZ1-K 0.6/1kV (AS)</t>
  </si>
  <si>
    <t>M050201</t>
  </si>
  <si>
    <t>Suministro y Tendido conductor Cu RZ1-K 0.6/1 (AS) 2x1,5mm2</t>
  </si>
  <si>
    <t>M050202</t>
  </si>
  <si>
    <t>Suministro y Tendido conductor Cu RZ1-K 0.6/1 (AS) 2x2,5mm2</t>
  </si>
  <si>
    <t>M050203</t>
  </si>
  <si>
    <t>Suministro y Tendido conductor Cu RZ1-K 0.6/1 (AS) 2x4mm2</t>
  </si>
  <si>
    <t>M050204</t>
  </si>
  <si>
    <t>Suministro y Tendido conductor Cu RZ1-K 0.6/1 (AS) 2x6mm2</t>
  </si>
  <si>
    <t>M050205</t>
  </si>
  <si>
    <t>Suministro y Tendido conductor Cu RZ1-K 0.6/1 (AS) 2x10m2</t>
  </si>
  <si>
    <t>M050206</t>
  </si>
  <si>
    <t>Suministro y Tendido conductor Cu RZ1-K 0.6/1 (AS) 2x16m2</t>
  </si>
  <si>
    <t>M050207</t>
  </si>
  <si>
    <t>Suministro y Tendido conductor Cu RZ1-K 0.6/1 (AS) 2x25m2</t>
  </si>
  <si>
    <t>M050208</t>
  </si>
  <si>
    <t>Suministro y Tendido conductor Cu RZ1-K 0.6/1 (AS) 2x35m2</t>
  </si>
  <si>
    <t>M050209</t>
  </si>
  <si>
    <t>Suministro y Tendido conductor Cu RZ1-K 0.6/1 (AS) 2x50m2</t>
  </si>
  <si>
    <t>M050210</t>
  </si>
  <si>
    <t>Suministro y Tendido conductor Cu RZ1-K 0.6/1 (AS) 3G 1,5mm2</t>
  </si>
  <si>
    <t>M050211</t>
  </si>
  <si>
    <t>Suministro y Tendido conductor Cu RZ1-K 0.6/1 (AS) 3G 2,5mm2</t>
  </si>
  <si>
    <t>M050212</t>
  </si>
  <si>
    <t>Suministro y Tendido conductor Cu RZ1-K 0.6/1 (AS) 3G 4mm2</t>
  </si>
  <si>
    <t>M050213</t>
  </si>
  <si>
    <t>Suministro y Tendido conductor Cu RZ1-K 0.6/1 (AS) 3G 6mm2</t>
  </si>
  <si>
    <t>M050214</t>
  </si>
  <si>
    <t>Suministro y Tendido conductor Cu RZ1-K 0.6/1 (AS) 3G 10mm2</t>
  </si>
  <si>
    <t>M050215</t>
  </si>
  <si>
    <t>Suministro y Tendido conductor Cu RZ1-K 0.6/1 (AS) 3G 16mm2</t>
  </si>
  <si>
    <t>M050216</t>
  </si>
  <si>
    <t>Suministro y Tendido conductor Cu RZ1-K 0.6/1 (AS) 3x25mm2</t>
  </si>
  <si>
    <t>M050217</t>
  </si>
  <si>
    <t>Suministro y Tendido conductor Cu RZ1-K 0.6/1 (AS) 3x35mm2</t>
  </si>
  <si>
    <t>M050218</t>
  </si>
  <si>
    <t>Suministro y Tendido conductor Cu RZ1-K 0.6/1 (AS) 3x50mm2</t>
  </si>
  <si>
    <t>M050219</t>
  </si>
  <si>
    <t>Suministro y Tendido conductor Cu RZ1-K 0.6/1 (AS) 3x70mm2</t>
  </si>
  <si>
    <t>M050220</t>
  </si>
  <si>
    <t>Suministro y Tendido conductor Cu RZ1-K 0.6/1 (AS) 3x95mm2</t>
  </si>
  <si>
    <t>M050221</t>
  </si>
  <si>
    <t>Suministro y Tendido conductor Cu RZ1-K 0.6/1 (AS) 3x120mm2</t>
  </si>
  <si>
    <t>M050222</t>
  </si>
  <si>
    <t>Suministro y Tendido conductor Cu RZ1-K 0.6/1 (AS) 3x150mm2</t>
  </si>
  <si>
    <t>M050223</t>
  </si>
  <si>
    <t>Suministro y Tendido conductor Cu RZ1-K 0.6/1 (AS) 3x185mm2</t>
  </si>
  <si>
    <t>M050224</t>
  </si>
  <si>
    <t>Suministro y Tendido conductor Cu RZ1-K 0.6/1 (AS) 3x240mm2</t>
  </si>
  <si>
    <t>M050225</t>
  </si>
  <si>
    <t>Suministro y Tendido conductor Cu RZ1-K 0.6/1 (AS) 3x300mm2</t>
  </si>
  <si>
    <t>M050226</t>
  </si>
  <si>
    <t>Suministro y Tendido conductor Cu RZ1-K 0.6/1 (AS) 3x25/16mm2</t>
  </si>
  <si>
    <t>M050227</t>
  </si>
  <si>
    <t>Suministro y Tendido conductor Cu RZ1-K 0.6/1 (AS) 3x35/16mm2</t>
  </si>
  <si>
    <t>M050228</t>
  </si>
  <si>
    <t>Suministro y Tendido conductor Cu RZ1-K 0.6/1 (AS) 3x50/25mm2</t>
  </si>
  <si>
    <t>M050229</t>
  </si>
  <si>
    <t>Suministro y Tendido conductor Cu RZ1-K 0.6/1 (AS) 3x70/35mm2</t>
  </si>
  <si>
    <t>M050230</t>
  </si>
  <si>
    <t>Suministro y Tendido conductor Cu RZ1-K 0.6/1 (AS) 3x95/50mm2</t>
  </si>
  <si>
    <t>M050231</t>
  </si>
  <si>
    <t>Suministro y Tendido conductor Cu RZ1-K 0.6/1 (AS) 3x120/70mm2</t>
  </si>
  <si>
    <t>M050232</t>
  </si>
  <si>
    <t>Suministro y Tendido conductor Cu RZ1-K 0.6/1 (AS) 3x150/70mm2</t>
  </si>
  <si>
    <t>M050233</t>
  </si>
  <si>
    <t>Suministro y Tendido conductor Cu RZ1-K 0.6/1 (AS) 3x185/95mm2</t>
  </si>
  <si>
    <t>M050234</t>
  </si>
  <si>
    <t>Suministro y Tendido conductor Cu RZ1-K 0.6/1 (AS) 3x240/120mm2</t>
  </si>
  <si>
    <t>M050235</t>
  </si>
  <si>
    <t>Suministro y Tendido conductor Cu RZ1-K 0.6/1 (AS) 3x300/150mm2</t>
  </si>
  <si>
    <t>M050236</t>
  </si>
  <si>
    <t>Suministro y Tendido conductor Cu RZ1-K 0.6/1 (AS) 4G 1,5mm2</t>
  </si>
  <si>
    <t>M050237</t>
  </si>
  <si>
    <t>Suministro y Tendido conductor Cu RZ1-K 0.6/1 (AS) 4G 2,5mm2</t>
  </si>
  <si>
    <t>M050238</t>
  </si>
  <si>
    <t>Suministro y Tendido conductor Cu RZ1-K 0.6/1 (AS) 4G 4mm2</t>
  </si>
  <si>
    <t>M050239</t>
  </si>
  <si>
    <t>Suministro y Tendido conductor Cu RZ1-K 0.6/1 (AS) 4G 6mm2</t>
  </si>
  <si>
    <t>M050240</t>
  </si>
  <si>
    <t>Suministro y Tendido conductor Cu RZ1-K 0.6/1 (AS) 4G 10mm2</t>
  </si>
  <si>
    <t>M050241</t>
  </si>
  <si>
    <t>Suministro y Tendido conductor Cu RZ1-K 0.6/1 (AS) 4G 16mm2</t>
  </si>
  <si>
    <t>M050242</t>
  </si>
  <si>
    <t>Suministro y Tendido conductor Cu RZ1-K 0.6/1 (AS) 4x25mm2</t>
  </si>
  <si>
    <t>M050243</t>
  </si>
  <si>
    <t>Suministro y Tendido conductor Cu RZ1-K 0.6/1 (AS) 4x35mm2</t>
  </si>
  <si>
    <t>M050244</t>
  </si>
  <si>
    <t>Suministro y Tendido conductor Cu RZ1-K 0.6/1 (AS) 4x50mm2</t>
  </si>
  <si>
    <t>M050245</t>
  </si>
  <si>
    <t>Suministro y Tendido conductor Cu RZ1-K 0.6/1 (AS) 4x70mm2</t>
  </si>
  <si>
    <t>M050246</t>
  </si>
  <si>
    <t>Suministro y Tendido conductor Cu RZ1-K 0.6/1 (AS) 4x95mm2</t>
  </si>
  <si>
    <t>M050247</t>
  </si>
  <si>
    <t>Suministro y Tendido conductor Cu RZ1-K 0.6/1 (AS) 4x120mm2</t>
  </si>
  <si>
    <t>M050248</t>
  </si>
  <si>
    <t>Suministro y Tendido conductor Cu RZ1-K 0.6/1 (AS) 4x150mm2</t>
  </si>
  <si>
    <t>M050249</t>
  </si>
  <si>
    <t>Suministro y Tendido conductor Cu RZ1-K 0.6/1 (AS) 4x185mm2</t>
  </si>
  <si>
    <t>M050250</t>
  </si>
  <si>
    <t>Suministro y Tendido conductor Cu RZ1-K 0.6/1 (AS) 4x240mm2</t>
  </si>
  <si>
    <t>M050251</t>
  </si>
  <si>
    <t>Suministro y Tendido conductor Cu RZ1-K 0.6/1 (AS) 5G 1,5mm2</t>
  </si>
  <si>
    <t>M050252</t>
  </si>
  <si>
    <t>Suministro y Tendido conductor Cu RZ1-K 0.6/1 (AS) 5G 2,5mm2</t>
  </si>
  <si>
    <t>M050253</t>
  </si>
  <si>
    <t>Suministro y Tendido conductor Cu RZ1-K 0.6/1 (AS) 5G 4mm2</t>
  </si>
  <si>
    <t>M050254</t>
  </si>
  <si>
    <t>Suministro y Tendido conductor Cu RZ1-K 0.6/1 (AS) 5G 6mm2</t>
  </si>
  <si>
    <t>M050255</t>
  </si>
  <si>
    <t>Suministro y Tendido conductor Cu RZ1-K 0.6/1 (AS) 5G 10mm2</t>
  </si>
  <si>
    <t>M050256</t>
  </si>
  <si>
    <t>Suministro y Tendido conductor Cu RZ1-K 0.6/1 (AS) 5G 16mm2</t>
  </si>
  <si>
    <t>M050257</t>
  </si>
  <si>
    <t>Suministro y Tendido conductor Cu RZ1-K 0.6/1 (AS) 5G 25mm2</t>
  </si>
  <si>
    <t>M050258</t>
  </si>
  <si>
    <t>Suministro y Tendido conductor Cu RZ1-K 0.6/1 (AS) 5G 35mm2</t>
  </si>
  <si>
    <t>M050300</t>
  </si>
  <si>
    <t>CONDUCTORES UNIPOLARES RZ1-K 0.6/1kV (AS+)</t>
  </si>
  <si>
    <t>M050301</t>
  </si>
  <si>
    <t>Suministro y Tendido conductor Cu  RZ1-K 0.6/1 (AS+) 1,5mm2</t>
  </si>
  <si>
    <t>M050302</t>
  </si>
  <si>
    <t>Suministro y Tendido conductor Cu  RZ1-K 0.6/1 (AS+) 2,5mm2</t>
  </si>
  <si>
    <t>M050303</t>
  </si>
  <si>
    <t>Suministro y Tendido conductor Cu  RZ1-K 0.6/1 (AS+) 4mm2</t>
  </si>
  <si>
    <t>M050304</t>
  </si>
  <si>
    <t>Suministro y Tendido conductor Cu  RZ1-K 0.6/1 (AS+) 6mm2</t>
  </si>
  <si>
    <t>M050305</t>
  </si>
  <si>
    <t>Suministro y Tendido conductor Cu  RZ1-K 0.6/1 (AS+) 10mm2</t>
  </si>
  <si>
    <t>M050306</t>
  </si>
  <si>
    <t>Suministro y Tendido conductor Cu  RZ1-K 0.6/1 (AS+) 16mm2</t>
  </si>
  <si>
    <t>M050307</t>
  </si>
  <si>
    <t>Suministro y Tendido conductor Cu  RZ1-K 0.6/1 (AS+) 25mm2</t>
  </si>
  <si>
    <t>M050308</t>
  </si>
  <si>
    <t>Suministro y Tendido conductor Cu  RZ1-K 0.6/1 (AS+) 35mm2</t>
  </si>
  <si>
    <t>M050309</t>
  </si>
  <si>
    <t>Suministro y Tendido conductor Cu  RZ1-K 0.6/1 (AS+) 50mm2</t>
  </si>
  <si>
    <t>M050310</t>
  </si>
  <si>
    <t>Suministro y Tendido conductor Cu  RZ1-K 0.6/1 (AS+) 70mm2</t>
  </si>
  <si>
    <t>M050311</t>
  </si>
  <si>
    <t>Suministro y Tendido conductor Cu  RZ1-K 0.6/1 (AS+) 95mm2</t>
  </si>
  <si>
    <t>M050312</t>
  </si>
  <si>
    <t>Suministro y Tendido conductor Cu  RZ1-K 0.6/1 (AS+) 120mm2</t>
  </si>
  <si>
    <t>M050313</t>
  </si>
  <si>
    <t>Suministro y Tendido conductor Cu  RZ1-K 0.6/1 (AS+) 150mm2</t>
  </si>
  <si>
    <t>M050314</t>
  </si>
  <si>
    <t>Suministro y Tendido conductor Cu  RZ1-K 0.6/1 (AS+) 185mm2</t>
  </si>
  <si>
    <t>M050315</t>
  </si>
  <si>
    <t>Suministro y Tendido conductor Cu  RZ1-K 0.6/1 (AS+) 240mm2</t>
  </si>
  <si>
    <t>M050316</t>
  </si>
  <si>
    <t>Suministro y Tendido conductor Cu  RZ1-K 0.6/1 (AS+) 300mm2</t>
  </si>
  <si>
    <t>M050400</t>
  </si>
  <si>
    <t>CONDUCTORES MULTIPOLARES  RZ1-K 0.6/1kV (AS+)</t>
  </si>
  <si>
    <t>M050401</t>
  </si>
  <si>
    <t>Suministro y Tendido conductor Cu RZ1-K 0.6/1 (AS+) 2x2,5mm2</t>
  </si>
  <si>
    <t>M050402</t>
  </si>
  <si>
    <t>Suministro y Tendido conductor Cu RZ1-K 0.6/1 (AS+) 2x4mm2</t>
  </si>
  <si>
    <t>M050403</t>
  </si>
  <si>
    <t>Suministro y Tendido conductor Cu RZ1-K 0.6/1 (AS+) 2x6mm2</t>
  </si>
  <si>
    <t>M050404</t>
  </si>
  <si>
    <t>Suministro y Tendido conductor Cu RZ1-K 0.6/1 (AS+) 2x10m2</t>
  </si>
  <si>
    <t>M050405</t>
  </si>
  <si>
    <t>Suministro y Tendido conductor Cu RZ1-K 0.6/1 (AS+) 2x16m2</t>
  </si>
  <si>
    <t>M050406</t>
  </si>
  <si>
    <t>Suministro y Tendido conductor Cu RZ1-K 0.6/1 (AS+) 2x25m2</t>
  </si>
  <si>
    <t>M050407</t>
  </si>
  <si>
    <t>Suministro y Tendido conductor Cu RZ1-K 0.6/1 (AS+) 2x35m2</t>
  </si>
  <si>
    <t>M050408</t>
  </si>
  <si>
    <t>Suministro y Tendido conductor Cu RZ1-K 0.6/1 (AS+) 2x50m2</t>
  </si>
  <si>
    <t>M050409</t>
  </si>
  <si>
    <t>Suministro y Tendido conductor Cu RZ1-K 0.6/1 (AS+) 3G 1,5mm2</t>
  </si>
  <si>
    <t>M050410</t>
  </si>
  <si>
    <t>Suministro y Tendido conductor Cu RZ1-K 0.6/1 (AS+) 3G 2,5mm2</t>
  </si>
  <si>
    <t>M050411</t>
  </si>
  <si>
    <t>Suministro y Tendido conductor Cu RZ1-K 0.6/1 (AS+) 3G 4mm2</t>
  </si>
  <si>
    <t>M050412</t>
  </si>
  <si>
    <t>Suministro y Tendido conductor Cu RZ1-K 0.6/1 (AS+) 3G 6mm2</t>
  </si>
  <si>
    <t>M050413</t>
  </si>
  <si>
    <t>Suministro y Tendido conductor Cu RZ1-K 0.6/1 (AS+) 3G 10mm2</t>
  </si>
  <si>
    <t>M050414</t>
  </si>
  <si>
    <t>Suministro y Tendido conductor Cu RZ1-K 0.6/1 (AS+) 3G 16mm2</t>
  </si>
  <si>
    <t>M050415</t>
  </si>
  <si>
    <t>Suministro y Tendido conductor Cu RZ1-K 0.6/1 (AS+) 3x25mm2</t>
  </si>
  <si>
    <t>M050416</t>
  </si>
  <si>
    <t>Suministro y Tendido conductor Cu RZ1-K 0.6/1 (AS+) 3x35mm2</t>
  </si>
  <si>
    <t>M050417</t>
  </si>
  <si>
    <t>Suministro y Tendido conductor Cu RZ1-K 0.6/1 (AS+) 3x50mm2</t>
  </si>
  <si>
    <t>M050418</t>
  </si>
  <si>
    <t>Suministro y Tendido conductor Cu RZ1-K 0.6/1 (AS+) 3x70mm2</t>
  </si>
  <si>
    <t>M050419</t>
  </si>
  <si>
    <t>Suministro y Tendido conductor Cu RZ1-K 0.6/1 (AS+) 3x95mm2</t>
  </si>
  <si>
    <t>M050420</t>
  </si>
  <si>
    <t>Suministro y Tendido conductor Cu RZ1-K 0.6/1 (AS+) 3x120mm2</t>
  </si>
  <si>
    <t>M050421</t>
  </si>
  <si>
    <t>Suministro y Tendido conductor Cu RZ1-K 0.6/1 (AS+) 3x150mm2</t>
  </si>
  <si>
    <t>M050422</t>
  </si>
  <si>
    <t>Suministro y Tendido conductor Cu RZ1-K 0.6/1 (AS+) 3x185mm2</t>
  </si>
  <si>
    <t>M050423</t>
  </si>
  <si>
    <t>Suministro y Tendido conductor Cu RZ1-K 0.6/1 (AS+) 3x240mm2</t>
  </si>
  <si>
    <t>M050424</t>
  </si>
  <si>
    <t>Suministro y Tendido conductor Cu RZ1-K 0.6/1 (AS+) 3x300mm2</t>
  </si>
  <si>
    <t>M050425</t>
  </si>
  <si>
    <t>Suministro y Tendido conductor Cu RZ1-K 0.6/1 (AS+) 3x25/16mm2</t>
  </si>
  <si>
    <t>M050426</t>
  </si>
  <si>
    <t>Suministro y Tendido conductor Cu RZ1-K 0.6/1 (AS+) 3x35/16mm2</t>
  </si>
  <si>
    <t>M050427</t>
  </si>
  <si>
    <t>Suministro y Tendido conductor Cu RZ1-K 0.6/1 (AS+) 3x50/25mm2</t>
  </si>
  <si>
    <t>M050428</t>
  </si>
  <si>
    <t>Suministro y Tendido conductor Cu RZ1-K 0.6/1 (AS+) 3x70/35mm2</t>
  </si>
  <si>
    <t>M050429</t>
  </si>
  <si>
    <t>Suministro y Tendido conductor Cu RZ1-K 0.6/1 (AS+) 3x95/50mm2</t>
  </si>
  <si>
    <t>M050430</t>
  </si>
  <si>
    <t>Suministro y Tendido conductor Cu RZ1-K 0.6/1 (AS+) 3x120/70mm2</t>
  </si>
  <si>
    <t>M050431</t>
  </si>
  <si>
    <t>Suministro y Tendido conductor Cu RZ1-K 0.6/1 (AS+) 3x150/70mm2</t>
  </si>
  <si>
    <t>M050432</t>
  </si>
  <si>
    <t>Suministro y Tendido conductor Cu RZ1-K 0.6/1 (AS+) 3x185/95mm2</t>
  </si>
  <si>
    <t>M050433</t>
  </si>
  <si>
    <t>Suministro y Tendido conductor Cu RZ1-K 0.6/1 (AS+) 3x240/120mm2</t>
  </si>
  <si>
    <t>M050434</t>
  </si>
  <si>
    <t>Suministro y Tendido conductor Cu RZ1-K 0.6/1 (AS+) 3x300/150mm2</t>
  </si>
  <si>
    <t>M050435</t>
  </si>
  <si>
    <t>Suministro y Tendido conductor Cu RZ1-K 0.6/1 (AS+) 4G 1,5mm2</t>
  </si>
  <si>
    <t>M050436</t>
  </si>
  <si>
    <t>Suministro y Tendido conductor Cu RZ1-K 0.6/1 (AS+) 4G 2,5mm2</t>
  </si>
  <si>
    <t>M050437</t>
  </si>
  <si>
    <t>Suministro y Tendido conductor Cu RZ1-K 0.6/1 (AS+) 4G 4mm2</t>
  </si>
  <si>
    <t>M050438</t>
  </si>
  <si>
    <t>Suministro y Tendido conductor Cu RZ1-K 0.6/1 (AS+) 4G 6mm2</t>
  </si>
  <si>
    <t>M050439</t>
  </si>
  <si>
    <t>Suministro y Tendido conductor Cu RZ1-K 0.6/1 (AS+) 4G 10mm2</t>
  </si>
  <si>
    <t>M050440</t>
  </si>
  <si>
    <t>Suministro y Tendido conductor Cu RZ1-K 0.6/1 (AS+) 4G 16mm2</t>
  </si>
  <si>
    <t>M050441</t>
  </si>
  <si>
    <t>Suministro y Tendido conductor Cu RZ1-K 0.6/1 (AS+) 4x25mm2</t>
  </si>
  <si>
    <t>M050442</t>
  </si>
  <si>
    <t>Suministro y Tendido conductor Cu RZ1-K 0.6/1 (AS+) 4x35mm2</t>
  </si>
  <si>
    <t>M050443</t>
  </si>
  <si>
    <t>Suministro y Tendido conductor Cu RZ1-K 0.6/1 (AS+) 4x50mm2</t>
  </si>
  <si>
    <t>M050444</t>
  </si>
  <si>
    <t>Suministro y Tendido conductor Cu RZ1-K 0.6/1 (AS+) 4x70mm2</t>
  </si>
  <si>
    <t>M050445</t>
  </si>
  <si>
    <t>Suministro y Tendido conductor Cu RZ1-K 0.6/1 (AS+) 4x95mm2</t>
  </si>
  <si>
    <t>M050446</t>
  </si>
  <si>
    <t>Suministro y Tendido conductor Cu RZ1-K 0.6/1 (AS+) 4x120mm2</t>
  </si>
  <si>
    <t>M050447</t>
  </si>
  <si>
    <t>Suministro y Tendido conductor Cu RZ1-K 0.6/1 (AS+) 4x150mm2</t>
  </si>
  <si>
    <t>M050448</t>
  </si>
  <si>
    <t>Suministro y Tendido conductor Cu RZ1-K 0.6/1 (AS+) 4x185mm2</t>
  </si>
  <si>
    <t>M050449</t>
  </si>
  <si>
    <t>Suministro y Tendido conductor Cu RZ1-K 0.6/1 (AS+) 4x240mm2</t>
  </si>
  <si>
    <t>M050450</t>
  </si>
  <si>
    <t>Suministro y Tendido conductor Cu RZ1-K 0.6/1 (AS+) 5G 1,5mm2</t>
  </si>
  <si>
    <t>M050451</t>
  </si>
  <si>
    <t>Suministro y Tendido conductor Cu RZ1-K 0.6/1 (AS+) 5G 2,5mm2</t>
  </si>
  <si>
    <t>M050452</t>
  </si>
  <si>
    <t>Suministro y Tendido conductor Cu RZ1-K 0.6/1 (AS+) 5G 4mm2</t>
  </si>
  <si>
    <t>M050453</t>
  </si>
  <si>
    <t>Suministro y Tendido conductor Cu RZ1-K 0.6/1 (AS+) 5G 6mm2</t>
  </si>
  <si>
    <t>M050454</t>
  </si>
  <si>
    <t>Suministro y Tendido conductor Cu RZ1-K 0.6/1 (AS+) 5G 10mm2</t>
  </si>
  <si>
    <t>M050455</t>
  </si>
  <si>
    <t>Suministro y Tendido conductor Cu RZ1-K 0.6/1 (AS+) 5G 16mm2</t>
  </si>
  <si>
    <t>M050456</t>
  </si>
  <si>
    <t>Suministro y Tendido conductor Cu RZ1-K 0.6/1 (AS+) 5G 25mm2</t>
  </si>
  <si>
    <t>M050457</t>
  </si>
  <si>
    <t>Suministro y Tendido conductor Cu RZ1-K 0.6/1 (AS+) 5G 35mm2</t>
  </si>
  <si>
    <t>M050500</t>
  </si>
  <si>
    <t>CONDUCTORES DESNUDOS Cu</t>
  </si>
  <si>
    <t>M050503</t>
  </si>
  <si>
    <t>Suministro y Tendido conductor Cu desnudo 1x150mm2</t>
  </si>
  <si>
    <t>M050504</t>
  </si>
  <si>
    <t>Suministro y Tendido conductor Cu desnudo 1x120mm2</t>
  </si>
  <si>
    <t>M050505</t>
  </si>
  <si>
    <t>Suministro y Tendido conductor Cu desnudo 1x95mm2</t>
  </si>
  <si>
    <t>M050506</t>
  </si>
  <si>
    <t>Suministro y Tendido conductor Cu desnudo 1x70mm2</t>
  </si>
  <si>
    <t>M050507</t>
  </si>
  <si>
    <t>Suministro y Tendido conductor Cu desnudo 1x50mm2</t>
  </si>
  <si>
    <t>M050508</t>
  </si>
  <si>
    <t>Suministro y Tendido conductor Cu desnudo 1x35mm2</t>
  </si>
  <si>
    <t>M050509</t>
  </si>
  <si>
    <t>Suministro y Tendido conductor Cu desnudo 1x25mm2</t>
  </si>
  <si>
    <t>M050510</t>
  </si>
  <si>
    <t>Suministro y Tendido conductor Cu desnudo 1x16mm2</t>
  </si>
  <si>
    <t>M050511</t>
  </si>
  <si>
    <t>Suministro y Tendido conductor Cu desnudo 1x10mm2</t>
  </si>
  <si>
    <t>M050512</t>
  </si>
  <si>
    <t>Suministro y Tendido conductor Cu desnudo 1x6mm2</t>
  </si>
  <si>
    <t>M06</t>
  </si>
  <si>
    <t>TOMAS DE CORRIENTE Y USOS VARIOS</t>
  </si>
  <si>
    <t>M060101</t>
  </si>
  <si>
    <t>BASE ENCHUFE ESTANCO 2P+PE/16A</t>
  </si>
  <si>
    <t>M060102</t>
  </si>
  <si>
    <t>BASE ENCHUFE EMPOTRADO 2P+PE/16A</t>
  </si>
  <si>
    <t>M060103</t>
  </si>
  <si>
    <t>BASE FIJA VERTICAL TOMA MONOF.+TRIFASICA EMPOTRADA</t>
  </si>
  <si>
    <t>M060104</t>
  </si>
  <si>
    <t>BASE FIJA VERTICAL TOMA MONOF.+TRIFASICA SUPERFICIE</t>
  </si>
  <si>
    <t>M060105</t>
  </si>
  <si>
    <t>TAPA DE TOMA DE CORRIENTE PLEXO 2P+TT</t>
  </si>
  <si>
    <t>M060106</t>
  </si>
  <si>
    <t>TAPA DE TOMA DE CORRIENTE 4P+TT</t>
  </si>
  <si>
    <t>M08</t>
  </si>
  <si>
    <t>PUESTA A TIERRA</t>
  </si>
  <si>
    <t>M080000</t>
  </si>
  <si>
    <t>SISTEMA DE PUESTA A TIERRA CENTRALIZADO</t>
  </si>
  <si>
    <t>M080002</t>
  </si>
  <si>
    <t>ELECTRODO DE PUESTA A TIERRA</t>
  </si>
  <si>
    <t>M080003</t>
  </si>
  <si>
    <t>ARQUETA TIERRA CON PICA</t>
  </si>
  <si>
    <t>M080004</t>
  </si>
  <si>
    <t>MEJORA DEL ELECTRODO DE PUESTA A TIERRA</t>
  </si>
  <si>
    <t>M080005</t>
  </si>
  <si>
    <t>PUESTA A TIERRA DE CANALETA PERIMETRAL VITREX</t>
  </si>
  <si>
    <t>M10</t>
  </si>
  <si>
    <t>PROYECTO, PRUEBAS Y MEDIDAS</t>
  </si>
  <si>
    <t>M100001</t>
  </si>
  <si>
    <t>Reforma/actualización de los esquemas unifilares de la instalación completa</t>
  </si>
  <si>
    <t>M100002</t>
  </si>
  <si>
    <t>Realización de esquemas unifilares de la instalación completra</t>
  </si>
  <si>
    <t>M100003</t>
  </si>
  <si>
    <t>M11</t>
  </si>
  <si>
    <t>MANO DE OBRA</t>
  </si>
  <si>
    <t>Total 0</t>
  </si>
  <si>
    <t>M040641</t>
  </si>
  <si>
    <t>FUSIBLE TIPO NH-1 DE 100A</t>
  </si>
  <si>
    <t>M040642</t>
  </si>
  <si>
    <t>FUSIBLE TIPO NH-1 DE 63A</t>
  </si>
  <si>
    <t>M040643</t>
  </si>
  <si>
    <t>Portafusibles y Fusibles - Protección de Maniobra 2P</t>
  </si>
  <si>
    <t>M040644</t>
  </si>
  <si>
    <t>Portafusibles y Fusibles - Protección de Maniobra 4P</t>
  </si>
  <si>
    <t>M040645</t>
  </si>
  <si>
    <t>Bloque motor rearme automático para int. diferencial 2P 30mA</t>
  </si>
  <si>
    <t>M040646</t>
  </si>
  <si>
    <t>Bloque motor rearme automático para int. diferencial 2P 300mA</t>
  </si>
  <si>
    <t>M040647</t>
  </si>
  <si>
    <t>Bloque motor rearme automático para int. diferencial 4P 300mA</t>
  </si>
  <si>
    <t>M040648</t>
  </si>
  <si>
    <t>Centralita de diferenciales de 4 canales</t>
  </si>
  <si>
    <t>M040649</t>
  </si>
  <si>
    <t>Centralita de diferenciales de 10 canales</t>
  </si>
  <si>
    <t>M040655</t>
  </si>
  <si>
    <t>Módulo Automático iOF+OF/SD:DOBLE CONTACTO SEÑALIZ.CONM</t>
  </si>
  <si>
    <t>M040656</t>
  </si>
  <si>
    <t>Relé diferencial RH99M</t>
  </si>
  <si>
    <t>M040657</t>
  </si>
  <si>
    <t>Bobina de disparo para caja MOLDEADA C400L</t>
  </si>
  <si>
    <t>M040658</t>
  </si>
  <si>
    <t>M040502</t>
  </si>
  <si>
    <t>Interruptor diferencial 30mA Clase A de 2x25A</t>
  </si>
  <si>
    <t>M040503</t>
  </si>
  <si>
    <t>Interruptor diferencial 30mA Clase A de 2x40A</t>
  </si>
  <si>
    <t>M040504</t>
  </si>
  <si>
    <t>Interruptor diferencial 30mA Clase A de 2x63A</t>
  </si>
  <si>
    <t>M040505</t>
  </si>
  <si>
    <t>Interruptor diferencial 30mA Clase A de 4x40A</t>
  </si>
  <si>
    <t>M040506</t>
  </si>
  <si>
    <t>Interruptor diferencial 30mA Clase A de 4x63A</t>
  </si>
  <si>
    <t>M040507</t>
  </si>
  <si>
    <t>Interruptor diferencial 30mA Clase A de 2x25A si</t>
  </si>
  <si>
    <t>M040508</t>
  </si>
  <si>
    <t>Interruptor diferencial 30mA Clase A de 2x40A si</t>
  </si>
  <si>
    <t>M040509</t>
  </si>
  <si>
    <t>Interruptor diferencial 30mA Clase A de 2x63A si</t>
  </si>
  <si>
    <t>M040510</t>
  </si>
  <si>
    <t>Interruptor diferencial 30mA Clase A de 4x25A si</t>
  </si>
  <si>
    <t>M040511</t>
  </si>
  <si>
    <t>Interruptor diferencial 30mA Clase A de 4x40A si</t>
  </si>
  <si>
    <t>M040512</t>
  </si>
  <si>
    <t>Interruptor diferencial 30mA Clase A de 4x63A si</t>
  </si>
  <si>
    <t>M040513</t>
  </si>
  <si>
    <t>Interruptor diferencial 300mA Clase A de 2x25A</t>
  </si>
  <si>
    <t>M040514</t>
  </si>
  <si>
    <t>Interruptor diferencial 300mA Clase A de 2x40A</t>
  </si>
  <si>
    <t>M040515</t>
  </si>
  <si>
    <t>Interruptor diferencial 300mA Clase A de 2x63A</t>
  </si>
  <si>
    <t>M040516</t>
  </si>
  <si>
    <t>Interruptor diferencial 300mA Clase A de 4x40A</t>
  </si>
  <si>
    <t>M040517</t>
  </si>
  <si>
    <t>Interruptor diferencial 300mA Clase A de 4x63A</t>
  </si>
  <si>
    <t>M040518</t>
  </si>
  <si>
    <t>Interruptor diferencial 300mA Clase A de 4x63A si</t>
  </si>
  <si>
    <t>M040519</t>
  </si>
  <si>
    <t>Interruptor diferencial 300mA Clase A de 4x100A si</t>
  </si>
  <si>
    <t>M040520</t>
  </si>
  <si>
    <t>Interruptor diferencial 300mA [s] Clase A de 2x40A si</t>
  </si>
  <si>
    <t>M040521</t>
  </si>
  <si>
    <t>Interruptor diferencial 300mA [s] Clase A de 2x63A si</t>
  </si>
  <si>
    <t>M040522</t>
  </si>
  <si>
    <t>Interruptor diferencial 300mA [s] Clase A de 2x100A si</t>
  </si>
  <si>
    <t>M040523</t>
  </si>
  <si>
    <t>Interruptor diferencial 300mA [s] Clase A de 4x40A si</t>
  </si>
  <si>
    <t>M040524</t>
  </si>
  <si>
    <t>Interruptor diferencial 300mA [s] Clase A de 4x63A si</t>
  </si>
  <si>
    <t>M040525</t>
  </si>
  <si>
    <t>Interruptor diferencial 300mA [s] Clase A de 4x100A si</t>
  </si>
  <si>
    <t>M040531</t>
  </si>
  <si>
    <t>M040532</t>
  </si>
  <si>
    <t>M040533</t>
  </si>
  <si>
    <t>M040534</t>
  </si>
  <si>
    <t>M040535</t>
  </si>
  <si>
    <t>M040536</t>
  </si>
  <si>
    <t>M040537</t>
  </si>
  <si>
    <t>M040538</t>
  </si>
  <si>
    <t>M040539</t>
  </si>
  <si>
    <t>M040540</t>
  </si>
  <si>
    <t>M040541</t>
  </si>
  <si>
    <t>M040542</t>
  </si>
  <si>
    <t>M040543</t>
  </si>
  <si>
    <t>M040544</t>
  </si>
  <si>
    <t>M040545</t>
  </si>
  <si>
    <t>M040546</t>
  </si>
  <si>
    <t>M040551</t>
  </si>
  <si>
    <t>Bloque diferencial Vigi iC60 30mA Clase A de 2x25A</t>
  </si>
  <si>
    <t>M040552</t>
  </si>
  <si>
    <t>Bloque diferencial Vigi iC60 30mA Clase A de 2x63A</t>
  </si>
  <si>
    <t>M040553</t>
  </si>
  <si>
    <t>Bloque diferencial Vigi iC60 30mA Clase A de 4x25A</t>
  </si>
  <si>
    <t>M040554</t>
  </si>
  <si>
    <t>Bloque diferencial Vigi iC60 30mA Clase A de 4x63A</t>
  </si>
  <si>
    <t>M040555</t>
  </si>
  <si>
    <t>Bloque diferencial Vigi iC60 30mA Clase A de 2x25A si</t>
  </si>
  <si>
    <t>M040556</t>
  </si>
  <si>
    <t>Bloque diferencial Vigi iC60 30mA Clase A de 2x40A si</t>
  </si>
  <si>
    <t>M040557</t>
  </si>
  <si>
    <t>Bloque diferencial Vigi iC60 30mA Clase A de 2x63A si</t>
  </si>
  <si>
    <t>M040558</t>
  </si>
  <si>
    <t>Bloque diferencial Vigi iC60 30mA Clase A de 4x25A si</t>
  </si>
  <si>
    <t>M040559</t>
  </si>
  <si>
    <t>Bloque diferencial Vigi iC60 30mA Clase A de 4x40A si</t>
  </si>
  <si>
    <t>M040560</t>
  </si>
  <si>
    <t>Bloque diferencial Vigi iC60 30mA Clase A de 4x63A si</t>
  </si>
  <si>
    <t>M040561</t>
  </si>
  <si>
    <t>Bloque diferencial Vigi iC60 300mA Clase A de 2x25A</t>
  </si>
  <si>
    <t>M040563</t>
  </si>
  <si>
    <t>Bloque diferencial Vigi iC60 300mA Clase A de 2x63A</t>
  </si>
  <si>
    <t>M040564</t>
  </si>
  <si>
    <t>Bloque diferencial Vigi iC60 300mA Clase A de 4x25A</t>
  </si>
  <si>
    <t>M040565</t>
  </si>
  <si>
    <t>Bloque diferencial Vigi iC60 300mA Clase A de 4x63A</t>
  </si>
  <si>
    <t>M040566</t>
  </si>
  <si>
    <t>Bloque diferencial Vigi iC60 300mA [s] Clase A de 2x63A</t>
  </si>
  <si>
    <t>M040567</t>
  </si>
  <si>
    <t>Bloque diferencial Vigi iC60 300mA [s] Clase A de 4x63A</t>
  </si>
  <si>
    <t>M040568</t>
  </si>
  <si>
    <t>Bloque diferencial Vigi iC60 300mA [s] Clase A de 2x63A si</t>
  </si>
  <si>
    <t>M040569</t>
  </si>
  <si>
    <t>Bloque diferencial Vigi iC60 300mA [s] Clase A de 4x63A si</t>
  </si>
  <si>
    <t>M040570</t>
  </si>
  <si>
    <t>Bloque diferencial Vigi iDPN 30mA Clase A de 2x25A</t>
  </si>
  <si>
    <t>M040571</t>
  </si>
  <si>
    <t>Bloque diferencial Vigi iDPN 30mA Clase A de 2x40A</t>
  </si>
  <si>
    <t>M040572</t>
  </si>
  <si>
    <t>Bloque diferencial Vigi iDPN 30mA Clase A de 4x25A</t>
  </si>
  <si>
    <t>M040573</t>
  </si>
  <si>
    <t>Bloque diferencial Vigi iDPN 30mA Clase A de 4x40A</t>
  </si>
  <si>
    <t>M040574</t>
  </si>
  <si>
    <t>Bloque diferencial Vigi iDPN 30mA Clase A de 2x25A si</t>
  </si>
  <si>
    <t>M040575</t>
  </si>
  <si>
    <t>Bloque diferencial Vigi iDPN 30mA Clase A de 2x40A si</t>
  </si>
  <si>
    <t>M040576</t>
  </si>
  <si>
    <t>Bloque diferencial Vigi iDPN 30mA Clase A de 4x25A si</t>
  </si>
  <si>
    <t>M040577</t>
  </si>
  <si>
    <t>Bloque diferencial Vigi iDPN 30mA Clase A de 4x40A si</t>
  </si>
  <si>
    <t>M040578</t>
  </si>
  <si>
    <t>Bloque diferencial Vigi iDPN 300mA Clase A de 2x25A</t>
  </si>
  <si>
    <t>M040579</t>
  </si>
  <si>
    <t>Bloque diferencial Vigi iDPN 300mA Clase A de 2x40A</t>
  </si>
  <si>
    <t>M040580</t>
  </si>
  <si>
    <t>Bloque diferencial Vigi iDPN 300mA Clase A de 4x25A</t>
  </si>
  <si>
    <t>M040581</t>
  </si>
  <si>
    <t>Bloque diferencial Vigi iDPN 300mA Clase A de 4x40A</t>
  </si>
  <si>
    <t>M040582</t>
  </si>
  <si>
    <t>Bloque diferencial Vigi iDPN 300mA Clase A de 2x25A si</t>
  </si>
  <si>
    <t>M040583</t>
  </si>
  <si>
    <t>Bloque diferencial Vigi iDPN 300mA Clase A de 2x40A si</t>
  </si>
  <si>
    <t>M040584</t>
  </si>
  <si>
    <t>Bloque diferencial Vigi iDPN 300mA Clase A de 4x25A si</t>
  </si>
  <si>
    <t>M040585</t>
  </si>
  <si>
    <t>Bloque diferencial Vigi iDPN 300mA Clase A de 4x40A si</t>
  </si>
  <si>
    <t>M040586</t>
  </si>
  <si>
    <t>Bloque diferencial Vigi DPNc 300mA [s] Clase A de 2x40A si</t>
  </si>
  <si>
    <t>M040587</t>
  </si>
  <si>
    <t>Bloque diferencial Vigi DPNc 300mA [s] Clase A de 4x40A si</t>
  </si>
  <si>
    <t>M11001</t>
  </si>
  <si>
    <t>M11002</t>
  </si>
  <si>
    <t>Descripción de los trabajos</t>
  </si>
  <si>
    <t>Canalización de superficie con tubo rígido de PVC de Ø20mm,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</si>
  <si>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Canalización de superficie con tubo rígido de PVC de Ø25mm,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</si>
  <si>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Canalización de superficie con tubo rígido de PVC de Ø32mm,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</si>
  <si>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Canalización de superficie con tubo rígido de PVC de Ø40mm,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</si>
  <si>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Canalización de superficie con tubo rígido de PVC de Ø50mm,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</si>
  <si>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Canalización de superficie con tubo rígido de PVC de Ø63mm,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</si>
  <si>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Canalización de superficie con tubo rígido de PVC de Ø75mm,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</si>
  <si>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Canalización de superficie con tubo rígido de PVC de Ø110mm,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</si>
  <si>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Suministro y montaje en suelo/pared/techo/bóveda de bandeja rejiband o similar aprobada de dimensiones 300x100 mm. Fabricada con varilla acero Ø5mm bicromatado UNE 37-522-73 esp.8-12 micras (EN 50-085) y borde de seguridad, con separador para distribución de líneas eléctricas en baja tensión y de telecomunicaciones, soportes cada 80 cm y  puesta a tierra cada tramo de bandeja mediante conductor desnudo de cobre de 35 mm2 de sección, incluyendo unión entre bandejas. Totalmente terminado, según proyecto e indicaciones de la DFO. Medida la unidad ejecutada.</t>
  </si>
  <si>
    <t>Suministro e instalación de luminaria IP-65, con balasto electrónico, clase I, GW 80 14X o similar aprobado, equipada con tubo/s trifósforo. En ubicación que no implique empleo de torre o plataforma elevadora. Incluida p.p. de conexionado, fijación y acabado, así como de cualquier elemento, material o accesorio, necesario para su realización. Totalmente terminado y acabado según proyecto e indicaciones de la DFO. Medida la unidad ejecutada.</t>
  </si>
  <si>
    <t>Suministro e instalación de luminaria empotrable en techos de perfilería vista y difusor parabólico, con balasto electrónico, clase I, GW 80 14X o similar aprobado, equipada con tubo/s trifósforo. En ubicación que no implique empleo de torre o plataforma elevadora. Incluida p.p. de conexionado, fijación y acabado, así como de cualquier elemento, material o accesorio, necesario para su realización. Totalmente terminado y acabado según proyecto e indicaciones de la DFO. Medida la unidad ejecutada.</t>
  </si>
  <si>
    <t>Suministro e instalación de fotocélula IP-65,  instalada a una altura aproximada de 7 m, utilizando la plataforma de elevación apropiada. Incluida p.p. de conexionado, fijación y acabado, así como de cualquier elemento, material o accesorio, necesario para su realización. Totalmente terminado y acabado según proyecto e indicaciones de la DFO. Medida la unidad ejecutada.</t>
  </si>
  <si>
    <t>Suministro e instalación de reloj astronómico en carril DIN. Incluida la instalación de conmutador de encendido automático o manual, p.p. de conexionado, fijación y acabado, así como de cualquier elemento, material o accesorio, necesario para su realización. Totalmente terminado y acabado según proyecto e indicaciones de la DFO. Medida la unidad ejecutada.</t>
  </si>
  <si>
    <t xml:space="preserve">Suministro e instalación de lámpara fluorescente trifósforo 840 y si es necesario el equipo de alimentación electrónico. Cualquiera que sea el tipo de luminaria. Incluida p.p. de desmontaje, montaje y limpieza o sustitución de difusor, y conexionado, así como de cualquier elemento, material o accesorio, necesario para su realización. Totalmente terminado y acabado según proyecto e indicaciones de la DFO. Medida la unidad ejecutada. La unidad incluye el desmontaje de la lámpara defectuosa, balasto defectuoso y su retirada a punto limpio o por gestor. </t>
  </si>
  <si>
    <t xml:space="preserve">Suministro e instalación de equipo de alimentación electrónico, OSRAM QUICKTRONICK o similar aprobado. Cualquiera que sea el tipo de luminaria.  Incluida p.p. de desmontaje y montaje de luminaría, y conexionado, así como de cualquier elemento, material o accesorio, necesario para su realización. Totalmente terminado y acabado según proyecto e indicaciones de la DFO. Medida la unidad ejecutada. La unidad incluye el desmontaje del balasto defectuoso y su retirada a punto limpio o por gestor. </t>
  </si>
  <si>
    <t xml:space="preserve">Suministro e instalación de lámpara fluorescente trifósforo 840. Cualquiera que sea el tipo de luminaria. Incluida p.p. de desmontaje y montaje de difusor, y conexionado, así como de cualquier elemento, material o accesorio, necesario para su realización. Totalmente terminado y acabado según proyecto e indicaciones de la DFO. Medida la unidad ejecutada. La unidad incluye el desmontaje de la lámpara defectuosa y su retirada a punto limpio o por gestor. </t>
  </si>
  <si>
    <t>Suministro e instalación  de lámpara halógena 150 W, cualquiera que sea el tipo de luminaria.  Incluida p.p. de desmontaje, limpieza y montaje de luminaria, y conexionado, así como de cualquier elemento, material o accesorio, necesario para su realización. Totalmente terminado y acabado incluso retirada a punto limpio o gestor autorizado.</t>
  </si>
  <si>
    <t>Suministro e instalación de KIT envolvente luminaria ZEMPER DIANA FLAT LED AUTOTEST, con Ref. APE0065 (o característica similar o superior compatible). Totalmente terminado y probado según proyecto e indicaciones de la DFO. Medida la unidad ejecutada.</t>
  </si>
  <si>
    <t>Suministro e instalación de conjunto de accesorios para empotrar luminarias de emergencia tipo ZEMPER DIANA FLAT LED AUTOTEST, en cualquier superficie. Totalmente terminado y probado según proyecto e indicaciones de la DFO. Medida la unidad ejecutada.</t>
  </si>
  <si>
    <t>Suministro e instalacion de cuadro secundario de distribución en Cuartos Técnicos compuesto de cofre mini Pragma con puerta transparente de dimensiones necesarias conteniendo los interruptores automáticos y diferenciales definidos según proyecto. Incluso medios auxiliares, pequeño material y accesorios necesarios para la correcta instalación, conexionado  y puesta en funcionamiento. Totalmente terminado, rotulado y probado según proyecto e indicaciones de la Dirección Facultativa.
Medida la unidad ejecutada.</t>
  </si>
  <si>
    <t>Suministro y montaje de tapa de toma de corriente plexo 2P+TT</t>
  </si>
  <si>
    <t>Suministro y montaje de tapa de toma de corriente 4P+TT</t>
  </si>
  <si>
    <t>Mejora del electrodo de puesta a tierra mediente la adición de carbón y sal, incluyendo saneamiento de la conexión del cable con el electrodo con soldadura aluminotérmica.  Totalmente terminado y medido, segun proyecto e indicaciones de la DFO. Medida la unidad ejecutada.</t>
  </si>
  <si>
    <t>Suministro e instalación de interruptor diferencial ID clase A de sensibilidad 300 mA SELECTIVO, 4x100A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</si>
  <si>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SELECTIVO, 4x63A Superinmunizado.
Incluso parte proporcional de medios auxiliares, pequeño material y accesorios de señalización de estado y defecto.
Totalmente terminado, probado y rotulado según indicaciones de Metro de Madrid.</t>
  </si>
  <si>
    <t>Suministro y montaje de arqueta de conexión de puesta a tierra, realizada con hormigón con tapa y cerco metálico señalizada, pica de acero cobreado de 2 m, incluso hincado y excavación de hueco, p.p.de conductor desnudo de Cu de 35 mm², y adición de carbón y sal. Totalmente terminado, segun proyecto e indicaciones de la DFO. Medida la unidad ejecutada.</t>
  </si>
  <si>
    <t>Suministo y montaje de ml de sistema de puesta a tierra de canaleta perimetral vitrex, formada por cable desnudo de cobre de 35 mm2 de sección y con p.p de elementos de conexión tales como trenzas flexibles, latiguillos terminales, etc. Totalmente terminado, según proyecto e indicaciones de la DFO. Medida la unidad ejecutada.</t>
  </si>
  <si>
    <t>Suministro y montaje  de toma tierra con pica cobrizada de D=14,3 mm. y 2 m. de longitud, cable de cobre desnudo de 1x95 mm2. conexionado mediante soldadura aluminotérmica. ITC-BT 18. Totalmente terminado, segun proyecto e indicaciones de la DFO. Medida la unidad ejecutada.</t>
  </si>
  <si>
    <t>Suministro e instalación de sistema de conexión de puesta a tierra integrado en una única caja con objeto de facilitar la medida, mantenimiento y monitorización de las corrientes de fuga.
La unidad incluye:
 - Envolvente de 600x400 mm.  
 - Pletinas cobre 25x5 mm, soportes, aisladores, etc. 
 - Seccionadores de pruebas y medidas con parte proporcional de cables y material auxiliar.
                - Mejora del  sitema de pueta a tierra con revision de las picas, conductores, medicion del valor hasta alcanzar el limite que indique el proyecto. 
La caja tendrá dos partes diferenciadas, una la que alimenta a los servicios y otra a los electrodos. Tendrá una pegatina en la tapa que dispondrá de un espacio para rotular la fecha y el valor de la medida de cada electrodo por separado y de la suma (inversas) de los tres. Dispondrá de tapa transparente. se ubicara en el centro de transformación, en un sitio fácilmente accesible a una altura de 50 cm del suelo y siempre que sea posible cercano a la puerta del centro de transformación
Se cablearan cada uno de los servicios y electrodos con cable aislado de sección adecuada a las necesidades del proyecto. 
Incluidos los soportes y los accesorios de fijación y montaje, incluso parte proporcional de medios auxiliares y pequeño material.
Totalmente terminado, segun proyecto e indicaciones de la DFO. Medida la unidad ejecutada.</t>
  </si>
  <si>
    <t>Suministro y montaje Base fija vertical montaje en superficie,  instalado con una toma de corriente II+TT 16A y III+TT  16A  realizado con tubo de acero  M-20  y conductor de cobre RZ1-K 0,6/1kV. 5G2,5 mm2, incluido caja de registro, caja de superficie Gewis o similar aprobado. Totalmente terminado incluido medidas de aislamiento y pequeño material, todo  según proyecto e indicaciones de la DFO. Medida la unidad ejecutada.</t>
  </si>
  <si>
    <t>Suministro y montaje Base fija vertical montaje empotrado, instalado con una toma de corriente II+TT 16A y III+TT  16A  realizado en tubo forroplast M-20  y conductor de cobre RZ1-K 0,6/1kV. 5G2,5 mm2, incluido caja de registro, caja de empotrar Gewis o similar aprobado. Totalmente terminado incluido medidas de aislamiento y pequeño material, todo  según proyecto e indicaciones de la DFO. Medida la unidad ejecutada.</t>
  </si>
  <si>
    <t>Suministro y montaje Toma de corriente 16 A,  montaje empotrada,  realizado en tubo forroplast M-20  y conductor de cobre unipolar, aislados para una tensión nominal de 750 V. y sección 2,5 mm2, incluido caja de registro, caja mecanismo y toma de corriente con TTL, Gewis o similar aprobado. Totalmente terminado incluido medidas de aislamiento y pequeño material, todo  según proyecto e indicaciones de la DFO. Medida la unidad ejecutada.</t>
  </si>
  <si>
    <t>Suministro y montaje Toma de corriente 16 A estanca, montaje en superficie, realizado en tubo PVC (libre de halogenos y no propagador de la llama) de M-20  y conductor de cobre unipolar (libre de halogenos), aislados para una tensión nominal de 750 V. y sección 2,5 mm2, incluido caja de registro, caja mecanismo y toma de corriente con TTL, Gewis o similar aprobado. Totalmente terminado incluido medidas de aislamiento y pequeño material, todo  según proyecto e indicaciones de la DFO. Medida la unidad ejecutada.</t>
  </si>
  <si>
    <t>Suministro e instalación deToroidal 120MM DIÁMETRO
Incluso parte proporcional de medios auxiliares, pequeño material y accesorios de señalización de estado y defecto. 
Totalmente terminado, probado y rotulado según proyecto e indicaciones de la Dirección Facultativa</t>
  </si>
  <si>
    <t>Suministro e instalación de Bobina de disparo para caja MOLDEADA C400L
Incluso parte proporcional de medios auxiliares, pequeño material y accesorios de señalización de estado y defecto. 
Totalmente terminado, probado y rotulado según proyecto e indicaciones de la Dirección Facultativa</t>
  </si>
  <si>
    <t>Suministro e instalación de Módulo Automático iOF+OF/SD: Doble Contacto Señalización.
Incluso parte proporcional de medios auxiliares, pequeño material y accesorios de señalización de estado y defecto. 
Totalmente terminado, probado y rotulado según proyecto e indicaciones de la Dirección Facultativa</t>
  </si>
  <si>
    <t>Suministro e instalación de centralita de diferenciales de 10 canales programables en tiempo y sensibilidad con posibilidad de comunicación en modbus 485. Incluyendo módulo de comunicaciones TCP/IP conexionado y pequeño material necesario para su correcta instalación.
Incluso parte proporcional de medios auxiliares, pequeño material y accesorios. 
Totalmente terminado, probado y rotulado según proyecto e indicaciones de la Dirección Facultativa</t>
  </si>
  <si>
    <t>Suministro e instalación de centralita de diferenciales de 4 canales programables en tiempo y sensibilidad con posibilidad de comunicación en modbus 485. Incluyendo módulo de comunicaciones TCP/IP conexionado y pequeño material necesario para su correcta instalación.
Incluso parte proporcional de medios auxiliares, pequeño material y accesorios. 
Totalmente terminado, probado y rotulado según proyecto e indicaciones de la Dirección Facultativa</t>
  </si>
  <si>
    <t>Suministro e instalación de dispositivo de rearme automático con control de aislamiento para protección diferencial 4P, 300 mA Control continuo de la instalación por test sin corte de tensión en tiempo y aislamiento y rearme automático con tiempos de reintentos infinitos.
Incluso parte proporcional de medios auxiliares, pequeño material y accesorios. 
Totalmente terminado, probado y rotulado según proyecto e indicaciones de la Dirección Facultativa</t>
  </si>
  <si>
    <t>Suministro e instalación de dispositivo de rearme automático con control de aislamiento para protección diferencial 2P, 300 mA Control continuo de la instalación por test sin corte de tensión en tiempo y aislamiento y rearme automático con tiempos de reintentos infinitos.
Incluso parte proporcional de medios auxiliares, pequeño material y accesorios. 
Totalmente terminado, probado y rotulado según proyecto e indicaciones de la Dirección Facultativa</t>
  </si>
  <si>
    <t>Suministro e instalación de dispositivo de rearme automático con control de aislamiento para protección diferencial 2P, 30 mA Control continuo de la instalación por test sin corte de tensión en tiempo y aislamiento y rearme automático con tiempos de reintentos infinitos.
Incluso parte proporcional de medios auxiliares, pequeño material y accesorios. 
Totalmente terminado, probado y rotulado según proyecto e indicaciones de la Dirección Facultativa</t>
  </si>
  <si>
    <t>Suministro e instalación de Portafusibles y Fusiblles para protección de Maniobra 4P.
Incluso parte proporcional de medios auxiliares, pequeño material y accesorios de señalización de estado y defecto. 
Totalmente terminado, probado y rotulado según proyecto e indicaciones de la Dirección Facultativa</t>
  </si>
  <si>
    <t>Suministro e instalación de Portafusibles y Fusiblles para protección de Maniobra 2P.
Incluso parte proporcional de medios auxiliares, pequeño material y accesorios de señalización de estado y defecto. 
Totalmente terminado, probado y rotulado según proyecto e indicaciones de la Dirección Facultativa</t>
  </si>
  <si>
    <t>Suministro e instalación de fusible NH1 63A
Incluso parte proporcional de medios auxiliares, pequeño material y accesorios. 
Totalmente terminado, probado según proyecto e indicaciones de la Dirección Facultativa</t>
  </si>
  <si>
    <t>Suministro y montaje de caja I.C.P. (4 p), doble aislamiento de superficie, precintable y homologada por la Compañía suministradora. Según  ITC-BT 17. Totalmente terminado, según proyecto e indicaciones de la DFO. Medida la unidad ejecutada.</t>
  </si>
  <si>
    <t>Suministro y montaje de caja I.C.P. (4 p), doble aislamiento de empotrar, precintable y homologada por la Compañía suministradora. Según  ITC-BT 17. Totalmente terminado, según proyecto e indicaciones de la DFO. Medida la unidad ejecutada.</t>
  </si>
  <si>
    <t>Suministro e instalación de fusible NH1 100A
Incluso parte proporcional de medios auxiliares, pequeño material y accesorios. 
Totalmente terminado, probado según proyecto e indicaciones de la Dirección Facultativa</t>
  </si>
  <si>
    <t>Suministro e instalación de bloque diferencial Vigi DPNc clase A de sensibilidad 300mA SELECTIVO, 4x40A Superinmunizado.
Incluso parte proporcional de medios auxiliares, pequeño material y accesorios de señalización de estado y defecto.
Totalmente terminado, probado y rotulado según indicaciones de Metro de Madrid.</t>
  </si>
  <si>
    <t>Suministro e instalación de bloque diferencial Vigi DPNc clase A de sensibilidad 300mA SELECTIVO, 2x40A Superinmunizado.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</si>
  <si>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300mA , 4x40A Superinmunizado.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</si>
  <si>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300mA , 4x25A Superinmunizado.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</si>
  <si>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300mA , 2x40A Superinmunizado.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</si>
  <si>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300mA , 2x25A Superinmunizado.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</si>
  <si>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300mA , 4x40A.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</si>
  <si>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300mA , 4x25A.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</si>
  <si>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300mA , 2x40A.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</si>
  <si>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300mA , 2x25A.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</si>
  <si>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30mA , 4x40A Superinmunizado.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</si>
  <si>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30mA , 4x25A Superinmunizado.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</si>
  <si>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30mA , 2x40A Superinmunizado.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</si>
  <si>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30mA , 2x25A Superinmunizado.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</si>
  <si>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30mA , 4x40A.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</si>
  <si>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30mA , 4x25A.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</si>
  <si>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30mA , 2x40A.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</si>
  <si>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30mA , 2x25A.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</si>
  <si>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300mA SELECTIVO, 2x63A Superinmunizado.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</si>
  <si>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300mA SELECTIVO, 4x63A.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</si>
  <si>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300mA SELECTIVO, 2x63A.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</si>
  <si>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300mA SELECTIVO, 4x63A Superinmunizado.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</si>
  <si>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300mA , 4x63A.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</si>
  <si>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300mA , 4x25A.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</si>
  <si>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300mA , 2x63A.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</si>
  <si>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300mA , 2x25A.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</si>
  <si>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4x63A Superinmunizado.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</si>
  <si>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4x40A Superinmunizado.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</si>
  <si>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4x25A Superinmunizado.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</si>
  <si>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2x63A Superinmunizado.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</si>
  <si>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2x40A Superinmunizado.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</si>
  <si>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2x25A Superinmunizado.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</si>
  <si>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4x63A.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</si>
  <si>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4x25A.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</si>
  <si>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2x63A.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</si>
  <si>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2x25A.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</si>
  <si>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SELECTIVO, 4x40A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</si>
  <si>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SELECTIVO, 2x100A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</si>
  <si>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SELECTIVO, 2x63A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</si>
  <si>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SELECTIVO, 2x40A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</si>
  <si>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4x100A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</si>
  <si>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4x63A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</si>
  <si>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 4x63A.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</si>
  <si>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 4x40A.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</si>
  <si>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 2x63A.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</si>
  <si>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 2x40A.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</si>
  <si>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 2x25A.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</si>
  <si>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4x63A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</si>
  <si>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4x40A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</si>
  <si>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4x25A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</si>
  <si>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2x63A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</si>
  <si>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2x40A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</si>
  <si>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2x25A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</si>
  <si>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4x63A.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</si>
  <si>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4x40A.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</si>
  <si>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2x63A.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</si>
  <si>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2x40A.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</si>
  <si>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2x25A.
Incluso parte proporcional de medios auxiliares, pequeño material y accesorios de señalización de estado y defecto.
Totalmente terminado, probado y rotulado según indicaciones de Metro de Madrid.</t>
  </si>
  <si>
    <t>Suministro e instalación de cuadro secundario de distribución en Cuartos no Técnicos compuesto de cofre mini Pragma con puerta transparente de dimensiones necesarias conteniendo los interruptores automáticos y diferenciales definidos según proyecto. Incluso medios auxiliares, pequeño material y accesorios necesarios para la correcta instalación, conexionado  y puesta en funcionamiento. Totalmente terminado, rotulado y probado según proyecto e indicaciones de la Dirección Facultativa.
Medida la unidad ejecutada.</t>
  </si>
  <si>
    <t>Suministro e instalación de lámpara fluorescente trifósforo 840. Cualquiera que sea el tipo de luminaria. Incluida p.p. de desmontaje y montaje de difusor, y conexionado, así como de cualquier elemento, material o accesorio, necesario para su realización. Totalmente terminado y acabado según proyecto e indicaciones de la DFO. Medida la unidad ejecutada. La unidad incluye el desmontaje de la lámpara defectuosa y su retirada a punto limpio o por gestor.</t>
  </si>
  <si>
    <t>Suministro e instalacion de metro lineal de luminaria modelo IE-SIM20 o similar aprobada, fabricada en acero inoxidable, con reactancia electrónica para 2X18,2X36,2X58 W en fluorescencia o potencia led equivalente, cableado LH, incluidos elementos de fijacion a techo con acceso lateral o cenital, piezas especiales de acople y unión, instalado a cualquier altura, totalmente terminada con pp de medios de elevacion, medios auxiliares, etc.Totalmente termiando medida la unidad ejecutada.</t>
  </si>
  <si>
    <t>Suministro y montaje de bandeja portacables de PVC UNEX U23X M-1 o similar aprobada de dimensiones 100x500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Totalmente terminado, según proyecto e indicaciones de la DFO. Medida la unidad ejecutada.</t>
  </si>
  <si>
    <t>Suministro y montaje de bandeja portacables de PVC UNEX U23X M-1 o similar aprobada de dimensiones 100x400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Totalmente terminado, según proyecto e indicaciones de la DFO. Medida la unidad ejecutada.</t>
  </si>
  <si>
    <t>Suministro y montaje de bandeja portacables de PVC UNEX U23X M-1 o similar aprobada de dimensiones 100x300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Totalmente terminado, según proyecto e indicaciones de la DFO. Medida la unidad ejecutada.</t>
  </si>
  <si>
    <t>Suministro y montaje de bandeja portacables de PVC UNEX U23X M-1 o similar aprobada de dimensiones 100x200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Totalmente terminado, según proyecto e indicaciones de la DFO. Medida la unidad ejecutada.</t>
  </si>
  <si>
    <t>Suministro y montaje de bandeja portacables de PVC UNEX U23X M-1 o similar aprobada de dimensiones 60x150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Totalmente terminado, según proyecto e indicaciones de la DFO. Medida la unidad ejecutada.</t>
  </si>
  <si>
    <t>Suministro y montaje en pared, techo o bóveda bandeja de chapa de acero INOX con tapa IESA o similar aprobada de dimensiones 400x100 mm.  con p.p. de piezas especiales y separador para distribución de líneas eléctricas en baja tensión y de telecomunicaciones, soportes cada 100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</si>
  <si>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de acero INOX con tapa IESA o similar aprobada de dimensiones 300x100 mm.  con p.p. de piezas especiales y separador para distribución de líneas eléctricas en baja tensión y de telecomunicaciones, soportes cada 100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</si>
  <si>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de acero INOX con tapa IESA o similar aprobada de dimensiones 200x100 mm.  con p.p. de piezas especiales y separador para distribución de líneas eléctricas en baja tensión y de telecomunicaciones, soportes cada 100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</si>
  <si>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de acero INOX con tapa IESA o similar aprobada de dimensiones 150x100 mm.  con p.p. de piezas especiales y separador para distribución de líneas eléctricas en baja tensión y de telecomunicaciones, soportes cada 100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</si>
  <si>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de acero INOX con tapa IESA o similar aprobada de dimensiones 100x100 mm.  con p.p. de piezas especiales y separador para distribución de líneas eléctricas en baja tensión y de telecomunicaciones, soportes cada 100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</si>
  <si>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perforada con tapa, galvanizada de dimensiones 400x100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</si>
  <si>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perforada con tapa, galvanizada de dimensiones 300x100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</si>
  <si>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perforada con tapa, galvanizada de dimensiones 200x100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</si>
  <si>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perforada con tapa, galvanizada de dimensiones 150x100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</si>
  <si>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perforada con tapa, galvanizada de dimensiones 100x100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</si>
  <si>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ciega con tapa, galvanizada de dimensiones 300x100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</si>
  <si>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ciega con tapa, galvanizada de dimensiones 400x100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</si>
  <si>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ciega con tapa, galvanizada de dimensiones 200x100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</si>
  <si>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ciega con tapa, galvanizada de dimensiones 100x100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</si>
  <si>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suelo/pared/techo/bóveda de bandeja rejiband o similar aprobada de dimensiones 200x100 mm. Fabricada con varilla acero Ø5mm bicromatado UNE 37-522-73 esp.8-12 micras (EN 50-085) y borde de seguridad, con separador para distribución de líneas eléctricas en baja tensión y de telecomunicaciones, soportes cada 80 cm y  puesta a tierra cada tramo de bandeja mediante conductor desnudo de cobre de 35 mm2 de sección, incluyendo unión entre bandejas. Totalmente terminado, según proyecto e indicaciones de la DFO. Medida la unidad ejecutada.</t>
  </si>
  <si>
    <t>Suministro y montaje en suelo/pared/techo/bóveda de bandeja rejiband o similar aprobada de dimensiones 150x60 mm. Fabricada con varilla acero Ø5mm bicromatado UNE 37-522-73 esp.8-12 micras (EN 50-085) y borde de seguridad, con separador para distribución de líneas eléctricas en baja tensión y de telecomunicaciones, soportes cada 80 cm y  puesta a tierra cada tramo de bandeja mediante conductor desnudo de cobre de 35 mm2 de sección, incluyendo unión entre bandejas. Totalmente terminado, según proyecto e indicaciones de la DFO. Medida la unidad ejecutada.</t>
  </si>
  <si>
    <t>Suministro  montaje de canalización eléctrica superficial realizada con tubo de acero INOX M-63 mm enchufable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</si>
  <si>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INOX M-50 mm enchufable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</si>
  <si>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INOX M-40 mm enchufable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</si>
  <si>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INOX M-32 mm enchufable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</si>
  <si>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INOX M-25 mm enchufable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</si>
  <si>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INOX M-20 mm enchufable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</si>
  <si>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galvanizado M-63 mm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</si>
  <si>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galvanizado M-50 mm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</si>
  <si>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galvanizado M-40 mm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</si>
  <si>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galvanizado M-32 mm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</si>
  <si>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galvanizado M-25 mm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</si>
  <si>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galvanizado M-20 mm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</si>
  <si>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galvanizado M-16 mm con p.p. de caja metálica de registro, boquillas de nilón y  piezas especiales, incluso accesorios de fijación y unión. Totalmente terminado, según proyecto e indicaciones de la DFO. Medida la unidad ejecutada.</t>
  </si>
  <si>
    <t>PRECIOS LICITACIÓN</t>
  </si>
  <si>
    <t>Cantidad</t>
  </si>
  <si>
    <t>Importe Unitario</t>
  </si>
  <si>
    <t>Importe Licitación</t>
  </si>
  <si>
    <t>Importe Ofertado</t>
  </si>
  <si>
    <t>PRECIOS OFERTADO</t>
  </si>
  <si>
    <t>Interruptor automático magnetotérmico iC60N, de 2x6A curva D</t>
  </si>
  <si>
    <t>Interruptor automático magnetotérmico iC60N, de 2x10A curva D</t>
  </si>
  <si>
    <t>Interruptor automático magnetotérmico iC60N, de 2x16A curva D</t>
  </si>
  <si>
    <t>Interruptor automático magnetotérmico iC60N, de 2x20A curva D</t>
  </si>
  <si>
    <t>Interruptor automático magnetotérmico iC60N, de 2x25A curva D</t>
  </si>
  <si>
    <t>Interruptor automático magnetotérmico iC60N, de 2x32A curva D</t>
  </si>
  <si>
    <t>Interruptor automático magnetotérmico iC60N, de 2x40A curva D</t>
  </si>
  <si>
    <t>Interruptor automático magnetotérmico iC60N, de 2x50A curva D</t>
  </si>
  <si>
    <t>Interruptor automático magnetotérmico iC60N, de 2x63A curva D</t>
  </si>
  <si>
    <t>Interruptor automático magnetotérmico iC60N, de 4x16A curva D</t>
  </si>
  <si>
    <t>Interruptor automático magnetotérmico iC60N, de 4x25A curva D</t>
  </si>
  <si>
    <t>Interruptor automático magnetotérmico iC60N, de 4x32A curva D</t>
  </si>
  <si>
    <t>Interruptor automático magnetotérmico iC60N, de 4x40A curva D</t>
  </si>
  <si>
    <t>Interruptor automático magnetotérmico iC60N, de 4x63A curva D</t>
  </si>
  <si>
    <t>Interruptor automático magnetotérmico iC60H, de 2x16A curva C</t>
  </si>
  <si>
    <t>Interruptor automático magnetotérmico iC60H, de 2x32A curva C</t>
  </si>
  <si>
    <t>Interruptor automático magnetotérmico iC60H, de 2x63A curva C</t>
  </si>
  <si>
    <t>Interruptor automático magnetotérmico iC60H, de 4x16A curva C</t>
  </si>
  <si>
    <t>Interruptor automático magnetotérmico iC60H, de 4x32A curva C</t>
  </si>
  <si>
    <t>Interruptor automático magnetotérmico iC60H, de 4x63A curva C</t>
  </si>
  <si>
    <t>Interruptor automático magnetotérmico iC60H, de 2x16A curva D</t>
  </si>
  <si>
    <t>Interruptor automático magnetotérmico iC60H, de 2x32A curva D</t>
  </si>
  <si>
    <t>Interruptor automático magnetotérmico iC60H, de 2x63A curva D</t>
  </si>
  <si>
    <t>Interruptor automático magnetotérmico iC60H, de 4x16A curva D</t>
  </si>
  <si>
    <t>Interruptor automático magnetotérmico iC60H, de 4x32A curva D</t>
  </si>
  <si>
    <t>Interruptor automático magnetotérmico iC60H, de 4x63A curva D</t>
  </si>
  <si>
    <t>Interruptor automático magnetotérmico C120N, de 2x80A curva D</t>
  </si>
  <si>
    <t>Interruptor automático magnetotérmico C120N, de 4x80A curva D</t>
  </si>
  <si>
    <t>Interruptor automático magnetotérmico C120N, de 4x100A curva D</t>
  </si>
  <si>
    <t>M040418</t>
  </si>
  <si>
    <t>M040419</t>
  </si>
  <si>
    <t>M040420</t>
  </si>
  <si>
    <t>M040421</t>
  </si>
  <si>
    <t>M040422</t>
  </si>
  <si>
    <t>M040423</t>
  </si>
  <si>
    <t>M040424</t>
  </si>
  <si>
    <t>M040425</t>
  </si>
  <si>
    <t>M040426</t>
  </si>
  <si>
    <t>M040427</t>
  </si>
  <si>
    <t>M040428</t>
  </si>
  <si>
    <t>M040429</t>
  </si>
  <si>
    <t>M040430</t>
  </si>
  <si>
    <t>M040431</t>
  </si>
  <si>
    <t>M040432</t>
  </si>
  <si>
    <t>M040433</t>
  </si>
  <si>
    <t>M040434</t>
  </si>
  <si>
    <t>M040435</t>
  </si>
  <si>
    <t>M040436</t>
  </si>
  <si>
    <t>M040437</t>
  </si>
  <si>
    <t>M040438</t>
  </si>
  <si>
    <t>M040439</t>
  </si>
  <si>
    <t>M040440</t>
  </si>
  <si>
    <t>M040441</t>
  </si>
  <si>
    <t>M040442</t>
  </si>
  <si>
    <t>M040443</t>
  </si>
  <si>
    <t>M040444</t>
  </si>
  <si>
    <t>M040445</t>
  </si>
  <si>
    <t>M040446</t>
  </si>
  <si>
    <t>Suministro e instalación de interruptor automático magnetotérmico iC60N, de 2x6A, curva C.
Incluso parte proporcional de medios auxiliares, pequeño material y accesorios. 
Totalmente terminado, probado según proyecto constructivo e indicaciones de la Dirección Facultativa.</t>
  </si>
  <si>
    <t>Suministro e instalación de interruptor automático magnetotérmico iC60N, de 2x10A, curva C.
Incluso parte proporcional de medios auxiliares, pequeño material y accesorios. 
Totalmente terminado, probado según proyecto constructivo e indicaciones de la Dirección Facultativa.</t>
  </si>
  <si>
    <t>Suministro e instalación de interruptor automático magnetotérmico iC60N, de 2x16A, curva C.
Incluso parte proporcional de medios auxiliares, pequeño material y accesorios. 
Totalmente terminado, probado según proyecto constructivo e indicaciones de la Dirección Facultativa.</t>
  </si>
  <si>
    <t>Suministro e instalación de interruptor automático magnetotérmico iC60N, de 2x20A, curva C.
Incluso parte proporcional de medios auxiliares, pequeño material y accesorios. 
Totalmente terminado, probado según proyecto constructivo e indicaciones de la Dirección Facultativa.</t>
  </si>
  <si>
    <t>Suministro e instalación de interruptor automático magnetotérmico iC60N, de 2x25A, curva C.
Incluso parte proporcional de medios auxiliares, pequeño material y accesorios. 
Totalmente terminado, probado según proyecto constructivo e indicaciones de la Dirección Facultativa.</t>
  </si>
  <si>
    <t>Suministro e instalación de interruptor automático magnetotérmico iC60N, de 2x32A, curva C.
Incluso parte proporcional de medios auxiliares, pequeño material y accesorios. 
Totalmente terminado, probado según proyecto constructivo e indicaciones de la Dirección Facultativa.</t>
  </si>
  <si>
    <t>Suministro e instalación de interruptor automático magnetotérmico iC60N, de 2x40A, curva C.
Incluso parte proporcional de medios auxiliares, pequeño material y accesorios. 
Totalmente terminado, probado según proyecto constructivo e indicaciones de la Dirección Facultativa.</t>
  </si>
  <si>
    <t>Suministro e instalación de interruptor automático magnetotérmico iC60N, de 2x50A, curva C.
Incluso parte proporcional de medios auxiliares, pequeño material y accesorios. 
Totalmente terminado, probado según proyecto constructivo e indicaciones de la Dirección Facultativa.</t>
  </si>
  <si>
    <t>Suministro e instalación de interruptor automático magnetotérmico iC60N, de 2x63A, curva C.
Incluso parte proporcional de medios auxiliares, pequeño material y accesorios. 
Totalmente terminado, probado según proyecto constructivo e indicaciones de la Dirección Facultativa.</t>
  </si>
  <si>
    <t>Suministro e instalación de interruptor automático magnetotérmico iC60N, de 4x16A, curva C.
Incluso parte proporcional de medios auxiliares, pequeño material y accesorios. 
Totalmente terminado, probado según proyecto constructivo e indicaciones de la Dirección Facultativa.</t>
  </si>
  <si>
    <t>Suministro e instalación de interruptor automático magnetotérmico iC60N, de 4x25A, curva C.
Incluso parte proporcional de medios auxiliares, pequeño material y accesorios. 
Totalmente terminado, probado según proyecto constructivo e indicaciones de la Dirección Facultativa.</t>
  </si>
  <si>
    <t>Suministro e instalación de interruptor automático magnetotérmico iC60N, de 4x32A, curva C.
Incluso parte proporcional de medios auxiliares, pequeño material y accesorios. 
Totalmente terminado, probado según proyecto constructivo e indicaciones de la Dirección Facultativa.</t>
  </si>
  <si>
    <t>Suministro e instalación de interruptor automático magnetotérmico iC60N, de 4x40A, curva C.
Incluso parte proporcional de medios auxiliares, pequeño material y accesorios. 
Totalmente terminado, probado según proyecto constructivo e indicaciones de la Dirección Facultativa.</t>
  </si>
  <si>
    <t>Suministro e instalación de interruptor automático magnetotérmico iC60N, de 4x63A, curva C.
Incluso parte proporcional de medios auxiliares, pequeño material y accesorios. 
Totalmente terminado, probado según proyecto constructivo e indicaciones de la Dirección Facultativa.</t>
  </si>
  <si>
    <t>Suministro e instalación de interruptor automático magnetotérmico iC60N, de 2x6A, curva D.
Incluso parte proporcional de medios auxiliares, pequeño material y accesorios. 
Totalmente terminado, probado según proyecto constructivo e indicaciones de la Dirección Facultativa.</t>
  </si>
  <si>
    <t>Suministro e instalación de interruptor automático magnetotérmico iC60N, de 2x10A, curva D.
Incluso parte proporcional de medios auxiliares, pequeño material y accesorios. 
Totalmente terminado, probado según proyecto constructivo e indicaciones de la Dirección Facultativa.</t>
  </si>
  <si>
    <t>Suministro e instalación de interruptor automático magnetotérmico iC60N, de 2x16A, curva D.
Incluso parte proporcional de medios auxiliares, pequeño material y accesorios. 
Totalmente terminado, probado según proyecto constructivo e indicaciones de la Dirección Facultativa.</t>
  </si>
  <si>
    <t>Suministro e instalación de interruptor automático magnetotérmico iC60N, de 2x20A, curva D.
Incluso parte proporcional de medios auxiliares, pequeño material y accesorios. 
Totalmente terminado, probado según proyecto constructivo e indicaciones de la Dirección Facultativa.</t>
  </si>
  <si>
    <t>Suministro e instalación de interruptor automático magnetotérmico iC60N, de 2x25A, curva D.
Incluso parte proporcional de medios auxiliares, pequeño material y accesorios. 
Totalmente terminado, probado según proyecto constructivo e indicaciones de la Dirección Facultativa.</t>
  </si>
  <si>
    <t>Suministro e instalación de interruptor automático magnetotérmico iC60N, de 2x32A, curva D.
Incluso parte proporcional de medios auxiliares, pequeño material y accesorios. 
Totalmente terminado, probado según proyecto constructivo e indicaciones de la Dirección Facultativa.</t>
  </si>
  <si>
    <t>Suministro e instalación de interruptor automático magnetotérmico iC60N, de 2x40A, curva D.
Incluso parte proporcional de medios auxiliares, pequeño material y accesorios. 
Totalmente terminado, probado según proyecto constructivo e indicaciones de la Dirección Facultativa.</t>
  </si>
  <si>
    <t>Suministro e instalación de interruptor automático magnetotérmico iC60N, de 2x50A, curva D.
Incluso parte proporcional de medios auxiliares, pequeño material y accesorios. 
Totalmente terminado, probado según proyecto constructivo e indicaciones de la Dirección Facultativa.</t>
  </si>
  <si>
    <t>Suministro e instalación de interruptor automático magnetotérmico iC60N, de 2x63A, curva D.
Incluso parte proporcional de medios auxiliares, pequeño material y accesorios. 
Totalmente terminado, probado según proyecto constructivo e indicaciones de la Dirección Facultativa.</t>
  </si>
  <si>
    <t>Suministro e instalación de interruptor automático magnetotérmico iC60N, de 4x16A, curva D.
Incluso parte proporcional de medios auxiliares, pequeño material y accesorios. 
Totalmente terminado, probado según proyecto constructivo e indicaciones de la Dirección Facultativa.</t>
  </si>
  <si>
    <t>Suministro e instalación de interruptor automático magnetotérmico iC60N, de 4x25A, curva D.
Incluso parte proporcional de medios auxiliares, pequeño material y accesorios. 
Totalmente terminado, probado según proyecto constructivo e indicaciones de la Dirección Facultativa.</t>
  </si>
  <si>
    <t>Suministro e instalación de interruptor automático magnetotérmico iC60N, de 4x32A, curva D.
Incluso parte proporcional de medios auxiliares, pequeño material y accesorios. 
Totalmente terminado, probado según proyecto constructivo e indicaciones de la Dirección Facultativa.</t>
  </si>
  <si>
    <t>Suministro e instalación de interruptor automático magnetotérmico iC60N, de 4x40A, curva D.
Incluso parte proporcional de medios auxiliares, pequeño material y accesorios. 
Totalmente terminado, probado según proyecto constructivo e indicaciones de la Dirección Facultativa.</t>
  </si>
  <si>
    <t>Suministro e instalación de interruptor automático magnetotérmico iC60N, de 4x63A, curva D.
Incluso parte proporcional de medios auxiliares, pequeño material y accesorios. 
Totalmente terminado, probado según proyecto constructivo e indicaciones de la Dirección Facultativa.</t>
  </si>
  <si>
    <t>Suministro e instalación de interruptor automático magnetotérmico iC60H, de 4x63A, curva D.
Incluso parte proporcional de medios auxiliares, pequeño material y accesorios. 
Totalmente terminado, probado según proyecto constructivo e indicaciones de la Dirección Facultativa.</t>
  </si>
  <si>
    <t>Suministro e instalación de interruptor automático magnetotérmico iC60H, de 4x63A, curva C.
Incluso parte proporcional de medios auxiliares, pequeño material y accesorios. 
Totalmente terminado, probado según proyecto constructivo e indicaciones de la Dirección Facultativa.</t>
  </si>
  <si>
    <t>Suministro e instalación de interruptor automático magnetotérmico iC60H, de 2x16A, curva C.
Incluso parte proporcional de medios auxiliares, pequeño material y accesorios. 
Totalmente terminado, probado según proyecto constructivo e indicaciones de la Dirección Facultativa.</t>
  </si>
  <si>
    <t>Suministro e instalación de interruptor automático magnetotérmico iC60H, de 2x32A, curva C.
Incluso parte proporcional de medios auxiliares, pequeño material y accesorios. 
Totalmente terminado, probado según proyecto constructivo e indicaciones de la Dirección Facultativa.</t>
  </si>
  <si>
    <t>Suministro e instalación de interruptor automático magnetotérmico iC60H, de 2x63A, curva C.
Incluso parte proporcional de medios auxiliares, pequeño material y accesorios. 
Totalmente terminado, probado según proyecto constructivo e indicaciones de la Dirección Facultativa.</t>
  </si>
  <si>
    <t>Suministro e instalación de interruptor automático magnetotérmico iC60H, de 4x16A, curva C.
Incluso parte proporcional de medios auxiliares, pequeño material y accesorios. 
Totalmente terminado, probado según proyecto constructivo e indicaciones de la Dirección Facultativa.</t>
  </si>
  <si>
    <t>Suministro e instalación de interruptor automático magnetotérmico iC60H, de 4x32A, curva C.
Incluso parte proporcional de medios auxiliares, pequeño material y accesorios. 
Totalmente terminado, probado según proyecto constructivo e indicaciones de la Dirección Facultativa.</t>
  </si>
  <si>
    <t>Suministro e instalación de interruptor automático magnetotérmico iC60H, de 2x16A, curva D.
Incluso parte proporcional de medios auxiliares, pequeño material y accesorios. 
Totalmente terminado, probado según proyecto constructivo e indicaciones de la Dirección Facultativa.</t>
  </si>
  <si>
    <t>Suministro e instalación de interruptor automático magnetotérmico iC60H, de 2x32A, curva D.
Incluso parte proporcional de medios auxiliares, pequeño material y accesorios. 
Totalmente terminado, probado según proyecto constructivo e indicaciones de la Dirección Facultativa.</t>
  </si>
  <si>
    <t>Suministro e instalación de interruptor automático magnetotérmico iC60H, de 2x63A, curva D.
Incluso parte proporcional de medios auxiliares, pequeño material y accesorios. 
Totalmente terminado, probado según proyecto constructivo e indicaciones de la Dirección Facultativa.</t>
  </si>
  <si>
    <t>Suministro e instalación de interruptor automático magnetotérmico iC60H, de 4x16A, curva D.
Incluso parte proporcional de medios auxiliares, pequeño material y accesorios. 
Totalmente terminado, probado según proyecto constructivo e indicaciones de la Dirección Facultativa.</t>
  </si>
  <si>
    <t>Suministro e instalación de interruptor automático magnetotérmico iC60H, de 4x32A, curva D.
Incluso parte proporcional de medios auxiliares, pequeño material y accesorios. 
Totalmente terminado, probado según proyecto constructivo e indicaciones de la Dirección Facultativa.</t>
  </si>
  <si>
    <t>Suministro e instalación de interruptor automático magnetotérmico C120N, de 4x100A, curva D.
Incluso parte proporcional de medios auxiliares, pequeño material y accesorios. 
Totalmente terminado, probado según proyecto constructivo e indicaciones de la Dirección Facultativa.</t>
  </si>
  <si>
    <t>Suministro e instalación de interruptor automático magnetotérmico C120N, de 4x80A, curva D.
Incluso parte proporcional de medios auxiliares, pequeño material y accesorios. 
Totalmente terminado, probado según proyecto constructivo e indicaciones de la Dirección Facultativa.</t>
  </si>
  <si>
    <t>Suministro e instalación de interruptor automático magnetotérmico C120N, de 2x80A, curva D.
Incluso parte proporcional de medios auxiliares, pequeño material y accesorios. 
Totalmente terminado, probado según proyecto constructivo e indicaciones de la Dirección Facultativa.</t>
  </si>
  <si>
    <t>Suministro e instalación de interruptor automático magnetotérmico C120N, de 4x100A, curva C.
Incluso parte proporcional de medios auxiliares, pequeño material y accesorios. 
Totalmente terminado, probado según proyecto constructivo e indicaciones de la Dirección Facultativa.</t>
  </si>
  <si>
    <t>Suministro e instalación de interruptor automático magnetotérmico C120N, de 4x80A, curva C.
Incluso parte proporcional de medios auxiliares, pequeño material y accesorios. 
Totalmente terminado, probado según proyecto constructivo e indicaciones de la Dirección Facultativa.</t>
  </si>
  <si>
    <t>Suministro e instalación de interruptor automático magnetotérmico C120N, de 2x80A, curva C.
Incluso parte proporcional de medios auxiliares, pequeño material y accesorios. 
Totalmente terminado, probado según proyecto constructivo e indicaciones de la Dirección Facultativa.</t>
  </si>
  <si>
    <t>Interruptor automático magnetotérmico C120N, de 4x125A curva C</t>
  </si>
  <si>
    <t>Suministro e instalación de interruptor automático magnetotérmico C120N, de 4x125A, curva C.
Incluso parte proporcional de medios auxiliares, pequeño material y accesorios. 
Totalmente terminado, probado según proyecto constructivo e indicaciones de la Dirección Facultativa.</t>
  </si>
  <si>
    <t>Interruptor automático magnetotérmico C120N, de 4x125A curva D</t>
  </si>
  <si>
    <t>Suministro e instalación de interruptor automático magnetotérmico C120N, de 4x125A, curvaD.
Incluso parte proporcional de medios auxiliares, pequeño material y accesorios. 
Totalmente terminado, probado según proyecto constructivo e indicaciones de la Dirección Facultativa.</t>
  </si>
  <si>
    <t>M040447</t>
  </si>
  <si>
    <t>M040448</t>
  </si>
  <si>
    <t>Suministro, tendido y conexionado de conductor de cobre ESO7Z1-K (AS) 1x1,5mm2,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</si>
  <si>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1x2,5mm2,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</si>
  <si>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1x4mm2,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</si>
  <si>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1x6mm2,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</si>
  <si>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1x10mm2,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</si>
  <si>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1x16mm2,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</si>
  <si>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1,5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</si>
  <si>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2,5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</si>
  <si>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</si>
  <si>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cconductor de cobre de 6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</si>
  <si>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10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</si>
  <si>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16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</si>
  <si>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25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</si>
  <si>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35 mm2, con clase CPR mínima Cca-s1b,d1,a1 0,6 /1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</si>
  <si>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50 mm2, con clase CPR mínima Cca-s1b,d1,a1 0,6 /1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</si>
  <si>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70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</si>
  <si>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95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</si>
  <si>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120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</si>
  <si>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150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</si>
  <si>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185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</si>
  <si>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240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</si>
  <si>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300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</si>
  <si>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2x1,5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</si>
  <si>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2x2,5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</si>
  <si>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2x4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</si>
  <si>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2x6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</si>
  <si>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2x10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</si>
  <si>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2x16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</si>
  <si>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2x25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</si>
  <si>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2x35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</si>
  <si>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2x50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</si>
  <si>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1,5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</si>
  <si>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2,5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</si>
  <si>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4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</si>
  <si>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6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</si>
  <si>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10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</si>
  <si>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16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</si>
  <si>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3x25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</si>
  <si>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3x35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</si>
  <si>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3x50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</si>
  <si>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3x70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</si>
  <si>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3x95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</si>
  <si>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3x120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</si>
  <si>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3x150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</si>
  <si>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3x185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</si>
  <si>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3x240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</si>
  <si>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3x300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</si>
  <si>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3x25/16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</si>
  <si>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3x35/16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</si>
  <si>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3x50/25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</si>
  <si>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3x70/35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</si>
  <si>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3x95/50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</si>
  <si>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3x120/70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</si>
  <si>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3x150/70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</si>
  <si>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3x185/95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</si>
  <si>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3x240/120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</si>
  <si>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3x300/150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</si>
  <si>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</si>
  <si>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2,5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</si>
  <si>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4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</si>
  <si>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6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</si>
  <si>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</si>
  <si>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16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</si>
  <si>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4x25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</si>
  <si>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4x35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</si>
  <si>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4x50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</si>
  <si>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4x70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</si>
  <si>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4x95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</si>
  <si>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4x120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</si>
  <si>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4x150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</si>
  <si>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4x185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</si>
  <si>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4x240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</si>
  <si>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</si>
  <si>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2,5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</si>
  <si>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4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</si>
  <si>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6mm2,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</si>
  <si>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10mm2,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</si>
  <si>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16mm2,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</si>
  <si>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25mm2,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</si>
  <si>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35mm2,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</si>
  <si>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1,5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</si>
  <si>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2,5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</si>
  <si>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de 4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</si>
  <si>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Suministro, tendido y conexionado de cconductor de cobre de 6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</si>
  <si>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de 10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</si>
  <si>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Suministro y tendido de conductor de cobre de 300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</si>
  <si>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2x2,5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</si>
  <si>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2x4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</si>
  <si>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2x6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</si>
  <si>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2x10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</si>
  <si>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2x16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</si>
  <si>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2x25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</si>
  <si>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2x35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</si>
  <si>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2x50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</si>
  <si>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1,5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</si>
  <si>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de 3G 2,5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</si>
  <si>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tendido y conexionado de conductor de cobre de 3G 4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</si>
  <si>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tendido y conexionado de conductor de cobre de 3G 6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</si>
  <si>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Suministro, tendido y conexionado de conductor de cobre de 3G 10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</si>
  <si>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16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</si>
  <si>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3x25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</si>
  <si>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de 3x35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</si>
  <si>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y tendido de conductor de cobre de 3x50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</si>
  <si>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y tendido de conductor de cobre de 3x70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</si>
  <si>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Suministro y tendido de conductor de cobre de 3x120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</si>
  <si>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3x240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</si>
  <si>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3x300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</si>
  <si>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3x25/16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</si>
  <si>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3x35/16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</si>
  <si>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3x50/25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</si>
  <si>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3x70/35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</si>
  <si>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3x95/50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</si>
  <si>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3x120/70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</si>
  <si>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3x150/70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</si>
  <si>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3x185/95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</si>
  <si>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3x240/120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</si>
  <si>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</si>
  <si>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2,5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</si>
  <si>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4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</si>
  <si>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6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</si>
  <si>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</si>
  <si>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16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</si>
  <si>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4x25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</si>
  <si>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4x35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</si>
  <si>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4x50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</si>
  <si>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4x70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</si>
  <si>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4x95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</si>
  <si>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4x120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</si>
  <si>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4x150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</si>
  <si>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4x185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</si>
  <si>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4x240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</si>
  <si>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</si>
  <si>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2,5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</si>
  <si>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4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</si>
  <si>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6mm2,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</si>
  <si>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10mm2,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</si>
  <si>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16mm2,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</si>
  <si>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25mm2,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</si>
  <si>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35mm2,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</si>
  <si>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desnudo 1x150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</si>
  <si>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desnudo 1x120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</si>
  <si>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desnudo 1x95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</si>
  <si>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desnudo 1x70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</si>
  <si>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desnudo 1x50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</si>
  <si>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desnudo 1x35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</si>
  <si>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desnudo 1x25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</si>
  <si>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desnudo 1x16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</si>
  <si>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desnudo 1x10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</si>
  <si>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Suministro, tendido y conexionado de conductor de cobre desnudo 1x6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</si>
  <si>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M040590</t>
  </si>
  <si>
    <t>BLOQUE DIFERENCIAL COMPACTO RCBO</t>
  </si>
  <si>
    <t>M040591</t>
  </si>
  <si>
    <t>M040592</t>
  </si>
  <si>
    <t>M040593</t>
  </si>
  <si>
    <t>M040594</t>
  </si>
  <si>
    <t>M040595</t>
  </si>
  <si>
    <t>M040596</t>
  </si>
  <si>
    <t>M040597</t>
  </si>
  <si>
    <t>M040598</t>
  </si>
  <si>
    <t>M040599</t>
  </si>
  <si>
    <t>M040589</t>
  </si>
  <si>
    <t>M040303</t>
  </si>
  <si>
    <t>M040304</t>
  </si>
  <si>
    <t>M040305</t>
  </si>
  <si>
    <t>M040306</t>
  </si>
  <si>
    <t>M040307</t>
  </si>
  <si>
    <t>MINICOFRET ESTANCO KAEDRA - APARAMENTA MODULAR 1 FILA 2 MODULOS</t>
  </si>
  <si>
    <t>MINICOFRET ESTANCO KAEDRA - APARAMENTA MODULAR 1 FILA 6 MODULOS</t>
  </si>
  <si>
    <t>MINICOFRET ESTANCO KAEDRA - APARAMENTA MODULAR 1 FILA 12 MODULOS</t>
  </si>
  <si>
    <t>COFRET ESTANCO KAEDRA - APARAMENTA MODULAR 2 FILAS 24 MODULOS</t>
  </si>
  <si>
    <t>COFRET ESTANCO KAEDRA - APARAMENTA MODULAR 2 FILAS 36 MODULOS</t>
  </si>
  <si>
    <t>COFRET ESTANCO KAEDRA - APARAMENTA MODULAR 3 FILAS 54 MODULOS</t>
  </si>
  <si>
    <t>COFRET ESTANCO KAEDRA - APARAMENTA MODULAR 4 FILAS 72 MODULOS</t>
  </si>
  <si>
    <t>M040308</t>
  </si>
  <si>
    <t>M040309</t>
  </si>
  <si>
    <t>Suministro e instalación de mini cofre mini Pragma con puerta transparente de 1 FILA  para 2 MODULOS
Incluso medios auxiliares, pequeño material y accesorios necesarios para la correcta instalación, conexionado  y puesta en funcionamiento. Totalmente terminado, rotulado y probado según proyecto e indicaciones de la Dirección Facultativa.</t>
  </si>
  <si>
    <t>Suministro e instalación de mini cofre mini Pragma con puerta transparente de 1 FILA  para 6 MODULOS
Incluso medios auxiliares, pequeño material y accesorios necesarios para la correcta instalación, conexionado  y puesta en funcionamiento. Totalmente terminado, rotulado y probado según proyecto e indicaciones de la Dirección Facultativa.</t>
  </si>
  <si>
    <t>Suministro e instalación de mini cofre mini Pragma con puerta transparente de 1 FILA  para 12 MODULOS
Incluso medios auxiliares, pequeño material y accesorios necesarios para la correcta instalación, conexionado  y puesta en funcionamiento. Totalmente terminado, rotulado y probado según proyecto e indicaciones de la Dirección Facultativa.</t>
  </si>
  <si>
    <t>Suministro e instalación de cofre mini Pragma con puerta transparente de 3 FILA  para 54 MODULOS
Incluso medios auxiliares, pequeño material y accesorios necesarios para la correcta instalación, conexionado  y puesta en funcionamiento. Totalmente terminado, rotulado y probado según proyecto e indicaciones de la Dirección Facultativa.</t>
  </si>
  <si>
    <t>Suministro e instalación de cofre mini Pragma con puerta transparente de 4 FILA  para 72 MODULOS
Incluso medios auxiliares, pequeño material y accesorios necesarios para la correcta instalación, conexionado  y puesta en funcionamiento. Totalmente terminado, rotulado y probado según proyecto e indicaciones de la Dirección Facultativa.</t>
  </si>
  <si>
    <t>Suministro e instalación de cofre mini Pragma con puerta transparente de 2 FILA  para 36 MODULOS
Incluso medios auxiliares, pequeño material y accesorios necesarios para la correcta instalación, conexionado  y puesta en funcionamiento. Totalmente terminado, rotulado y probado según proyecto e indicaciones de la Dirección Facultativa.</t>
  </si>
  <si>
    <t>Suministro e instalación de cofre mini Pragma con puerta transparente de 2 FILA  para 24 MODULOS
Incluso medios auxiliares, pequeño material y accesorios necesarios para la correcta instalación, conexionado  y puesta en funcionamiento. Totalmente terminado, rotulado y probado según proyecto e indicaciones de la Dirección Facultativa.</t>
  </si>
  <si>
    <t>Suministro, tendido y conexionado de conductor de cobre de 35 mm2, con clase CPR mínima Cca-s1b,d1,a1 0,6 /1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</si>
  <si>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25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</si>
  <si>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16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</si>
  <si>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50 mm2, con clase CPR mínima Cca-s1b,d1,a1 0,6 /1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</si>
  <si>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70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</si>
  <si>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95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</si>
  <si>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120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</si>
  <si>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150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</si>
  <si>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185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</si>
  <si>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240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</si>
  <si>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3x95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</si>
  <si>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3x150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</si>
  <si>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3x185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</si>
  <si>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3x300/150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</si>
  <si>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Gastos Generales</t>
  </si>
  <si>
    <t>Beneficio Industrial</t>
  </si>
  <si>
    <t>Los precios por unidades son máximos y no podrán excederse</t>
  </si>
  <si>
    <t>Los precios consignados serán los precios que se tendrán en cuenta durante la vigencia del contrato</t>
  </si>
  <si>
    <t>TOTAL SIN IVA</t>
  </si>
  <si>
    <t>TOTAL CON IVA</t>
  </si>
  <si>
    <t>IVA</t>
  </si>
  <si>
    <t>INSTALACIÓN O SUSTITUCIÓN DE PROYECTOR LED TITANIUM1 70W</t>
  </si>
  <si>
    <t>INSTALACIÓN O SUSTITUCIÓN DE PROYECTOR LED MAGNUN 100W</t>
  </si>
  <si>
    <t>INSTALACIÓN O SUSTITUCIÓN DE PROYECTOR LED MAGNUN SHOEBOX 30º 100/150W</t>
  </si>
  <si>
    <t>Suministro e instalación  de proyector LED TITANIUM1 70W, cualquiera que sea el tipo de luminaria.  Incluida p.p. de desmontaje, limpieza y montaje de luminaria, y conexionado, así como de cualquier elemento, material o accesorio, necesario para su realización. Totalmente terminado y acabado incluso retirada a punto limpio o gestor autorizado.</t>
  </si>
  <si>
    <t>Suministro e instalación  de proyector LED  MAGNUN 100W, cualquiera que sea el tipo de luminaria.  Incluida p.p. de desmontaje, limpieza y montaje de luminaria, y conexionado, así como de cualquier elemento, material o accesorio, necesario para su realización. Totalmente terminado y acabado incluso retirada a punto limpio o gestor autorizado.</t>
  </si>
  <si>
    <t>Suministro e instalación  de proyector LED MAGNUN SHOEBOX 30º 100/150W, cualquiera que sea el tipo de luminaria.  Incluida p.p. de desmontaje, limpieza y montaje de luminaria, y conexionado, así como de cualquier elemento, material o accesorio, necesario para su realización. Totalmente terminado y acabado incluso retirada a punto limpio o gestor autorizado.</t>
  </si>
  <si>
    <t>LUMINARIA ESTANCA 1X18 W LED</t>
  </si>
  <si>
    <t>M030008</t>
  </si>
  <si>
    <t>LUMINARIA ESTANCA 1X36 W LED</t>
  </si>
  <si>
    <t>M030009</t>
  </si>
  <si>
    <t>LUMINARIA ESTANCA 1X58 W LED</t>
  </si>
  <si>
    <t>M030010</t>
  </si>
  <si>
    <t>LUMINARIA ESTANCA 2X18 W LED</t>
  </si>
  <si>
    <t>M030011</t>
  </si>
  <si>
    <t>LUMINARIA ESTANCA 2X36 W LED</t>
  </si>
  <si>
    <t>M030012</t>
  </si>
  <si>
    <t>LUMINARIA ESTANCA 2X58W LED</t>
  </si>
  <si>
    <t>M030013</t>
  </si>
  <si>
    <t>Suministro e instalación de luminaria IP-65, con drive, equipada con tubo/s LED. En ubicación que no implique empleo de torre o plataforma elevadora. Incluida p.p. de conexionado, fijación y acabado, así como de cualquier elemento, material o accesorio, necesario para su realización. Totalmente terminado y acabado según proyecto e indicaciones de la DFO. Medida la unidad ejecutada.</t>
  </si>
  <si>
    <t>M030103</t>
  </si>
  <si>
    <t>DRIVER LED</t>
  </si>
  <si>
    <t xml:space="preserve">Suministro e instalación de driver LED compatible con el tubo Led instalado. Cualquiera que sea el tipo de luminaria.  Incluida p.p. de desmontaje y montaje de luminaría, y conexionado, así como de cualquier elemento, material o accesorio, necesario para su realización. Totalmente terminado y acabado según proyecto e indicaciones de la DFO. Medida la unidad ejecutada. La unidad incluye el desmontaje del balasto defectuoso y su retirada a punto limpio o por gestor. </t>
  </si>
  <si>
    <t>M030106</t>
  </si>
  <si>
    <t>REPOSICIÓN LED 18-36 W</t>
  </si>
  <si>
    <t>M030107</t>
  </si>
  <si>
    <t>REPOSICIÓN LED 58 W</t>
  </si>
  <si>
    <t xml:space="preserve">Suministro e instalación de tubo LED, cualquiera que sea el tipo de luminaria. Incluida p.p. de desmontaje y montaje de difusor, y conexionado, así como de cualquier elemento, material o accesorio, necesario para su realización. Totalmente terminado y acabado según proyecto e indicaciones de la DFO. Medida la unidad ejecutada. La unidad incluye el desmontaje de la lámpara defectuosa y su retirada a punto limpio o por gestor. </t>
  </si>
  <si>
    <t>SUSTITUCION DE EQUIPO DE ENCENDIDO PARA LAMPARA DE PORTICO 50 W LED</t>
  </si>
  <si>
    <t>Suministro e instalación de equipo de encendido para lámpara de 50 W LED en portico, utilizando la plataforma de elevación apropiada.  Incluida p.p. de desmontaje y montaje de luminaría, y conexionado, así como de cualquier elemento, material o accesorio, necesario para su realización. Totalmente terminado y acabado incluso retirada a punto limpio o gestor autorizado.</t>
  </si>
  <si>
    <t>M030101</t>
  </si>
  <si>
    <t>M030102</t>
  </si>
  <si>
    <t>M030104</t>
  </si>
  <si>
    <t>M030105</t>
  </si>
  <si>
    <t>M030109</t>
  </si>
  <si>
    <t>SUSTITUCION DE LAMPARA DE PORTICO 50 W LED.</t>
  </si>
  <si>
    <t>M030110</t>
  </si>
  <si>
    <t>SUSTITUCION DE LUMINARIA DE PORTICO 50 W LED.</t>
  </si>
  <si>
    <t>M030111</t>
  </si>
  <si>
    <t>M030112</t>
  </si>
  <si>
    <t>M030113</t>
  </si>
  <si>
    <t>M030114</t>
  </si>
  <si>
    <t>SUSTITUCION DE LAMPARA DE PORTICO 50 W LED</t>
  </si>
  <si>
    <t>Suministro e instalación de lámpara de 50 W LED en portico, utilizando la plataforma de elevación apropiada.  Incluida p.p. de desmontaje y montaje de luminaría, y conexionado, así como de cualquier elemento, material o accesorio, necesario para su realización. Totalmente terminado y acabado incluso retirada a punto limpio o gestor autorizado.</t>
  </si>
  <si>
    <t>SUSTITUCION DE LUMINARIA DE PORTICO 50 W LED</t>
  </si>
  <si>
    <t>Suministro e instalación de luminaria de pórtico de acceso a estación LED, equipada con equipo de encendido y lámpara de 50 W V.utilizando la plataforma de elevación apropiada.  Incluida p.p. de desmontaje y montaje de luminaría, y conexionado, así como de cualquier elemento, material o accesorio, necesario para su realización. Totalmente terminado y acabado incluso retirada a punto limpio o gestor autorizado.</t>
  </si>
  <si>
    <t>Interruptor automático magnetotérmico iC60N, de 4x20A curva C</t>
  </si>
  <si>
    <t>Interruptor automático magnetotérmico iC60N, de 4x20A curva D</t>
  </si>
  <si>
    <t>Interruptor automático magnetotérmico iC60N, de 4x50A curva C</t>
  </si>
  <si>
    <t>Interruptor automático magnetotérmico iC60N, de 4x50A curva D</t>
  </si>
  <si>
    <t>Interruptor automático magnetotérmico NG125N de 4x50 curva C</t>
  </si>
  <si>
    <t>Interruptor automático magnetotérmico NG125N de 4x63 curva C</t>
  </si>
  <si>
    <t>Interruptor automático magnetotérmico NG125N de 4x80 curva C</t>
  </si>
  <si>
    <t>Interruptor automático magnetotérmico NG125N de 4x100 curva C</t>
  </si>
  <si>
    <t>Interruptor automático magnetotérmico NG125N de 4x125 curva C</t>
  </si>
  <si>
    <t>Interruptor automático magnetotérmico NG125L de 4x50 curva D</t>
  </si>
  <si>
    <t>Interruptor automático magnetotérmico NG125L de 4x63 curva D</t>
  </si>
  <si>
    <t>Interruptor automático magnetotérmico NG125N de 4x80 curva D</t>
  </si>
  <si>
    <t>Interruptor automático magnetotérmico NG125N de 4x100 curva D</t>
  </si>
  <si>
    <t>Interruptor automático magnetotérmico NG125N de 4x125 curva D</t>
  </si>
  <si>
    <t>M040449</t>
  </si>
  <si>
    <t>M040450</t>
  </si>
  <si>
    <t>M040451</t>
  </si>
  <si>
    <t>M040452</t>
  </si>
  <si>
    <t>M040453</t>
  </si>
  <si>
    <t>M040454</t>
  </si>
  <si>
    <t>M040455</t>
  </si>
  <si>
    <t>M040456</t>
  </si>
  <si>
    <t>M040457</t>
  </si>
  <si>
    <t>M040458</t>
  </si>
  <si>
    <t>M040459</t>
  </si>
  <si>
    <t>M040460</t>
  </si>
  <si>
    <t>M040461</t>
  </si>
  <si>
    <t>M040462</t>
  </si>
  <si>
    <t>M040463</t>
  </si>
  <si>
    <t>M040464</t>
  </si>
  <si>
    <t>M040465</t>
  </si>
  <si>
    <t>M040466</t>
  </si>
  <si>
    <t>Suministro e instalación de interruptor automático magnetotérmico iC60N, de 4x20A, curva C.
Incluso parte proporcional de medios auxiliares, pequeño material y accesorios. 
Totalmente terminado, probado según proyecto constructivo e indicaciones de la Dirección Facultativa.</t>
  </si>
  <si>
    <t>Suministro e instalación de interruptor automático magnetotérmico iC60N, de 4x50A, curva C.
Incluso parte proporcional de medios auxiliares, pequeño material y accesorios. 
Totalmente terminado, probado según proyecto constructivo e indicaciones de la Dirección Facultativa.</t>
  </si>
  <si>
    <t>Suministro e instalación de interruptor automático magnetotérmico iC60N, de 4x20A, curva D.
Incluso parte proporcional de medios auxiliares, pequeño material y accesorios. 
Totalmente terminado, probado según proyecto constructivo e indicaciones de la Dirección Facultativa.</t>
  </si>
  <si>
    <t>Suministro e instalación de interruptor automático magnetotérmico iC60N, de 4x50A, curva D.
Incluso parte proporcional de medios auxiliares, pequeño material y accesorios. 
Totalmente terminado, probado según proyecto constructivo e indicaciones de la Dirección Facultativa.</t>
  </si>
  <si>
    <t>Suministro e instalación de interruptor automático magnetotérmico NG125N, de 4x63A, curvaC.
Incluso parte proporcional de medios auxiliares, pequeño material y accesorios. 
Totalmente terminado, probado según proyecto constructivo e indicaciones de la Dirección Facultativa.</t>
  </si>
  <si>
    <t>Suministro e instalación de interruptor automático magnetotérmico NG125N, de 4x50A, curvaC.
Incluso parte proporcional de medios auxiliares, pequeño material y accesorios. 
Totalmente terminado, probado según proyecto constructivo e indicaciones de la Dirección Facultativa.</t>
  </si>
  <si>
    <t>Suministro e instalación de interruptor automático magnetotérmico NG125N, de 4x80A, curvaC.
Incluso parte proporcional de medios auxiliares, pequeño material y accesorios. 
Totalmente terminado, probado según proyecto constructivo e indicaciones de la Dirección Facultativa.</t>
  </si>
  <si>
    <t>Suministro e instalación de interruptor automático magnetotérmico NG125N, de 4x100A, curvaC.
Incluso parte proporcional de medios auxiliares, pequeño material y accesorios. 
Totalmente terminado, probado según proyecto constructivo e indicaciones de la Dirección Facultativa.</t>
  </si>
  <si>
    <t>Suministro e instalación de interruptor automático magnetotérmico NG125N, de 4x125A, curvaC.
Incluso parte proporcional de medios auxiliares, pequeño material y accesorios. 
Totalmente terminado, probado según proyecto constructivo e indicaciones de la Dirección Facultativa.</t>
  </si>
  <si>
    <t>Suministro e instalación de interruptor automático magnetotérmico NG125N, de 4x80A, curvaD.
Incluso parte proporcional de medios auxiliares, pequeño material y accesorios. 
Totalmente terminado, probado según proyecto constructivo e indicaciones de la Dirección Facultativa.</t>
  </si>
  <si>
    <t>Suministro e instalación de interruptor automático magnetotérmico NG125N, de 4x100A, curvaD.
Incluso parte proporcional de medios auxiliares, pequeño material y accesorios. 
Totalmente terminado, probado según proyecto constructivo e indicaciones de la Dirección Facultativa.</t>
  </si>
  <si>
    <t>Suministro e instalación de interruptor automático magnetotérmico NG125N, de 4x125A, curvaD.
Incluso parte proporcional de medios auxiliares, pequeño material y accesorios. 
Totalmente terminado, probado según proyecto constructivo e indicaciones de la Dirección Facultativa.</t>
  </si>
  <si>
    <t>Suministro e instalación de interruptor automático magnetotérmico NG125L, de 4x50A, curvaD.
Incluso parte proporcional de medios auxiliares, pequeño material y accesorios. 
Totalmente terminado, probado según proyecto constructivo e indicaciones de la Dirección Facultativa.</t>
  </si>
  <si>
    <t>Suministro e instalación de interruptor automático magnetotérmico NG125L, de 4x63A, curvaD.
Incluso parte proporcional de medios auxiliares, pequeño material y accesorios. 
Totalmente terminado, probado según proyecto constructivo e indicaciones de la Dirección Facultativa.</t>
  </si>
  <si>
    <t>Suministro e instalación de interruptor automático magnetotérmico caja moldeada 4X100 Amp NSX100N TMD100D 4P4R
Incluso parte proporcional de medios auxiliares, pequeño material y accesorios. 
Totalmente terminado, probado según proyecto constructivo e indicaciones de la Dirección Facultativa.</t>
  </si>
  <si>
    <t>Suministro e instalación de interruptor automático magnetotérmico caja moldeada 4X125 Amp NSX100N TMD100D 4P4R
Incluso parte proporcional de medios auxiliares, pequeño material y accesorios. 
Totalmente terminado, probado según proyecto constructivo e indicaciones de la Dirección Facultativa.</t>
  </si>
  <si>
    <t>Suministro e instalación de interruptor automático magnetotérmico caja moldeada 4X160 Amp NSX100N TMD100D 4P4R
Incluso parte proporcional de medios auxiliares, pequeño material y accesorios. 
Totalmente terminado, probado según proyecto constructivo e indicaciones de la Dirección Facultativa.</t>
  </si>
  <si>
    <t>Suministro e instalación de interruptor automático magnetotérmico caja moldeada 4X250 Amp NSX100N TMD100D 4P4R
Incluso parte proporcional de medios auxiliares, pequeño material y accesorios. 
Totalmente terminado, probado según proyecto constructivo e indicaciones de la Dirección Facultativa.</t>
  </si>
  <si>
    <t>Interruptor diferencial 300mA Clase A de 4x25A</t>
  </si>
  <si>
    <t>M040526</t>
  </si>
  <si>
    <t>Suministro e instalación de interruptor diferencial ID clase A de sensibilidad 300 mA , 4x25A.
Incluso parte proporcional de medios auxiliares, pequeño material y accesorios de señalización de estado y defecto.
Totalmente terminado, probado y rotulado según indicaciones de Metro de Madrid.</t>
  </si>
  <si>
    <t>Bloque diferencial Vigi NG125 300mA Clase A de 4x63A inst.</t>
  </si>
  <si>
    <t>Bloque diferencial Vigi NG125 Clase A de 4x63A I/S/R</t>
  </si>
  <si>
    <t>Bloque diferencial Vigi NG125 300mA Clase A de 4x125A inst.</t>
  </si>
  <si>
    <t>Bloque diferencial Vigi NG125 Clase A de 4x125A I/S/R</t>
  </si>
  <si>
    <t>Bloque diferencial Vigi C120 de 4x125 300mA MA A inst.</t>
  </si>
  <si>
    <t>Bloque diferencial Vigi C120 de 4x125 300mA MA SI inst.</t>
  </si>
  <si>
    <t>Bloque diferencial Vigi C120 de 4x125 (s) 300mA MA A selectivo.</t>
  </si>
  <si>
    <t>Bloque diferencial Vigi C120 de 4x125 (s) 300mA MA SI selectivo.</t>
  </si>
  <si>
    <t>M040588</t>
  </si>
  <si>
    <t>Suministro e instalación de bloque diferencial Vigi NG125 300mA Clase A de 4x63A inst.
Incluso parte proporcional de medios auxiliares, pequeño material y accesorios de señalización de estado y defecto.
Totalmente terminado, probado y rotulado según indicaciones de Metro de Madrid.</t>
  </si>
  <si>
    <t>Suministro e instalación de bloque diferencial Vigi  NG125 Clase A de 4x63A I/S/R
Incluso parte proporcional de medios auxiliares, pequeño material y accesorios de señalización de estado y defecto.
Totalmente terminado, probado y rotulado según indicaciones de Metro de Madrid.</t>
  </si>
  <si>
    <t>Suministro e instalación de bloque diferencial Vigi NG125 300mA Clase A de 4x125A inst.
Incluso parte proporcional de medios auxiliares, pequeño material y accesorios de señalización de estado y defecto.
Totalmente terminado, probado y rotulado según indicaciones de Metro de Madrid.</t>
  </si>
  <si>
    <t>Suministro e instalación de bloque diferencial Vigi NG125 Clase A de 4x125A I/S/R
Incluso parte proporcional de medios auxiliares, pequeño material y accesorios de señalización de estado y defecto.
Totalmente terminado, probado y rotulado según indicaciones de Metro de Madrid.</t>
  </si>
  <si>
    <t>Suministro e instalación de bloque diferencial Vigi  C120 de 4x125 300mA MA A inst.
Incluso parte proporcional de medios auxiliares, pequeño material y accesorios de señalización de estado y defecto.
Totalmente terminado, probado y rotulado según indicaciones de Metro de Madrid.</t>
  </si>
  <si>
    <t>Suministro e instalación de bloque diferencial VigiC120 de 4x125 300mA MA SI inst.
Incluso parte proporcional de medios auxiliares, pequeño material y accesorios de señalización de estado y defecto.
Totalmente terminado, probado y rotulado según indicaciones de Metro de Madrid.</t>
  </si>
  <si>
    <t>Suministro e instalación de bloque diferencial Vigi  C120 de 4x125 (s) 300mA MA A Selectivo
Incluso parte proporcional de medios auxiliares, pequeño material y accesorios de señalización de estado y defecto.
Totalmente terminado, probado y rotulado según indicaciones de Metro de Madrid.</t>
  </si>
  <si>
    <t>Suministro e instalación de bloque diferencial Vigi C120 de 4x125 (s) 300mA MA SI Selectivo y  Superinmunizado.
Incluso parte proporcional de medios auxiliares, pequeño material y accesorios de señalización de estado y defecto.
Totalmente terminado, probado y rotulado según indicaciones de Metro de Madrid.</t>
  </si>
  <si>
    <t>FUSIBLE TIPO NH-1 DE 80A</t>
  </si>
  <si>
    <t>FUSIBLE TIPO NH-1 DE 125A</t>
  </si>
  <si>
    <t>FUSIBLE TIPO NH-1 DE 160A</t>
  </si>
  <si>
    <t>Suministro e instalación de fusible NH1 80A
Incluso parte proporcional de medios auxiliares, pequeño material y accesorios. 
Totalmente terminado, probado según proyecto e indicaciones de la Dirección Facultativa</t>
  </si>
  <si>
    <t>Suministro e instalación de fusible NH1 125A
Incluso parte proporcional de medios auxiliares, pequeño material y accesorios. 
Totalmente terminado, probado según proyecto e indicaciones de la Dirección Facultativa</t>
  </si>
  <si>
    <t>Suministro e instalación de fusible NH1 160A
Incluso parte proporcional de medios auxiliares, pequeño material y accesorios. 
Totalmente terminado, probado según proyecto e indicaciones de la Dirección Facultativa</t>
  </si>
  <si>
    <t>Interruptor automático magnetotérmico 4X100 Amp NSX100N TMD100D 4P4R</t>
  </si>
  <si>
    <t>Interruptor automático magbetotérmico 4X125 Amp NSX160F TMD125D 4P4R</t>
  </si>
  <si>
    <t>Interruptor automático magnetotérmico 4X160 Amp NSX160N TMD160D 4P4R</t>
  </si>
  <si>
    <t>Interruptor automático magnetotérmico 4X250 Amp NSX250F TMD250D 4P4R</t>
  </si>
  <si>
    <t>Módulo Automático Acti9 iC60 RCBO 1OF/SD -AC/DC</t>
  </si>
  <si>
    <t>Módulo Automático Acti9 C120 OF+SD</t>
  </si>
  <si>
    <t>Módulo Automático Acti9 NG125 OF+SD</t>
  </si>
  <si>
    <t>Bobina de disparo iC60 IMX+OF 100/415 VCA</t>
  </si>
  <si>
    <t>Bobina de disparo C120 IMX+OF 220/415 VCA</t>
  </si>
  <si>
    <t>Bobina de disparo NG125 MX+OF 220/415 VCA</t>
  </si>
  <si>
    <t>Bobina de disparo caja moldeada NS/NSX MN 200/250 VAC</t>
  </si>
  <si>
    <t xml:space="preserve">Contacto auxiliar caja moldeada NS/NSX </t>
  </si>
  <si>
    <t>Toroidal WGC 55mm diámetro</t>
  </si>
  <si>
    <t>Toroidal WGC 80mm diámetro</t>
  </si>
  <si>
    <t>Toroidal PA50 50mm</t>
  </si>
  <si>
    <t>Toroidal IA 80mm</t>
  </si>
  <si>
    <t>Toroidal 120MM diámetro</t>
  </si>
  <si>
    <t>Rele de control de voltaje trifásico 380/480 VAC</t>
  </si>
  <si>
    <t>Reloj astronómico ASTRO NOVA CITY 230 VAC</t>
  </si>
  <si>
    <t xml:space="preserve">Motorizado control remoto RCA iC60 3-4P </t>
  </si>
  <si>
    <t>Motorizado caja moldeada NS/NSX MT100/160 220-240 VAC</t>
  </si>
  <si>
    <t>Motorizado caja moldeada NS/NSX MT 250 220-240 VAC</t>
  </si>
  <si>
    <t>Motorizado caja moldeada NS/NSX MT 400/630 220-240 VAC</t>
  </si>
  <si>
    <t>Piloto luminoso Harmony XB4 ø 22 - blanco - led integrado - 230v</t>
  </si>
  <si>
    <t>Piloto luminoso Harmony XB4 ø 22 - rojo - led integrado - 230 v</t>
  </si>
  <si>
    <t>Piloto Acti 9 iIL blanco 110-230 VCA</t>
  </si>
  <si>
    <t>Piloto Acti 9 iIL rojo 110-230 VCA</t>
  </si>
  <si>
    <t>M040650</t>
  </si>
  <si>
    <t>M040651</t>
  </si>
  <si>
    <t>M040652</t>
  </si>
  <si>
    <t>M040653</t>
  </si>
  <si>
    <t>M040654</t>
  </si>
  <si>
    <t>M040659</t>
  </si>
  <si>
    <t>M040660</t>
  </si>
  <si>
    <t>M040661</t>
  </si>
  <si>
    <t>M040662</t>
  </si>
  <si>
    <t>M040663</t>
  </si>
  <si>
    <t>M040664</t>
  </si>
  <si>
    <t>M040665</t>
  </si>
  <si>
    <t>M040666</t>
  </si>
  <si>
    <t>M040667</t>
  </si>
  <si>
    <t>M040668</t>
  </si>
  <si>
    <t>M040669</t>
  </si>
  <si>
    <t>M040670</t>
  </si>
  <si>
    <t>M040671</t>
  </si>
  <si>
    <t>M040672</t>
  </si>
  <si>
    <t>M040673</t>
  </si>
  <si>
    <t>M040674</t>
  </si>
  <si>
    <t>M040675</t>
  </si>
  <si>
    <t>M040676</t>
  </si>
  <si>
    <t>M040677</t>
  </si>
  <si>
    <t>M040678</t>
  </si>
  <si>
    <t>Suministro e instalación de Módulo Automático  Acti9 iC60 RCBO 1OF/SD -AC/DC
Incluso parte proporcional de medios auxiliares, pequeño material y accesorios de señalización de estado y defecto. 
Totalmente terminado, probado y rotulado según proyecto e indicaciones de la Dirección Facultativa</t>
  </si>
  <si>
    <t>Suministro e instalación de Módulo Automático Acti9 C120 OF+SD
Incluso parte proporcional de medios auxiliares, pequeño material y accesorios de señalización de estado y defecto. 
Totalmente terminado, probado y rotulado según proyecto e indicaciones de la Dirección Facultativa</t>
  </si>
  <si>
    <t>Suministro e instalación de Módulo Automático Acti9 NG125 OF+SD
Incluso parte proporcional de medios auxiliares, pequeño material y accesorios de señalización de estado y defecto. 
Totalmente terminado, probado y rotulado según proyecto e indicaciones de la Dirección Facultativa</t>
  </si>
  <si>
    <t>Suministro e instalación de Relé diferencial RH99M
Incluso parte proporcional de medios auxiliares, pequeño material y accesorios de señalización de estado y defecto. 
Totalmente terminado, probado y rotulado según proyecto e indicaciones de la Dirección Facultativa</t>
  </si>
  <si>
    <t>Suministro e instalación de Rele de control de voltaje trifásico 380/480 VAC
Incluso parte proporcional de medios auxiliares, pequeño material y accesorios de señalización de estado y defecto. 
Totalmente terminado, probado y rotulado según proyecto e indicaciones de la Dirección Facultativa</t>
  </si>
  <si>
    <t>Suministro e instalación de Reloj astronómico ASTRO NOVA CITY 230 VAC
Incluso parte proporcional de medios auxiliares, pequeño material y accesorios de señalización de estado y defecto. 
Totalmente terminado, probado y rotulado según proyecto e indicaciones de la Dirección Facultativa</t>
  </si>
  <si>
    <t>Suministro e instalación de Bobina de disparo iC60 IMX+OF 100/415 VCA
Incluso parte proporcional de medios auxiliares, pequeño material y accesorios de señalización de estado y defecto. 
Totalmente terminado, probado y rotulado según proyecto e indicaciones de la Dirección Facultativa</t>
  </si>
  <si>
    <t>Suministro e instalación de Bobina de disparo C120 IMX+OF 220/415 VCA
Incluso parte proporcional de medios auxiliares, pequeño material y accesorios de señalización de estado y defecto. 
Totalmente terminado, probado y rotulado según proyecto e indicaciones de la Dirección Facultativa</t>
  </si>
  <si>
    <t>Suministro e instalación de Bobina de disparo NG125 MX+OF 220/415 VCA
Incluso parte proporcional de medios auxiliares, pequeño material y accesorios de señalización de estado y defecto. 
Totalmente terminado, probado y rotulado según proyecto e indicaciones de la Dirección Facultativa</t>
  </si>
  <si>
    <t>Suministro e instalación de Bobina de disparo caja moldeada NS/NSX MN 200/250 VAC
Incluso parte proporcional de medios auxiliares, pequeño material y accesorios de señalización de estado y defecto. 
Totalmente terminado, probado y rotulado según proyecto e indicaciones de la Dirección Facultativa</t>
  </si>
  <si>
    <t>Suministro e instalación de Motorizado control remoto RCA iC60 3-4P 
Incluso parte proporcional de medios auxiliares, pequeño material y accesorios de señalización de estado y defecto. 
Totalmente terminado, probado y rotulado según proyecto e indicaciones de la Dirección Facultativa</t>
  </si>
  <si>
    <t>Suministro e instalación de Motorizado caja moldeada NS/NSX MT100/160 220-240 VAC
Incluso parte proporcional de medios auxiliares, pequeño material y accesorios de señalización de estado y defecto. 
Totalmente terminado, probado y rotulado según proyecto e indicaciones de la Dirección Facultativa</t>
  </si>
  <si>
    <t>Suministro e instalación de Motorizado caja moldeada NS/NSX MT 250 220-240 VAC
Incluso parte proporcional de medios auxiliares, pequeño material y accesorios de señalización de estado y defecto. 
Totalmente terminado, probado y rotulado según proyecto e indicaciones de la Dirección Facultativa</t>
  </si>
  <si>
    <t>Suministro e instalación de Motorizado caja moldeada NS/NSX MT 400/630 220-240 VAC
Incluso parte proporcional de medios auxiliares, pequeño material y accesorios de señalización de estado y defecto. 
Totalmente terminado, probado y rotulado según proyecto e indicaciones de la Dirección Facultativa</t>
  </si>
  <si>
    <t>Suministro e instalación de Contacto auxiliar caja moldeada NS/NSX 
Incluso parte proporcional de medios auxiliares, pequeño material y accesorios de señalización de estado y defecto. 
Totalmente terminado, probado y rotulado según proyecto e indicaciones de la Dirección Facultativa</t>
  </si>
  <si>
    <t>Suministro e instalación de Piloto luminoso Harmony XB4 ø 22 - blanco - led integrado - 230v
Incluso parte proporcional de medios auxiliares, pequeño material y accesorios de señalización de estado y defecto. 
Totalmente terminado, probado y rotulado según proyecto e indicaciones de la Dirección Facultativa</t>
  </si>
  <si>
    <t>Suministro e instalación de Piloto luminoso Harmony XB4 ø 22 - rojo - led integrado - 230 v
Incluso parte proporcional de medios auxiliares, pequeño material y accesorios de señalización de estado y defecto. 
Totalmente terminado, probado y rotulado según proyecto e indicaciones de la Dirección Facultativa</t>
  </si>
  <si>
    <t>Suministro e instalación de Piloto Acti 9 iIL blanco 110-230 VCA
Incluso parte proporcional de medios auxiliares, pequeño material y accesorios de señalización de estado y defecto. 
Totalmente terminado, probado y rotulado según proyecto e indicaciones de la Dirección Facultativa</t>
  </si>
  <si>
    <t>Suministro e instalación de Piloto Acti 9 iIL rojo 110-230 VCA
Incluso parte proporcional de medios auxiliares, pequeño material y accesorios de señalización de estado y defecto. 
Totalmente terminado, probado y rotulado según proyecto e indicaciones de la Dirección Facultativa</t>
  </si>
  <si>
    <t>Suministro e instalación de Toroidal WGC 55mm diámetro
Incluso parte proporcional de medios auxiliares, pequeño material y accesorios de señalización de estado y defecto. 
Totalmente terminado, probado y rotulado según proyecto e indicaciones de la Dirección Facultativa</t>
  </si>
  <si>
    <t>Suministro e instalación de Toroidal WGC 80mm diámetro
Incluso parte proporcional de medios auxiliares, pequeño material y accesorios de señalización de estado y defecto. 
Totalmente terminado, probado y rotulado según proyecto e indicaciones de la Dirección Facultativa</t>
  </si>
  <si>
    <t>Suministro e instalación de Toroidal PA50 50mm
Incluso parte proporcional de medios auxiliares, pequeño material y accesorios de señalización de estado y defecto. 
Totalmente terminado, probado y rotulado según proyecto e indicaciones de la Dirección Facultativa</t>
  </si>
  <si>
    <t>Suministro e instalación de Toroidal IA 80mm
Incluso parte proporcional de medios auxiliares, pequeño material y accesorios de señalización de estado y defecto. 
Totalmente terminado, probado y rotulado según proyecto e indicaciones de la Dirección Facultativa</t>
  </si>
  <si>
    <t>Maneta puerta cuadro Prisma P</t>
  </si>
  <si>
    <t>Tapa plena 100mm Prisma P</t>
  </si>
  <si>
    <t>Tapa plena 150mm Prisma P</t>
  </si>
  <si>
    <t>Tapa plena 200mm Prisma P</t>
  </si>
  <si>
    <t>Tapa plena 250mm Prisma P</t>
  </si>
  <si>
    <t>Tapa plena 300mm Prisma P</t>
  </si>
  <si>
    <t>Tapa aparamenta modular 150 mm Prisma P</t>
  </si>
  <si>
    <t>Puerta transparente 400 mm Prisma P</t>
  </si>
  <si>
    <t>Puerta transparente 650 mm Prisma P</t>
  </si>
  <si>
    <t>Puerta transparente 800 mm Prisma P</t>
  </si>
  <si>
    <t>M040310</t>
  </si>
  <si>
    <t>M040311</t>
  </si>
  <si>
    <t>M040312</t>
  </si>
  <si>
    <t>M040313</t>
  </si>
  <si>
    <t>M040314</t>
  </si>
  <si>
    <t>M040315</t>
  </si>
  <si>
    <t>M040316</t>
  </si>
  <si>
    <t>M040317</t>
  </si>
  <si>
    <t>M040318</t>
  </si>
  <si>
    <t>M040319</t>
  </si>
  <si>
    <t>M100004</t>
  </si>
  <si>
    <t>M100005</t>
  </si>
  <si>
    <t>M100006</t>
  </si>
  <si>
    <t>M100007</t>
  </si>
  <si>
    <t>M100008</t>
  </si>
  <si>
    <t>M100009</t>
  </si>
  <si>
    <t>M100010</t>
  </si>
  <si>
    <t>M100011</t>
  </si>
  <si>
    <t>M100012</t>
  </si>
  <si>
    <t>Emisión del boletin Oficial Reglamentario de Estación</t>
  </si>
  <si>
    <t>Realización de preventivo anual en estación, según la normativa vigente y emisión del boletin de Reconocimiento según la Orden 7955/2006 y siguiendo el formato especificado.
Se incluyen todas las pruebas necesarias de la instalación con las herramientas correspondientes.</t>
  </si>
  <si>
    <t>M100013</t>
  </si>
  <si>
    <t>M100014</t>
  </si>
  <si>
    <t>Realización de esquema unifilares del CGBT</t>
  </si>
  <si>
    <t>Realización de esquemas unifilares de cuadros secundarios</t>
  </si>
  <si>
    <t>Realización de esquema unifilar completo de Cuadro General de Baja Tensión (CGBT). Se realizarán y entregarán en formato editable con extensión ".sep" o ".dwg"</t>
  </si>
  <si>
    <t>Actualización de los esquemas unifilares entregados por Metro de Madrid, de la instalación completa, en los que se deben incluir los componentes nuevos, modificar los existentes o eliminar las partes obsoletas de la instalación. Todos los esquemas deben ser realizados en formato editable con extensión ".sep" o ".dwg"
Incluye esquema unifilar de CGBT, CST, cuadro de socorro, CAE, CCI, CAT, CAS, PCI y otros cuadros secundarios (cuartos técnicos, cuartos no técnicos, aseos, vestuarios, metrocall, aire acondicionado, etc,...)</t>
  </si>
  <si>
    <t>Realización de esquemas unifilares de la instalación completra. Todos los esquemas deben ser realizados en formato editable con extensión ".sep" o ".dwg"
Incluye esquema unifilar de CGBT, CST, cuadro de socorro, CAE, CCI, CAT, CAS, PCI y otros cuadros secundarios (cuartos técnicos, cuartos no técnicos, aseos, vestuarios, metrocall, aire acondicionado, etc,...)</t>
  </si>
  <si>
    <t>Realización de esquema unifilar de cuados secundarios de la instalación. Se realizarán y entregarán en formato editable con extensión ".sep" o ".dwg"
Inluye cuadro de equipos (CAE, CAT), cuadro de comunicaciones (CCI), cuadro de socorro o cualquier otro cuadro secundario de la instalación+</t>
  </si>
  <si>
    <t>Legalización de instalación eléctrica mediante  MTD  tras reforma de instalación</t>
  </si>
  <si>
    <t>Legalización de instalación eléctrica mediante MTD de reforma sin tramitar</t>
  </si>
  <si>
    <t>Legalización de instalación no completa mediante Proyecto con Potencia &lt;= 500kW</t>
  </si>
  <si>
    <t>M040527</t>
  </si>
  <si>
    <t>M040528</t>
  </si>
  <si>
    <t>M040529</t>
  </si>
  <si>
    <t>M040547</t>
  </si>
  <si>
    <t>M040548</t>
  </si>
  <si>
    <t>M040549</t>
  </si>
  <si>
    <t>M040562</t>
  </si>
  <si>
    <t>Legalización instalación eléctrica mediante MTD, tras realización de trabajos que lo requieran, de acuerdo a lo indicado en el Reglamento Electrotécnico de Baja Tensión R.D. 842/2002 y la Orden 9344/2003 de la Comunidad de Madrid. Incluye Memoria Técnica de Diseño firmada por técnico titulado competente o instalador/empresa instaladora autorizada en baja tensión (de acuerdo a modelo vigente en la Comunidad de Madrid), pago de tasas a industria, pago de tarifa a EICI, acompañamiento a inspector de EICI para la realización de la inspección (si necesario) así como posibles segudas visitas o posteriores, obtención de Certificado de Instalación de la modificación, ampliación o nueva instalación a la que se refiere con su correspondiente anexo de información al usuario, obtención de Certificado de Inspección favorable (si procede) y cualquier otro gasto necesario para la legalización de la instalación. Toda la documentación asociada a la legalización se entregará en formato digital firmada por instalador/empresa autorizada y diligenciado de la EICI o de industria.</t>
  </si>
  <si>
    <t>Legalización instalación eléctrica mediante MTD, de trabajos no realizados, de acuerdo a lo indicado en el Reglamento Electrotécnico de Baja Tensión R.D. 842/2002 y la Orden 9344/2003 de la Comunidad de Madrid. Incluye Memoria Técnica de Diseño firmada por técnico titulado competente o instalador/empresa instaladora autorizada en baja tensión (de acuerdo a modelo vigente en la Comunidad de Madrid), pago de tasas a industria, pago de tarifa a EICI, acompañamiento a inspector de EICI para la realización de la inspección (si necesario) así como posibles segudas visitas o posteriores, obtención de Certificado de Instalación de la modificación, ampliación o nueva instalación a la que se refiere con su correspondiente anexo de información al usuario, obtención de Certificado de Inspección favorable (si procede) y cualquier otro gasto necesario para la legalización de la instalación. Toda la documentación asociada a la legalización se entregará en formato digital firmada por instalador/empresa autorizada y diligenciado de la EICI o de industria.</t>
  </si>
  <si>
    <t>Legalización instalación eléctrica mediante Proyecto completo de la instalación, con origen en el cuadro de salida de trafos, CGBT y todos los cuadros secundarios de distribución eléctrica de la instalación (Potencia &lt;= 500 KW)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 o de industria.</t>
  </si>
  <si>
    <t>Legalización de instalación completa mediante Proyecto con Potencia &lt;= 500 kW</t>
  </si>
  <si>
    <t>Legalización instalación eléctrica mediante Proyecto completo de la instalación, con origen en el cuadro de salida de trafos, CGBT y todos los cuadros secundarios de distribución eléctrica de la instalación (500 KW &lt; Potencia &lt;= 800 KW)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 o de industria.</t>
  </si>
  <si>
    <t>Legalización de instalación completa mediante Proyecto con Potencia &gt;=  800kW</t>
  </si>
  <si>
    <t>Legalización instalación eléctrica mediante Proyecto completo de la instalación, con origen en el cuadro de salida de trafos, CGBT y todos los cuadros secundarios de distribución eléctrica de la instalación (800 KW &lt;= Potencia)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 o de industria</t>
  </si>
  <si>
    <t>Legalización instalación eléctrica no completa mediante Proyecto, donde se requiera legalizar uno o varios circuitos o cuadros secundarios (Potencia &lt;= 500 KW)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 o de Industria.</t>
  </si>
  <si>
    <t>M100015</t>
  </si>
  <si>
    <t>M100016</t>
  </si>
  <si>
    <t>Proyecto de eficiencia energética de alumbrado exterior Potencia &lt;= 10 KW</t>
  </si>
  <si>
    <t>Proyecto de eficiencia energética de alumbrado exterior Potencia &gt; 10 KW</t>
  </si>
  <si>
    <t>Realización de proyecto (potencia &lt;= 10 KW) de eficiencia energética de alumbrado exterior y obtención de inspección favorable por EICI, de acuerdo al RD 1890/2008, incluyendo el proyecto firmado por titulado competente, cálculos lumínicos y la obtención del certifiado favorable de eficiencia energética por parte por parte de una EICI</t>
  </si>
  <si>
    <t>Realización de proyecto (potencia &gt; 10 KW) de eficiencia energética de alumbrado exterior y obtención de inspección favorable por EICI, de acuerdo al RD 1890/2008, incluyendo el proyecto firmado por titulado competente, cálculos lumínicos y la obtención del certifiado favorable de eficiencia energética por parte por parte de una EICI</t>
  </si>
  <si>
    <t>Legalización de instalación no completa mediante Proyecto con Potencia &gt;  500kW</t>
  </si>
  <si>
    <t>Legalización de instalación no completa mediante Proyecto con Potencia &gt; 500kW</t>
  </si>
  <si>
    <t>Legalización instalación eléctrica no completa mediante Proyecto, donde se requiera legalizar uno o varios circuitos o cuadros secundarios (Potencia &gt;=500 KW)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 o de Industria.</t>
  </si>
  <si>
    <t>Legalización de instalación completa mediante Proyecto con Potencia &gt; 500kW y &lt;= 800kW</t>
  </si>
  <si>
    <t>Suministro e instalación de luminaria ZEMPER DIANA FLAT LED AUTOTEST Ref. LDF 9500X (o característica similar o superior), con IP-44 con tecnología led, luminancia de 450 lúmenes, 1 hora de autonomía, autotest y preplaca. Incluido desmontaje de luminaria existente, p.p. de conexionado, fijación y acabado, así como de cualquier elemento, material o accesorio, necesario para su realización. Totalmente terminado y probado según proyecto e indicaciones de la DFO. Medida la unidad ejecutada.</t>
  </si>
  <si>
    <t>Revisión de eficiencia energética del alumbrado exterior de recinto o depósito</t>
  </si>
  <si>
    <t>Realización de revisión de eficiencia energética del alumbrado exterior de recintos, según la normativa vigente y emisión del boletin de Reconocimiento según el RD 1890/2008 y siguiendo el formato especificado. Se deberán realizar las mediciones en todas las zonas y retículas establecidas en el proyecto del recinto correspondientes, el cual se aportará al adjudicatario
Se incluyen todas las pruebas necesarias de la instalación con las herramientas correspondientes.</t>
  </si>
  <si>
    <t>M100017</t>
  </si>
  <si>
    <t>M100018</t>
  </si>
  <si>
    <t>Proyecto de legalización infraestructuras de vehículos eléctricos mediante proyecto</t>
  </si>
  <si>
    <t>Proyecto de legalización infraestructuras de vehículos eléctricos mediante MTD</t>
  </si>
  <si>
    <t>Realización de MTD de legalización de los puntos de recarga de vehículos eléctricos (certificados de obra e instalación eléctrica firmados) y gestión del expediente hasta la finalización de la legalización ante la Dirección General de Promoción Económica e Industrial (tarifas de inspección EICI, tasas de legalización, auditoría, inspección final, presentación de documentación, etc.) de todos los puntos ubicados en el depósito o recinto.</t>
  </si>
  <si>
    <t>Realización de proyecto de legalización de los puntos de recarga de vehículos eléctricos (certificados de obra e instalación eléctrica firmados) y gestión del expediente hasta la finalización de la legalización ante la Dirección General de Promoción Económica e Industrial (tarifas de inspección EICI, tasas de legalización, auditoría, inspección final, presentación de documentación, etc.) de todos los puntos ubicados en el depósito o recinto.</t>
  </si>
  <si>
    <t>M100019</t>
  </si>
  <si>
    <t>M100020</t>
  </si>
  <si>
    <t>Revisión de instalación de puntos de recarga de vehículos  de recinto o depósito</t>
  </si>
  <si>
    <t>Revisión de la instalación eléctrica de Depósito o Recinto</t>
  </si>
  <si>
    <t>Realización de preventivo de la instalación eléctrica en depósito o recinto, con las mismas actuaciones y consistencia que en el boletin de Reconocimiento, según la Orden 7955/2006 y siguiendo el formato especificado.
Se incluyen todas las pruebas necesarias de la instalación con las herramientas correspondientes.</t>
  </si>
  <si>
    <t>Realización de preventivo  de la instalación de puntos de recarga de vehículos en recinto o depósito, con las mismas consistencias que las realizadas en el boletin de Reconocimiento según la Orden 7955/2006 y siguiendo el formato especificado.
Se incluyen todas las pruebas necesarias de la instalación con las herramientas correspondientes.</t>
  </si>
  <si>
    <t>Revisión de tierras de CGBT y cuadros secundarios de recintos o depósito</t>
  </si>
  <si>
    <t>Revisión de la instalación de puesta a tierra del CGBT y todos los cuadros secundarios que se alimenten del mismo, de recinto o depósito, según la normativa vigente y emisión del informe correspondiente.
Se incluyen todas las pruebas necesarias de la instalación con las herramientas correspondientes.</t>
  </si>
  <si>
    <t>M100021</t>
  </si>
  <si>
    <t>MTD de eficiencia energética de alumbrado exterior Potencia</t>
  </si>
  <si>
    <t>Realización de Memoria Técnica de Diseño de eficiencia energética de alumbrado exterior y obtención de inspección favorable por EICI, de acuerdo al RD 1890/2008, incluyendo MTD firmada por titulado competente, cálculos lumínicos y la obtención del certifiado favorable de eficiencia energética por parte por parte de una EICI</t>
  </si>
  <si>
    <t>INTERRUPTOR AUTOMATICO DIFERENCIAL ICV40 e ICV40N</t>
  </si>
  <si>
    <t>Interruptor Automático Diferencial 30mA 2x10A</t>
  </si>
  <si>
    <t>Interruptor Automático Diferencial 30mA 2x16A</t>
  </si>
  <si>
    <t>Interruptor Automático Diferencial 30mA 2x25A</t>
  </si>
  <si>
    <t>Interruptor Automático Diferencial 300mA 2x10A</t>
  </si>
  <si>
    <t>Interruptor Automático Diferencial 300mA 2x16A</t>
  </si>
  <si>
    <t>Interruptor Automático Diferencial 300mA 2x25A</t>
  </si>
  <si>
    <t>Interruptor Automático Diferencial 30mA 2x10A si</t>
  </si>
  <si>
    <t>Interruptor Automático Diferencial 30mA 2x16A si</t>
  </si>
  <si>
    <t>Interruptor Automático Diferencial 30mA 2x25A si</t>
  </si>
  <si>
    <t>Interruptor Automático Diferencial 30mA 2x32A si</t>
  </si>
  <si>
    <t>Interruptor Automático Diferencial 30mA 2x40A si</t>
  </si>
  <si>
    <t>Interruptor Automático Diferencial 300mA 2x10A si</t>
  </si>
  <si>
    <t>Interruptor Automático Diferencial 300mA 2x16A si</t>
  </si>
  <si>
    <t>Interruptor Automático Diferencial 300mA 2x25A si</t>
  </si>
  <si>
    <t>Interruptor Automático Diferencial 300mA 2x32A si</t>
  </si>
  <si>
    <t>Interruptor Automático Diferencial 300mA 2x40A si</t>
  </si>
  <si>
    <t>Suministro e instalación de interruptor automático diferencial de sensibilidad 30mA , 2x10A, Curva C.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</si>
  <si>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30mA , 2x16A, Curva C.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</si>
  <si>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30mA , 2x25A, Curva C.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</si>
  <si>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300mA , 2x10A, Curva C.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</si>
  <si>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300mA , 2x16A, Curva C.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</si>
  <si>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300mA , 2x25A, Curva C.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</si>
  <si>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30mA , 2x10A, Curva C Superinmunizado.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</si>
  <si>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30mA , 2x16A, Curva C Superinmunizado.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</si>
  <si>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30mA , 2x25A, Curva C Superinmunizado.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</si>
  <si>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30mA , 2x32A, Curva C Superinmunizado.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</si>
  <si>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30mA , 2x40A, Curva C Superinmunizado.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</si>
  <si>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300mA , 2x10A, Curva C Superinmunizado.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</si>
  <si>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300mA , 2x16A, Curva C Superinmunizado.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</si>
  <si>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300mA , 2x25A, Curva C Superinmunizado.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</si>
  <si>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300mA , 2x32A, Curva C Superinmunizado.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</si>
  <si>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300mA , 2x40A, Curva C Superinmunizado.
Incluso parte proporcional de medios auxiliares, pequeño material y accesorios de señalización de estado y defecto.
Totalmente terminado, probado y rotulado según indicaciones de Metro de Madrid.</t>
  </si>
  <si>
    <t>Bloque magnetotermico y diferencial iC60 30mA Clase AC de 4x10A</t>
  </si>
  <si>
    <t>Suministro e instalación de bloque compacto magnetotermico y diferencial iC60 30mA Clase AC de 4x10A
Incluso parte proporcional de medios auxiliares, pequeño material y accesorios de señalización de estado y defecto.
Totalmente terminado, probado y rotulado según indicaciones de Metro de Madrid.</t>
  </si>
  <si>
    <t>Bloque magnetotermico y diferencial iC60 30mA Clase AC de 4x16A</t>
  </si>
  <si>
    <t>Suministro e instalación de bloque compacto magnetotermico y diferencial iC60 30mA Clase AC de 4x16A
Incluso parte proporcional de medios auxiliares, pequeño material y accesorios de señalización de estado y defecto.
Totalmente terminado, probado y rotulado según indicaciones de Metro de Madrid.</t>
  </si>
  <si>
    <t>Bloque magnetotermico y diferencial iC60 30mA Clase AC de 4x20A</t>
  </si>
  <si>
    <t>Suministro e instalación de bloque compacto magnetotermico y diferencial iC60 30mA Clase AC de 4x20A
Incluso parte proporcional de medios auxiliares, pequeño material y accesorios de señalización de estado y defecto.
Totalmente terminado, probado y rotulado según indicaciones de Metro de Madrid.</t>
  </si>
  <si>
    <t>Bloque magnetotermico y diferencial iC60 30mA Clase AC de 4x25A</t>
  </si>
  <si>
    <t>Suministro e instalación de bloque compacto magnetotermico y diferencial iC60 30mA Clase AC de 4x25A
Incluso parte proporcional de medios auxiliares, pequeño material y accesorios de señalización de estado y defecto.
Totalmente terminado, probado y rotulado según indicaciones de Metro de Madrid.</t>
  </si>
  <si>
    <t>Bloque magnetotermico y diferencial iC60 30mA Clase AC de 4x32A</t>
  </si>
  <si>
    <t>Suministro e instalación de bloque compacto magnetotermico y diferencial iC60 30mA Clase AC de 4x32A
Incluso parte proporcional de medios auxiliares, pequeño material y accesorios de señalización de estado y defecto.
Totalmente terminado, probado y rotulado según indicaciones de Metro de Madrid.</t>
  </si>
  <si>
    <t>Bloque magnetotermico y diferencial iC60 300mA Clase AC de 4x10A</t>
  </si>
  <si>
    <t>Suministro e instalación de bloque compacto magnetotermico y diferencial iC60 300mA Clase AC de 4x10A
Incluso parte proporcional de medios auxiliares, pequeño material y accesorios de señalización de estado y defecto.
Totalmente terminado, probado y rotulado según indicaciones de Metro de Madrid.</t>
  </si>
  <si>
    <t>Bloque magnetotermico y diferencial iC60 300mA Clase AC de 4x16A</t>
  </si>
  <si>
    <t>Suministro e instalación de bloque compacto magnetotermico y diferencial iC60 300mA Clase AC de 4x16A
Incluso parte proporcional de medios auxiliares, pequeño material y accesorios de señalización de estado y defecto.
Totalmente terminado, probado y rotulado según indicaciones de Metro de Madrid.</t>
  </si>
  <si>
    <t>Bloque magnetotermico y diferencial iC60 300mA Clase AC de 4x20A</t>
  </si>
  <si>
    <t>Suministro e instalación de bloque compacto magnetotermico y diferencial iC60 300mA Clase AC de 4x20A
Incluso parte proporcional de medios auxiliares, pequeño material y accesorios de señalización de estado y defecto.
Totalmente terminado, probado y rotulado según indicaciones de Metro de Madrid.</t>
  </si>
  <si>
    <t>Bloque magnetotermico y diferencial iC60 300mA Clase AC de 4x25A</t>
  </si>
  <si>
    <t>Suministro e instalación de bloque compacto magnetotermico y diferencial iC60 300mA Clase AC de 4x25A
Incluso parte proporcional de medios auxiliares, pequeño material y accesorios de señalización de estado y defecto.
Totalmente terminado, probado y rotulado según indicaciones de Metro de Madrid.</t>
  </si>
  <si>
    <t>Bloque magnetotermico y diferencial iC60 300mA Clase AC de 4x32A</t>
  </si>
  <si>
    <t>Suministro e instalación de bloque compacto magnetotermico y diferencial iC60 300mA Clase AC de 4x32A
Incluso parte proporcional de medios auxiliares, pequeño material y accesorios de señalización de estado y defecto.
Totalmente terminado, probado y rotulado según indicaciones de Metro de Madrid.</t>
  </si>
  <si>
    <t>Jornada nocturna de oficial</t>
  </si>
  <si>
    <t>Jornada de mano de obra de un oficial en horario nocturno, pudiéndose realizar trabajos en menor tiempo y por tanto abonando la parte proporcional</t>
  </si>
  <si>
    <t>Jornada diurna de oficial</t>
  </si>
  <si>
    <t>Jornada de mano de obra de un oficial en horario diurno, pudiéndose realizar trabajos en menor tiempo y por tanto abonando la parte proporcional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</si>
</sst>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4" x14ac:knownFonts="1">
    <font>
      <sz val="11"/>
      <color theme="1"/>
      <name val="Calibri"/>
      <family val="2"/>
      <scheme val="minor"/>
    </font>
    <font>
      <b/>
      <sz val="9"/>
      <color indexed="81"/>
      <name val="Tahoma"/>
      <family val="2"/>
    </font>
    <font>
      <sz val="8"/>
      <color theme="1"/>
      <name val="Calibri"/>
      <family val="2"/>
      <scheme val="minor"/>
    </font>
    <font>
      <b/>
      <sz val="8"/>
      <color theme="1"/>
      <name val="Calibri"/>
      <family val="2"/>
      <scheme val="minor"/>
    </font>
    <font>
      <b/>
      <sz val="14"/>
      <color theme="1"/>
      <name val="Calibri"/>
      <family val="2"/>
      <scheme val="minor"/>
    </font>
    <font>
      <b/>
      <i/>
      <sz val="10"/>
      <color theme="1"/>
      <name val="Calibri"/>
      <family val="2"/>
      <scheme val="minor"/>
    </font>
    <font>
      <b/>
      <sz val="8"/>
      <name val="Calibri"/>
      <family val="2"/>
      <scheme val="minor"/>
    </font>
    <font>
      <sz val="9"/>
      <color theme="0"/>
      <name val="Calibri"/>
      <family val="2"/>
      <scheme val="minor"/>
    </font>
    <font>
      <b/>
      <sz val="9"/>
      <color theme="0"/>
      <name val="Calibri"/>
      <family val="2"/>
      <scheme val="minor"/>
    </font>
    <font>
      <b/>
      <sz val="12"/>
      <color theme="1"/>
      <name val="Calibri"/>
      <family val="2"/>
      <scheme val="minor"/>
    </font>
    <font>
      <b/>
      <sz val="12"/>
      <color theme="0"/>
      <name val="Calibri"/>
      <family val="2"/>
      <scheme val="minor"/>
    </font>
    <font>
      <sz val="11"/>
      <color theme="1"/>
      <name val="Calibri"/>
      <family val="2"/>
      <scheme val="minor"/>
    </font>
    <font>
      <sz val="9"/>
      <color rgb="FFFF0000"/>
      <name val="Calibri"/>
      <family val="2"/>
      <scheme val="minor"/>
    </font>
    <font>
      <sz val="10"/>
      <name val="Arial"/>
      <family val="2"/>
    </font>
  </fonts>
  <fills count="14">
    <fill>
      <patternFill patternType="none"/>
    </fill>
    <fill>
      <patternFill patternType="gray125"/>
    </fill>
    <fill>
      <patternFill patternType="solid">
        <fgColor indexed="15"/>
        <bgColor indexed="64"/>
      </patternFill>
    </fill>
    <fill>
      <patternFill patternType="solid">
        <fgColor indexed="49"/>
        <bgColor indexed="64"/>
      </patternFill>
    </fill>
    <fill>
      <patternFill patternType="solid">
        <fgColor indexed="22"/>
        <bgColor indexed="64"/>
      </patternFill>
    </fill>
    <fill>
      <patternFill patternType="solid">
        <fgColor rgb="FF33CCCC"/>
        <bgColor indexed="64"/>
      </patternFill>
    </fill>
    <fill>
      <patternFill patternType="solid">
        <fgColor rgb="FF00FFFF"/>
        <bgColor indexed="64"/>
      </patternFill>
    </fill>
    <fill>
      <patternFill patternType="solid">
        <fgColor theme="4" tint="-0.499984740745262"/>
        <bgColor indexed="64"/>
      </patternFill>
    </fill>
    <fill>
      <patternFill patternType="solid">
        <fgColor rgb="FF28A3A0"/>
        <bgColor indexed="64"/>
      </patternFill>
    </fill>
    <fill>
      <patternFill patternType="solid">
        <fgColor theme="0"/>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4" tint="-0.249977111117893"/>
        <bgColor indexed="64"/>
      </patternFill>
    </fill>
    <fill>
      <patternFill patternType="solid">
        <fgColor rgb="FF17283D"/>
        <bgColor indexed="64"/>
      </patternFill>
    </fill>
  </fills>
  <borders count="9">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s>
  <cellStyleXfs count="6">
    <xf numFmtId="0" fontId="0" fillId="0" borderId="0"/>
    <xf numFmtId="9" fontId="11" fillId="0" borderId="0" applyFont="0" applyFill="0" applyBorder="0" applyAlignment="0" applyProtection="0"/>
    <xf numFmtId="0" fontId="13" fillId="0" borderId="0"/>
    <xf numFmtId="0" fontId="13" fillId="0" borderId="0"/>
    <xf numFmtId="44" fontId="11" fillId="0" borderId="0" applyFont="0" applyFill="0" applyBorder="0" applyAlignment="0" applyProtection="0"/>
    <xf numFmtId="44" fontId="11" fillId="0" borderId="0" applyFont="0" applyFill="0" applyBorder="0" applyAlignment="0" applyProtection="0"/>
  </cellStyleXfs>
  <cellXfs count="95">
    <xf numFmtId="0" fontId="0" fillId="0" borderId="0" xfId="0"/>
    <xf numFmtId="0" fontId="0" fillId="0" borderId="0" xfId="0" applyAlignment="1">
      <alignment vertical="center"/>
    </xf>
    <xf numFmtId="49" fontId="5" fillId="0" borderId="0" xfId="0" applyNumberFormat="1" applyFont="1" applyAlignment="1">
      <alignment vertical="center"/>
    </xf>
    <xf numFmtId="49" fontId="5" fillId="0" borderId="0" xfId="0" applyNumberFormat="1" applyFont="1" applyAlignment="1">
      <alignment vertical="center" wrapText="1"/>
    </xf>
    <xf numFmtId="49" fontId="3" fillId="2" borderId="0" xfId="0" applyNumberFormat="1" applyFont="1" applyFill="1" applyAlignment="1">
      <alignment vertical="center"/>
    </xf>
    <xf numFmtId="49" fontId="3" fillId="2" borderId="0" xfId="0" applyNumberFormat="1" applyFont="1" applyFill="1" applyAlignment="1">
      <alignment vertical="center" wrapText="1"/>
    </xf>
    <xf numFmtId="49" fontId="3" fillId="3" borderId="0" xfId="0" applyNumberFormat="1" applyFont="1" applyFill="1" applyAlignment="1">
      <alignment vertical="center"/>
    </xf>
    <xf numFmtId="49" fontId="3" fillId="3" borderId="0" xfId="0" applyNumberFormat="1" applyFont="1" applyFill="1" applyAlignment="1">
      <alignment vertical="center" wrapText="1"/>
    </xf>
    <xf numFmtId="49" fontId="2" fillId="0" borderId="0" xfId="0" applyNumberFormat="1" applyFont="1" applyAlignment="1">
      <alignment vertical="center"/>
    </xf>
    <xf numFmtId="49" fontId="2" fillId="0" borderId="0" xfId="0" applyNumberFormat="1" applyFont="1" applyAlignment="1">
      <alignment vertical="center" wrapText="1"/>
    </xf>
    <xf numFmtId="0" fontId="2" fillId="4" borderId="0" xfId="0" applyFont="1" applyFill="1" applyAlignment="1">
      <alignment vertical="center"/>
    </xf>
    <xf numFmtId="0" fontId="2" fillId="4" borderId="0" xfId="0" applyFont="1" applyFill="1" applyAlignment="1">
      <alignment vertical="center" wrapText="1"/>
    </xf>
    <xf numFmtId="0" fontId="2" fillId="0" borderId="0" xfId="0" applyFont="1" applyAlignment="1">
      <alignment vertical="center" wrapText="1"/>
    </xf>
    <xf numFmtId="1" fontId="0" fillId="0" borderId="0" xfId="0" applyNumberFormat="1" applyAlignment="1">
      <alignment horizontal="center" vertical="center"/>
    </xf>
    <xf numFmtId="0" fontId="0" fillId="0" borderId="0" xfId="0" applyAlignment="1">
      <alignment horizontal="center" vertical="center"/>
    </xf>
    <xf numFmtId="0" fontId="0" fillId="9" borderId="0" xfId="0" applyFill="1" applyAlignment="1">
      <alignment vertical="center"/>
    </xf>
    <xf numFmtId="0" fontId="0" fillId="9" borderId="0" xfId="0" applyFill="1" applyAlignment="1">
      <alignment horizontal="center" vertical="center"/>
    </xf>
    <xf numFmtId="1" fontId="0" fillId="9" borderId="0" xfId="0" applyNumberFormat="1" applyFill="1" applyAlignment="1">
      <alignment horizontal="center" vertical="center"/>
    </xf>
    <xf numFmtId="49" fontId="3" fillId="8" borderId="0" xfId="0" applyNumberFormat="1" applyFont="1" applyFill="1" applyAlignment="1">
      <alignment vertical="center" wrapText="1"/>
    </xf>
    <xf numFmtId="164" fontId="5" fillId="9" borderId="1" xfId="0" applyNumberFormat="1" applyFont="1" applyFill="1" applyBorder="1" applyAlignment="1">
      <alignment horizontal="center" vertical="center"/>
    </xf>
    <xf numFmtId="164" fontId="5" fillId="9" borderId="2" xfId="0" applyNumberFormat="1" applyFont="1" applyFill="1" applyBorder="1" applyAlignment="1">
      <alignment horizontal="center" vertical="center"/>
    </xf>
    <xf numFmtId="164" fontId="3" fillId="6" borderId="1" xfId="0" applyNumberFormat="1" applyFont="1" applyFill="1" applyBorder="1" applyAlignment="1">
      <alignment horizontal="center" vertical="center"/>
    </xf>
    <xf numFmtId="164" fontId="3" fillId="6" borderId="2" xfId="0" applyNumberFormat="1" applyFont="1" applyFill="1" applyBorder="1" applyAlignment="1">
      <alignment horizontal="center" vertical="center"/>
    </xf>
    <xf numFmtId="164" fontId="3" fillId="5" borderId="1" xfId="0" applyNumberFormat="1" applyFont="1" applyFill="1" applyBorder="1" applyAlignment="1">
      <alignment horizontal="center" vertical="center"/>
    </xf>
    <xf numFmtId="164" fontId="3" fillId="5" borderId="2" xfId="0" applyNumberFormat="1" applyFont="1" applyFill="1" applyBorder="1" applyAlignment="1">
      <alignment horizontal="center" vertical="center"/>
    </xf>
    <xf numFmtId="164" fontId="2" fillId="9" borderId="1" xfId="0" applyNumberFormat="1" applyFont="1" applyFill="1" applyBorder="1" applyAlignment="1">
      <alignment horizontal="center" vertical="center"/>
    </xf>
    <xf numFmtId="164" fontId="2" fillId="9" borderId="2" xfId="0" applyNumberFormat="1" applyFont="1" applyFill="1" applyBorder="1" applyAlignment="1">
      <alignment horizontal="center" vertical="center"/>
    </xf>
    <xf numFmtId="164" fontId="2" fillId="4" borderId="1" xfId="0" applyNumberFormat="1" applyFont="1" applyFill="1" applyBorder="1" applyAlignment="1">
      <alignment horizontal="center" vertical="center"/>
    </xf>
    <xf numFmtId="164" fontId="2" fillId="4" borderId="2" xfId="0" applyNumberFormat="1" applyFont="1" applyFill="1" applyBorder="1" applyAlignment="1">
      <alignment horizontal="center" vertical="center"/>
    </xf>
    <xf numFmtId="164" fontId="3" fillId="8" borderId="1" xfId="0" applyNumberFormat="1" applyFont="1" applyFill="1" applyBorder="1" applyAlignment="1">
      <alignment horizontal="center" vertical="center"/>
    </xf>
    <xf numFmtId="164" fontId="3" fillId="8" borderId="2"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164" fontId="3" fillId="2" borderId="2" xfId="0" applyNumberFormat="1" applyFont="1" applyFill="1" applyBorder="1" applyAlignment="1">
      <alignment horizontal="center" vertical="center"/>
    </xf>
    <xf numFmtId="164" fontId="0" fillId="9" borderId="0" xfId="0" applyNumberFormat="1" applyFill="1" applyAlignment="1">
      <alignment horizontal="center" vertical="center"/>
    </xf>
    <xf numFmtId="164" fontId="0" fillId="0" borderId="0" xfId="0" applyNumberFormat="1" applyAlignment="1">
      <alignment horizontal="center" vertical="center"/>
    </xf>
    <xf numFmtId="164" fontId="2" fillId="11" borderId="1" xfId="0" applyNumberFormat="1" applyFont="1" applyFill="1" applyBorder="1" applyAlignment="1" applyProtection="1">
      <alignment horizontal="center" vertical="center"/>
      <protection locked="0"/>
    </xf>
    <xf numFmtId="49" fontId="5" fillId="9" borderId="1" xfId="0" applyNumberFormat="1" applyFont="1" applyFill="1" applyBorder="1" applyAlignment="1">
      <alignment vertical="center"/>
    </xf>
    <xf numFmtId="49" fontId="5" fillId="9" borderId="0" xfId="0" applyNumberFormat="1" applyFont="1" applyFill="1" applyBorder="1" applyAlignment="1">
      <alignment horizontal="center" vertical="center"/>
    </xf>
    <xf numFmtId="49" fontId="5" fillId="9" borderId="0" xfId="0" applyNumberFormat="1" applyFont="1" applyFill="1" applyBorder="1" applyAlignment="1">
      <alignment vertical="center" wrapText="1"/>
    </xf>
    <xf numFmtId="1" fontId="5" fillId="9" borderId="2" xfId="0" applyNumberFormat="1" applyFont="1" applyFill="1" applyBorder="1" applyAlignment="1">
      <alignment horizontal="center" vertical="center"/>
    </xf>
    <xf numFmtId="49" fontId="3" fillId="2" borderId="1" xfId="0" applyNumberFormat="1" applyFont="1" applyFill="1" applyBorder="1" applyAlignment="1">
      <alignment vertical="center"/>
    </xf>
    <xf numFmtId="49" fontId="3" fillId="2" borderId="0" xfId="0" applyNumberFormat="1" applyFont="1" applyFill="1" applyBorder="1" applyAlignment="1">
      <alignment horizontal="center" vertical="center"/>
    </xf>
    <xf numFmtId="49" fontId="3" fillId="2" borderId="0" xfId="0" applyNumberFormat="1" applyFont="1" applyFill="1" applyBorder="1" applyAlignment="1">
      <alignment vertical="center" wrapText="1"/>
    </xf>
    <xf numFmtId="1" fontId="3" fillId="6" borderId="2" xfId="0" applyNumberFormat="1" applyFont="1" applyFill="1" applyBorder="1" applyAlignment="1">
      <alignment horizontal="center" vertical="center"/>
    </xf>
    <xf numFmtId="49" fontId="3" fillId="3" borderId="1" xfId="0" applyNumberFormat="1" applyFont="1" applyFill="1" applyBorder="1" applyAlignment="1">
      <alignment vertical="center"/>
    </xf>
    <xf numFmtId="49" fontId="3" fillId="3" borderId="0" xfId="0" applyNumberFormat="1" applyFont="1" applyFill="1" applyBorder="1" applyAlignment="1">
      <alignment horizontal="center" vertical="center"/>
    </xf>
    <xf numFmtId="49" fontId="3" fillId="3" borderId="0" xfId="0" applyNumberFormat="1" applyFont="1" applyFill="1" applyBorder="1" applyAlignment="1">
      <alignment vertical="center" wrapText="1"/>
    </xf>
    <xf numFmtId="1" fontId="3" fillId="5" borderId="2" xfId="0" applyNumberFormat="1" applyFont="1" applyFill="1" applyBorder="1" applyAlignment="1">
      <alignment horizontal="center" vertical="center"/>
    </xf>
    <xf numFmtId="49" fontId="2" fillId="9" borderId="1" xfId="0" applyNumberFormat="1" applyFont="1" applyFill="1" applyBorder="1" applyAlignment="1">
      <alignment vertical="center"/>
    </xf>
    <xf numFmtId="49" fontId="2" fillId="9" borderId="0" xfId="0" applyNumberFormat="1" applyFont="1" applyFill="1" applyBorder="1" applyAlignment="1">
      <alignment horizontal="center" vertical="center"/>
    </xf>
    <xf numFmtId="49" fontId="2" fillId="9" borderId="0" xfId="0" applyNumberFormat="1" applyFont="1" applyFill="1" applyBorder="1" applyAlignment="1">
      <alignment vertical="center" wrapText="1"/>
    </xf>
    <xf numFmtId="1" fontId="2" fillId="9" borderId="2" xfId="0" applyNumberFormat="1" applyFont="1" applyFill="1" applyBorder="1" applyAlignment="1">
      <alignment horizontal="center" vertical="center"/>
    </xf>
    <xf numFmtId="0" fontId="2" fillId="4" borderId="1" xfId="0" applyFont="1" applyFill="1" applyBorder="1" applyAlignment="1">
      <alignment vertical="center"/>
    </xf>
    <xf numFmtId="0" fontId="2" fillId="4" borderId="0" xfId="0" applyFont="1" applyFill="1" applyBorder="1" applyAlignment="1">
      <alignment horizontal="center" vertical="center"/>
    </xf>
    <xf numFmtId="0" fontId="2" fillId="4" borderId="0" xfId="0" applyFont="1" applyFill="1" applyBorder="1" applyAlignment="1">
      <alignment vertical="center" wrapText="1"/>
    </xf>
    <xf numFmtId="1" fontId="2" fillId="4" borderId="2" xfId="0" applyNumberFormat="1" applyFont="1" applyFill="1" applyBorder="1" applyAlignment="1">
      <alignment horizontal="center" vertical="center"/>
    </xf>
    <xf numFmtId="49" fontId="3" fillId="8" borderId="1" xfId="0" applyNumberFormat="1" applyFont="1" applyFill="1" applyBorder="1" applyAlignment="1">
      <alignment vertical="center"/>
    </xf>
    <xf numFmtId="49" fontId="3" fillId="8" borderId="0" xfId="0" applyNumberFormat="1" applyFont="1" applyFill="1" applyBorder="1" applyAlignment="1">
      <alignment horizontal="center" vertical="center"/>
    </xf>
    <xf numFmtId="49" fontId="3" fillId="8" borderId="0" xfId="0" applyNumberFormat="1" applyFont="1" applyFill="1" applyBorder="1" applyAlignment="1">
      <alignment vertical="center" wrapText="1"/>
    </xf>
    <xf numFmtId="1" fontId="3" fillId="8" borderId="2" xfId="0" applyNumberFormat="1" applyFont="1" applyFill="1" applyBorder="1" applyAlignment="1">
      <alignment horizontal="center" vertical="center"/>
    </xf>
    <xf numFmtId="1" fontId="2" fillId="5" borderId="2" xfId="0" applyNumberFormat="1" applyFont="1" applyFill="1" applyBorder="1" applyAlignment="1">
      <alignment horizontal="center" vertical="center"/>
    </xf>
    <xf numFmtId="1" fontId="3" fillId="2" borderId="2" xfId="0" applyNumberFormat="1" applyFont="1" applyFill="1" applyBorder="1" applyAlignment="1">
      <alignment horizontal="center" vertical="center"/>
    </xf>
    <xf numFmtId="49" fontId="6" fillId="2" borderId="0" xfId="0" applyNumberFormat="1" applyFont="1" applyFill="1" applyBorder="1" applyAlignment="1">
      <alignment vertical="center" wrapText="1"/>
    </xf>
    <xf numFmtId="164" fontId="0" fillId="9" borderId="0" xfId="0" applyNumberFormat="1" applyFill="1" applyAlignment="1">
      <alignment vertical="center"/>
    </xf>
    <xf numFmtId="0" fontId="7" fillId="12" borderId="3" xfId="0" applyFont="1" applyFill="1" applyBorder="1" applyAlignment="1">
      <alignment vertical="center"/>
    </xf>
    <xf numFmtId="49" fontId="8" fillId="12" borderId="8" xfId="0" applyNumberFormat="1" applyFont="1" applyFill="1" applyBorder="1" applyAlignment="1">
      <alignment vertical="center" wrapText="1"/>
    </xf>
    <xf numFmtId="1" fontId="7" fillId="12" borderId="4" xfId="0" applyNumberFormat="1" applyFont="1" applyFill="1" applyBorder="1" applyAlignment="1">
      <alignment horizontal="center" vertical="center"/>
    </xf>
    <xf numFmtId="164" fontId="8" fillId="12" borderId="3" xfId="0" applyNumberFormat="1" applyFont="1" applyFill="1" applyBorder="1" applyAlignment="1">
      <alignment horizontal="center" vertical="center"/>
    </xf>
    <xf numFmtId="164" fontId="8" fillId="12" borderId="4" xfId="0" applyNumberFormat="1" applyFont="1" applyFill="1" applyBorder="1" applyAlignment="1">
      <alignment horizontal="center" vertical="center"/>
    </xf>
    <xf numFmtId="0" fontId="7" fillId="7" borderId="5" xfId="0" applyFont="1" applyFill="1" applyBorder="1" applyAlignment="1">
      <alignment vertical="center"/>
    </xf>
    <xf numFmtId="0" fontId="7" fillId="7" borderId="6" xfId="0" applyFont="1" applyFill="1" applyBorder="1" applyAlignment="1">
      <alignment horizontal="center" vertical="center"/>
    </xf>
    <xf numFmtId="49" fontId="8" fillId="7" borderId="6" xfId="0" applyNumberFormat="1" applyFont="1" applyFill="1" applyBorder="1" applyAlignment="1">
      <alignment vertical="center" wrapText="1"/>
    </xf>
    <xf numFmtId="1" fontId="7" fillId="7" borderId="7" xfId="0" applyNumberFormat="1" applyFont="1" applyFill="1" applyBorder="1" applyAlignment="1">
      <alignment horizontal="center" vertical="center"/>
    </xf>
    <xf numFmtId="164" fontId="8" fillId="7" borderId="5" xfId="0" applyNumberFormat="1" applyFont="1" applyFill="1" applyBorder="1" applyAlignment="1">
      <alignment horizontal="center" vertical="center"/>
    </xf>
    <xf numFmtId="164" fontId="8" fillId="7" borderId="7" xfId="0" applyNumberFormat="1" applyFont="1" applyFill="1" applyBorder="1" applyAlignment="1">
      <alignment horizontal="center" vertical="center"/>
    </xf>
    <xf numFmtId="9" fontId="2" fillId="9" borderId="1" xfId="1" applyFont="1" applyFill="1" applyBorder="1" applyAlignment="1">
      <alignment horizontal="center" vertical="center"/>
    </xf>
    <xf numFmtId="9" fontId="2" fillId="11" borderId="1" xfId="1" applyFont="1" applyFill="1" applyBorder="1" applyAlignment="1" applyProtection="1">
      <alignment horizontal="center" vertical="center"/>
      <protection locked="0"/>
    </xf>
    <xf numFmtId="0" fontId="12" fillId="12" borderId="8" xfId="0" applyFont="1" applyFill="1" applyBorder="1" applyAlignment="1">
      <alignment horizontal="center" vertical="center"/>
    </xf>
    <xf numFmtId="0" fontId="7" fillId="13" borderId="5" xfId="0" applyFont="1" applyFill="1" applyBorder="1" applyAlignment="1">
      <alignment vertical="center"/>
    </xf>
    <xf numFmtId="0" fontId="7" fillId="13" borderId="6" xfId="0" applyFont="1" applyFill="1" applyBorder="1" applyAlignment="1">
      <alignment horizontal="center" vertical="center"/>
    </xf>
    <xf numFmtId="49" fontId="8" fillId="13" borderId="6" xfId="0" applyNumberFormat="1" applyFont="1" applyFill="1" applyBorder="1" applyAlignment="1">
      <alignment vertical="center" wrapText="1"/>
    </xf>
    <xf numFmtId="1" fontId="7" fillId="13" borderId="7" xfId="0" applyNumberFormat="1" applyFont="1" applyFill="1" applyBorder="1" applyAlignment="1">
      <alignment horizontal="center" vertical="center"/>
    </xf>
    <xf numFmtId="164" fontId="8" fillId="13" borderId="5" xfId="0" applyNumberFormat="1" applyFont="1" applyFill="1" applyBorder="1" applyAlignment="1">
      <alignment horizontal="center" vertical="center"/>
    </xf>
    <xf numFmtId="164" fontId="8" fillId="13" borderId="7" xfId="0" applyNumberFormat="1" applyFont="1" applyFill="1" applyBorder="1" applyAlignment="1">
      <alignment horizontal="center" vertical="center"/>
    </xf>
    <xf numFmtId="49" fontId="2" fillId="8" borderId="0" xfId="0" applyNumberFormat="1" applyFont="1" applyFill="1" applyAlignment="1">
      <alignment vertical="center"/>
    </xf>
    <xf numFmtId="49" fontId="2" fillId="8" borderId="1" xfId="0" applyNumberFormat="1" applyFont="1" applyFill="1" applyBorder="1" applyAlignment="1">
      <alignment vertical="center"/>
    </xf>
    <xf numFmtId="49" fontId="2" fillId="9" borderId="0" xfId="0" applyNumberFormat="1" applyFont="1" applyFill="1" applyAlignment="1">
      <alignment horizontal="left" vertical="center" wrapText="1"/>
    </xf>
    <xf numFmtId="49" fontId="4" fillId="9" borderId="5" xfId="0" applyNumberFormat="1" applyFont="1" applyFill="1" applyBorder="1" applyAlignment="1">
      <alignment horizontal="center" vertical="center"/>
    </xf>
    <xf numFmtId="49" fontId="4" fillId="9" borderId="6" xfId="0" applyNumberFormat="1" applyFont="1" applyFill="1" applyBorder="1" applyAlignment="1">
      <alignment horizontal="center" vertical="center"/>
    </xf>
    <xf numFmtId="49" fontId="4" fillId="9" borderId="7" xfId="0" applyNumberFormat="1" applyFont="1" applyFill="1" applyBorder="1" applyAlignment="1">
      <alignment horizontal="center" vertical="center"/>
    </xf>
    <xf numFmtId="164" fontId="9" fillId="9" borderId="5" xfId="0" applyNumberFormat="1" applyFont="1" applyFill="1" applyBorder="1" applyAlignment="1">
      <alignment horizontal="center" vertical="center"/>
    </xf>
    <xf numFmtId="164" fontId="9" fillId="9" borderId="7" xfId="0" applyNumberFormat="1" applyFont="1" applyFill="1" applyBorder="1" applyAlignment="1">
      <alignment horizontal="center" vertical="center"/>
    </xf>
    <xf numFmtId="164" fontId="10" fillId="10" borderId="5" xfId="0" applyNumberFormat="1" applyFont="1" applyFill="1" applyBorder="1" applyAlignment="1">
      <alignment horizontal="center" vertical="center"/>
    </xf>
    <xf numFmtId="164" fontId="10" fillId="10" borderId="7" xfId="0" applyNumberFormat="1" applyFont="1" applyFill="1" applyBorder="1" applyAlignment="1">
      <alignment horizontal="center" vertical="center"/>
    </xf>
    <xf numFmtId="44" fontId="0" fillId="9" borderId="0" xfId="5" applyFont="1" applyFill="1" applyAlignment="1">
      <alignment vertical="center"/>
    </xf>
  </cellXfs>
  <cellStyles count="6">
    <cellStyle name="Moneda" xfId="5" builtinId="4"/>
    <cellStyle name="Moneda 2" xfId="4" xr:uid="{00000000-0005-0000-0000-00002F000000}"/>
    <cellStyle name="Normal" xfId="0" builtinId="0"/>
    <cellStyle name="Normal 2" xfId="3" xr:uid="{4C45AFC8-2293-4A64-8EFB-C78FF61B6F36}"/>
    <cellStyle name="Normal 4" xfId="2" xr:uid="{54BACF43-B231-4E94-A32C-0098827969A6}"/>
    <cellStyle name="Porcentaje" xfId="1" builtinId="5"/>
  </cellStyles>
  <dxfs count="0"/>
  <tableStyles count="0" defaultTableStyle="TableStyleMedium2" defaultPivotStyle="PivotStyleLight16"/>
  <colors>
    <mruColors>
      <color rgb="FF39669D"/>
      <color rgb="FF28A3A0"/>
      <color rgb="FF17283D"/>
      <color rgb="FF4478B6"/>
      <color rgb="FF33CCCC"/>
      <color rgb="FF175F5D"/>
      <color rgb="FF89FFFF"/>
      <color rgb="FF33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8C6F85-86B4-42FD-8CB6-DB6C963EA4F1}">
  <dimension ref="A1:Y789"/>
  <sheetViews>
    <sheetView tabSelected="1" workbookViewId="0">
      <pane xSplit="3" ySplit="2" topLeftCell="D539" activePane="bottomRight" state="frozen"/>
      <selection activeCell="C248" sqref="C248"/>
      <selection pane="topRight" activeCell="C248" sqref="C248"/>
      <selection pane="bottomLeft" activeCell="C248" sqref="C248"/>
      <selection pane="bottomRight" activeCell="C561" sqref="C561:H561"/>
    </sheetView>
  </sheetViews>
  <sheetFormatPr baseColWidth="10" defaultColWidth="11.44140625" defaultRowHeight="14.4" x14ac:dyDescent="0.3"/>
  <cols>
    <col min="1" max="1" width="7.5546875" style="1" bestFit="1" customWidth="1"/>
    <col min="2" max="2" width="3.6640625" style="14" customWidth="1"/>
    <col min="3" max="3" width="61.33203125" style="1" bestFit="1" customWidth="1"/>
    <col min="4" max="4" width="7.88671875" style="13" customWidth="1"/>
    <col min="5" max="5" width="14.5546875" style="34" customWidth="1"/>
    <col min="6" max="6" width="15.44140625" style="34" customWidth="1"/>
    <col min="7" max="7" width="14.5546875" style="34" customWidth="1"/>
    <col min="8" max="8" width="17.44140625" style="34" customWidth="1"/>
    <col min="9" max="9" width="11.44140625" style="15"/>
    <col min="10" max="11" width="5.5546875" style="15" customWidth="1"/>
    <col min="12" max="12" width="12.77734375" style="15" bestFit="1" customWidth="1"/>
    <col min="13" max="25" width="11.44140625" style="15"/>
    <col min="26" max="16384" width="11.44140625" style="1"/>
  </cols>
  <sheetData>
    <row r="1" spans="1:8" ht="18.600000000000001" thickBot="1" x14ac:dyDescent="0.35">
      <c r="A1" s="87" t="s">
        <v>1</v>
      </c>
      <c r="B1" s="88"/>
      <c r="C1" s="88"/>
      <c r="D1" s="89"/>
      <c r="E1" s="90" t="s">
        <v>890</v>
      </c>
      <c r="F1" s="91"/>
      <c r="G1" s="92" t="s">
        <v>895</v>
      </c>
      <c r="H1" s="93"/>
    </row>
    <row r="2" spans="1:8" x14ac:dyDescent="0.3">
      <c r="A2" s="36" t="s">
        <v>2</v>
      </c>
      <c r="B2" s="37" t="s">
        <v>4</v>
      </c>
      <c r="C2" s="38" t="s">
        <v>3</v>
      </c>
      <c r="D2" s="39" t="s">
        <v>891</v>
      </c>
      <c r="E2" s="19" t="s">
        <v>892</v>
      </c>
      <c r="F2" s="20" t="s">
        <v>893</v>
      </c>
      <c r="G2" s="19" t="s">
        <v>892</v>
      </c>
      <c r="H2" s="20" t="s">
        <v>894</v>
      </c>
    </row>
    <row r="3" spans="1:8" x14ac:dyDescent="0.3">
      <c r="A3" s="40" t="s">
        <v>5</v>
      </c>
      <c r="B3" s="41" t="s">
        <v>0</v>
      </c>
      <c r="C3" s="42" t="s">
        <v>6</v>
      </c>
      <c r="D3" s="43">
        <v>1</v>
      </c>
      <c r="E3" s="21">
        <f>+E4+E14+E29+E34+E50</f>
        <v>65563.100000000006</v>
      </c>
      <c r="F3" s="22">
        <f>+D3*E3</f>
        <v>65563.100000000006</v>
      </c>
      <c r="G3" s="21">
        <f>+G4+G14+G29+G34+G50</f>
        <v>0</v>
      </c>
      <c r="H3" s="22">
        <f t="shared" ref="H3:H72" si="0">D3*G3</f>
        <v>0</v>
      </c>
    </row>
    <row r="4" spans="1:8" x14ac:dyDescent="0.3">
      <c r="A4" s="44" t="s">
        <v>7</v>
      </c>
      <c r="B4" s="45" t="s">
        <v>0</v>
      </c>
      <c r="C4" s="46" t="s">
        <v>8</v>
      </c>
      <c r="D4" s="47">
        <v>1</v>
      </c>
      <c r="E4" s="23">
        <f>SUM(F5:F12)</f>
        <v>7916</v>
      </c>
      <c r="F4" s="24">
        <f>+D4*E4</f>
        <v>7916</v>
      </c>
      <c r="G4" s="23">
        <f>SUM(H5:H12)</f>
        <v>0</v>
      </c>
      <c r="H4" s="24">
        <f t="shared" si="0"/>
        <v>0</v>
      </c>
    </row>
    <row r="5" spans="1:8" x14ac:dyDescent="0.3">
      <c r="A5" s="48" t="s">
        <v>9</v>
      </c>
      <c r="B5" s="49" t="s">
        <v>11</v>
      </c>
      <c r="C5" s="50" t="s">
        <v>10</v>
      </c>
      <c r="D5" s="51">
        <v>100</v>
      </c>
      <c r="E5" s="25">
        <v>5.75</v>
      </c>
      <c r="F5" s="26">
        <f>D5*E5</f>
        <v>575</v>
      </c>
      <c r="G5" s="35"/>
      <c r="H5" s="26">
        <f t="shared" si="0"/>
        <v>0</v>
      </c>
    </row>
    <row r="6" spans="1:8" x14ac:dyDescent="0.3">
      <c r="A6" s="48" t="s">
        <v>12</v>
      </c>
      <c r="B6" s="49" t="s">
        <v>11</v>
      </c>
      <c r="C6" s="50" t="s">
        <v>13</v>
      </c>
      <c r="D6" s="51">
        <v>100</v>
      </c>
      <c r="E6" s="25">
        <v>6.52</v>
      </c>
      <c r="F6" s="26">
        <f t="shared" ref="F6:F12" si="1">D6*E6</f>
        <v>652</v>
      </c>
      <c r="G6" s="35"/>
      <c r="H6" s="26">
        <f t="shared" si="0"/>
        <v>0</v>
      </c>
    </row>
    <row r="7" spans="1:8" x14ac:dyDescent="0.3">
      <c r="A7" s="48" t="s">
        <v>14</v>
      </c>
      <c r="B7" s="49" t="s">
        <v>11</v>
      </c>
      <c r="C7" s="50" t="s">
        <v>15</v>
      </c>
      <c r="D7" s="51">
        <v>100</v>
      </c>
      <c r="E7" s="25">
        <v>7.82</v>
      </c>
      <c r="F7" s="26">
        <f t="shared" si="1"/>
        <v>782</v>
      </c>
      <c r="G7" s="35"/>
      <c r="H7" s="26">
        <f t="shared" si="0"/>
        <v>0</v>
      </c>
    </row>
    <row r="8" spans="1:8" x14ac:dyDescent="0.3">
      <c r="A8" s="48" t="s">
        <v>16</v>
      </c>
      <c r="B8" s="49" t="s">
        <v>11</v>
      </c>
      <c r="C8" s="50" t="s">
        <v>17</v>
      </c>
      <c r="D8" s="51">
        <v>100</v>
      </c>
      <c r="E8" s="25">
        <v>8.6</v>
      </c>
      <c r="F8" s="26">
        <f t="shared" si="1"/>
        <v>860</v>
      </c>
      <c r="G8" s="35"/>
      <c r="H8" s="26">
        <f t="shared" si="0"/>
        <v>0</v>
      </c>
    </row>
    <row r="9" spans="1:8" x14ac:dyDescent="0.3">
      <c r="A9" s="48" t="s">
        <v>18</v>
      </c>
      <c r="B9" s="49" t="s">
        <v>11</v>
      </c>
      <c r="C9" s="50" t="s">
        <v>19</v>
      </c>
      <c r="D9" s="51">
        <v>100</v>
      </c>
      <c r="E9" s="25">
        <v>9.91</v>
      </c>
      <c r="F9" s="26">
        <f t="shared" si="1"/>
        <v>991</v>
      </c>
      <c r="G9" s="35"/>
      <c r="H9" s="26">
        <f t="shared" si="0"/>
        <v>0</v>
      </c>
    </row>
    <row r="10" spans="1:8" x14ac:dyDescent="0.3">
      <c r="A10" s="48" t="s">
        <v>20</v>
      </c>
      <c r="B10" s="49" t="s">
        <v>11</v>
      </c>
      <c r="C10" s="50" t="s">
        <v>21</v>
      </c>
      <c r="D10" s="51">
        <v>100</v>
      </c>
      <c r="E10" s="25">
        <v>11.26</v>
      </c>
      <c r="F10" s="26">
        <f t="shared" si="1"/>
        <v>1126</v>
      </c>
      <c r="G10" s="35"/>
      <c r="H10" s="26">
        <f t="shared" si="0"/>
        <v>0</v>
      </c>
    </row>
    <row r="11" spans="1:8" x14ac:dyDescent="0.3">
      <c r="A11" s="48" t="s">
        <v>22</v>
      </c>
      <c r="B11" s="49" t="s">
        <v>11</v>
      </c>
      <c r="C11" s="50" t="s">
        <v>23</v>
      </c>
      <c r="D11" s="51">
        <v>100</v>
      </c>
      <c r="E11" s="25">
        <v>13.04</v>
      </c>
      <c r="F11" s="26">
        <f t="shared" si="1"/>
        <v>1304</v>
      </c>
      <c r="G11" s="35"/>
      <c r="H11" s="26">
        <f t="shared" si="0"/>
        <v>0</v>
      </c>
    </row>
    <row r="12" spans="1:8" x14ac:dyDescent="0.3">
      <c r="A12" s="48" t="s">
        <v>24</v>
      </c>
      <c r="B12" s="49" t="s">
        <v>11</v>
      </c>
      <c r="C12" s="50" t="s">
        <v>25</v>
      </c>
      <c r="D12" s="51">
        <v>100</v>
      </c>
      <c r="E12" s="25">
        <v>16.260000000000002</v>
      </c>
      <c r="F12" s="26">
        <f t="shared" si="1"/>
        <v>1626</v>
      </c>
      <c r="G12" s="35"/>
      <c r="H12" s="26">
        <f t="shared" si="0"/>
        <v>0</v>
      </c>
    </row>
    <row r="13" spans="1:8" ht="5.0999999999999996" customHeight="1" x14ac:dyDescent="0.3">
      <c r="A13" s="52"/>
      <c r="B13" s="53"/>
      <c r="C13" s="54"/>
      <c r="D13" s="55"/>
      <c r="E13" s="27"/>
      <c r="F13" s="28"/>
      <c r="G13" s="27"/>
      <c r="H13" s="28"/>
    </row>
    <row r="14" spans="1:8" x14ac:dyDescent="0.3">
      <c r="A14" s="44" t="s">
        <v>26</v>
      </c>
      <c r="B14" s="45" t="s">
        <v>0</v>
      </c>
      <c r="C14" s="46" t="s">
        <v>27</v>
      </c>
      <c r="D14" s="47">
        <v>1</v>
      </c>
      <c r="E14" s="23">
        <f>SUM(F15:F27)</f>
        <v>13378.6</v>
      </c>
      <c r="F14" s="24">
        <f>+D14*E14</f>
        <v>13378.6</v>
      </c>
      <c r="G14" s="23">
        <f>SUM(H15:H27)</f>
        <v>0</v>
      </c>
      <c r="H14" s="24">
        <f t="shared" si="0"/>
        <v>0</v>
      </c>
    </row>
    <row r="15" spans="1:8" x14ac:dyDescent="0.3">
      <c r="A15" s="48" t="s">
        <v>28</v>
      </c>
      <c r="B15" s="49" t="s">
        <v>11</v>
      </c>
      <c r="C15" s="50" t="s">
        <v>29</v>
      </c>
      <c r="D15" s="51">
        <v>30</v>
      </c>
      <c r="E15" s="25">
        <v>6.78</v>
      </c>
      <c r="F15" s="26">
        <f t="shared" ref="F15:F27" si="2">D15*E15</f>
        <v>203.4</v>
      </c>
      <c r="G15" s="35"/>
      <c r="H15" s="26">
        <f t="shared" si="0"/>
        <v>0</v>
      </c>
    </row>
    <row r="16" spans="1:8" x14ac:dyDescent="0.3">
      <c r="A16" s="48" t="s">
        <v>30</v>
      </c>
      <c r="B16" s="49" t="s">
        <v>11</v>
      </c>
      <c r="C16" s="50" t="s">
        <v>31</v>
      </c>
      <c r="D16" s="51">
        <v>30</v>
      </c>
      <c r="E16" s="25">
        <v>9.49</v>
      </c>
      <c r="F16" s="26">
        <f t="shared" si="2"/>
        <v>284.7</v>
      </c>
      <c r="G16" s="35"/>
      <c r="H16" s="26">
        <f t="shared" si="0"/>
        <v>0</v>
      </c>
    </row>
    <row r="17" spans="1:8" x14ac:dyDescent="0.3">
      <c r="A17" s="48" t="s">
        <v>32</v>
      </c>
      <c r="B17" s="49" t="s">
        <v>11</v>
      </c>
      <c r="C17" s="50" t="s">
        <v>33</v>
      </c>
      <c r="D17" s="51">
        <v>100</v>
      </c>
      <c r="E17" s="25">
        <v>11.08</v>
      </c>
      <c r="F17" s="26">
        <f t="shared" si="2"/>
        <v>1108</v>
      </c>
      <c r="G17" s="35"/>
      <c r="H17" s="26">
        <f t="shared" si="0"/>
        <v>0</v>
      </c>
    </row>
    <row r="18" spans="1:8" x14ac:dyDescent="0.3">
      <c r="A18" s="48" t="s">
        <v>34</v>
      </c>
      <c r="B18" s="49" t="s">
        <v>11</v>
      </c>
      <c r="C18" s="50" t="s">
        <v>35</v>
      </c>
      <c r="D18" s="51">
        <v>50</v>
      </c>
      <c r="E18" s="25">
        <v>15.9</v>
      </c>
      <c r="F18" s="26">
        <f t="shared" si="2"/>
        <v>795</v>
      </c>
      <c r="G18" s="35"/>
      <c r="H18" s="26">
        <f t="shared" si="0"/>
        <v>0</v>
      </c>
    </row>
    <row r="19" spans="1:8" x14ac:dyDescent="0.3">
      <c r="A19" s="48" t="s">
        <v>36</v>
      </c>
      <c r="B19" s="49" t="s">
        <v>11</v>
      </c>
      <c r="C19" s="50" t="s">
        <v>37</v>
      </c>
      <c r="D19" s="51">
        <v>100</v>
      </c>
      <c r="E19" s="25">
        <v>20.21</v>
      </c>
      <c r="F19" s="26">
        <f t="shared" si="2"/>
        <v>2021</v>
      </c>
      <c r="G19" s="35"/>
      <c r="H19" s="26">
        <f t="shared" si="0"/>
        <v>0</v>
      </c>
    </row>
    <row r="20" spans="1:8" x14ac:dyDescent="0.3">
      <c r="A20" s="48" t="s">
        <v>38</v>
      </c>
      <c r="B20" s="49" t="s">
        <v>11</v>
      </c>
      <c r="C20" s="50" t="s">
        <v>39</v>
      </c>
      <c r="D20" s="51">
        <v>20</v>
      </c>
      <c r="E20" s="25">
        <v>23.72</v>
      </c>
      <c r="F20" s="26">
        <f t="shared" si="2"/>
        <v>474.4</v>
      </c>
      <c r="G20" s="35"/>
      <c r="H20" s="26">
        <f t="shared" si="0"/>
        <v>0</v>
      </c>
    </row>
    <row r="21" spans="1:8" x14ac:dyDescent="0.3">
      <c r="A21" s="48" t="s">
        <v>40</v>
      </c>
      <c r="B21" s="49" t="s">
        <v>11</v>
      </c>
      <c r="C21" s="50" t="s">
        <v>41</v>
      </c>
      <c r="D21" s="51">
        <v>20</v>
      </c>
      <c r="E21" s="25">
        <v>26.48</v>
      </c>
      <c r="F21" s="26">
        <f t="shared" si="2"/>
        <v>529.6</v>
      </c>
      <c r="G21" s="35"/>
      <c r="H21" s="26">
        <f t="shared" si="0"/>
        <v>0</v>
      </c>
    </row>
    <row r="22" spans="1:8" x14ac:dyDescent="0.3">
      <c r="A22" s="48" t="s">
        <v>42</v>
      </c>
      <c r="B22" s="49" t="s">
        <v>11</v>
      </c>
      <c r="C22" s="50" t="s">
        <v>43</v>
      </c>
      <c r="D22" s="51">
        <v>100</v>
      </c>
      <c r="E22" s="25">
        <v>12.47</v>
      </c>
      <c r="F22" s="26">
        <f t="shared" si="2"/>
        <v>1247</v>
      </c>
      <c r="G22" s="35"/>
      <c r="H22" s="26">
        <f t="shared" si="0"/>
        <v>0</v>
      </c>
    </row>
    <row r="23" spans="1:8" x14ac:dyDescent="0.3">
      <c r="A23" s="48" t="s">
        <v>44</v>
      </c>
      <c r="B23" s="49" t="s">
        <v>11</v>
      </c>
      <c r="C23" s="50" t="s">
        <v>45</v>
      </c>
      <c r="D23" s="51">
        <v>100</v>
      </c>
      <c r="E23" s="25">
        <v>14.37</v>
      </c>
      <c r="F23" s="26">
        <f t="shared" si="2"/>
        <v>1437</v>
      </c>
      <c r="G23" s="35"/>
      <c r="H23" s="26">
        <f t="shared" si="0"/>
        <v>0</v>
      </c>
    </row>
    <row r="24" spans="1:8" x14ac:dyDescent="0.3">
      <c r="A24" s="48" t="s">
        <v>46</v>
      </c>
      <c r="B24" s="49" t="s">
        <v>11</v>
      </c>
      <c r="C24" s="50" t="s">
        <v>47</v>
      </c>
      <c r="D24" s="51">
        <v>50</v>
      </c>
      <c r="E24" s="25">
        <v>19.25</v>
      </c>
      <c r="F24" s="26">
        <f t="shared" si="2"/>
        <v>962.5</v>
      </c>
      <c r="G24" s="35"/>
      <c r="H24" s="26">
        <f t="shared" si="0"/>
        <v>0</v>
      </c>
    </row>
    <row r="25" spans="1:8" x14ac:dyDescent="0.3">
      <c r="A25" s="48" t="s">
        <v>48</v>
      </c>
      <c r="B25" s="49" t="s">
        <v>11</v>
      </c>
      <c r="C25" s="50" t="s">
        <v>49</v>
      </c>
      <c r="D25" s="51">
        <v>50</v>
      </c>
      <c r="E25" s="25">
        <v>23.72</v>
      </c>
      <c r="F25" s="26">
        <f t="shared" si="2"/>
        <v>1186</v>
      </c>
      <c r="G25" s="35"/>
      <c r="H25" s="26">
        <f t="shared" si="0"/>
        <v>0</v>
      </c>
    </row>
    <row r="26" spans="1:8" x14ac:dyDescent="0.3">
      <c r="A26" s="48" t="s">
        <v>50</v>
      </c>
      <c r="B26" s="49" t="s">
        <v>11</v>
      </c>
      <c r="C26" s="50" t="s">
        <v>51</v>
      </c>
      <c r="D26" s="51">
        <v>50</v>
      </c>
      <c r="E26" s="25">
        <v>27.23</v>
      </c>
      <c r="F26" s="26">
        <f t="shared" si="2"/>
        <v>1361.5</v>
      </c>
      <c r="G26" s="35"/>
      <c r="H26" s="26">
        <f t="shared" si="0"/>
        <v>0</v>
      </c>
    </row>
    <row r="27" spans="1:8" x14ac:dyDescent="0.3">
      <c r="A27" s="48" t="s">
        <v>52</v>
      </c>
      <c r="B27" s="49" t="s">
        <v>11</v>
      </c>
      <c r="C27" s="50" t="s">
        <v>53</v>
      </c>
      <c r="D27" s="51">
        <v>50</v>
      </c>
      <c r="E27" s="25">
        <v>35.369999999999997</v>
      </c>
      <c r="F27" s="26">
        <f t="shared" si="2"/>
        <v>1768.5</v>
      </c>
      <c r="G27" s="35"/>
      <c r="H27" s="26">
        <f t="shared" si="0"/>
        <v>0</v>
      </c>
    </row>
    <row r="28" spans="1:8" ht="5.0999999999999996" customHeight="1" x14ac:dyDescent="0.3">
      <c r="A28" s="52"/>
      <c r="B28" s="53"/>
      <c r="C28" s="54"/>
      <c r="D28" s="55"/>
      <c r="E28" s="27"/>
      <c r="F28" s="28"/>
      <c r="G28" s="27"/>
      <c r="H28" s="28"/>
    </row>
    <row r="29" spans="1:8" x14ac:dyDescent="0.3">
      <c r="A29" s="44" t="s">
        <v>54</v>
      </c>
      <c r="B29" s="45" t="s">
        <v>0</v>
      </c>
      <c r="C29" s="46" t="s">
        <v>55</v>
      </c>
      <c r="D29" s="47">
        <v>1</v>
      </c>
      <c r="E29" s="23">
        <f>SUM(F30:F32)</f>
        <v>6165.6</v>
      </c>
      <c r="F29" s="24">
        <f>+D29*E29</f>
        <v>6165.6</v>
      </c>
      <c r="G29" s="23">
        <f>SUM(H30:H32)</f>
        <v>0</v>
      </c>
      <c r="H29" s="24">
        <f t="shared" si="0"/>
        <v>0</v>
      </c>
    </row>
    <row r="30" spans="1:8" x14ac:dyDescent="0.3">
      <c r="A30" s="48" t="s">
        <v>56</v>
      </c>
      <c r="B30" s="49" t="s">
        <v>11</v>
      </c>
      <c r="C30" s="50" t="s">
        <v>57</v>
      </c>
      <c r="D30" s="51">
        <v>80</v>
      </c>
      <c r="E30" s="25">
        <v>19.64</v>
      </c>
      <c r="F30" s="26">
        <f t="shared" ref="F30:F32" si="3">D30*E30</f>
        <v>1571.2</v>
      </c>
      <c r="G30" s="35"/>
      <c r="H30" s="26">
        <f t="shared" si="0"/>
        <v>0</v>
      </c>
    </row>
    <row r="31" spans="1:8" x14ac:dyDescent="0.3">
      <c r="A31" s="48" t="s">
        <v>58</v>
      </c>
      <c r="B31" s="49" t="s">
        <v>11</v>
      </c>
      <c r="C31" s="50" t="s">
        <v>59</v>
      </c>
      <c r="D31" s="51">
        <v>80</v>
      </c>
      <c r="E31" s="25">
        <v>25.69</v>
      </c>
      <c r="F31" s="26">
        <f t="shared" si="3"/>
        <v>2055.1999999999998</v>
      </c>
      <c r="G31" s="35"/>
      <c r="H31" s="26">
        <f t="shared" si="0"/>
        <v>0</v>
      </c>
    </row>
    <row r="32" spans="1:8" x14ac:dyDescent="0.3">
      <c r="A32" s="48" t="s">
        <v>60</v>
      </c>
      <c r="B32" s="49" t="s">
        <v>11</v>
      </c>
      <c r="C32" s="50" t="s">
        <v>61</v>
      </c>
      <c r="D32" s="51">
        <v>80</v>
      </c>
      <c r="E32" s="25">
        <v>31.74</v>
      </c>
      <c r="F32" s="26">
        <f t="shared" si="3"/>
        <v>2539.1999999999998</v>
      </c>
      <c r="G32" s="35"/>
      <c r="H32" s="26">
        <f t="shared" si="0"/>
        <v>0</v>
      </c>
    </row>
    <row r="33" spans="1:8" ht="5.0999999999999996" customHeight="1" x14ac:dyDescent="0.3">
      <c r="A33" s="52"/>
      <c r="B33" s="53"/>
      <c r="C33" s="54"/>
      <c r="D33" s="55"/>
      <c r="E33" s="27"/>
      <c r="F33" s="28"/>
      <c r="G33" s="27"/>
      <c r="H33" s="28"/>
    </row>
    <row r="34" spans="1:8" x14ac:dyDescent="0.3">
      <c r="A34" s="44" t="s">
        <v>62</v>
      </c>
      <c r="B34" s="45" t="s">
        <v>0</v>
      </c>
      <c r="C34" s="46" t="s">
        <v>63</v>
      </c>
      <c r="D34" s="47">
        <v>1</v>
      </c>
      <c r="E34" s="23">
        <f>SUM(F35:F48)</f>
        <v>33262.1</v>
      </c>
      <c r="F34" s="24">
        <f>+D34*E34</f>
        <v>33262.1</v>
      </c>
      <c r="G34" s="23">
        <f>SUM(H35:H48)</f>
        <v>0</v>
      </c>
      <c r="H34" s="24">
        <f t="shared" si="0"/>
        <v>0</v>
      </c>
    </row>
    <row r="35" spans="1:8" x14ac:dyDescent="0.3">
      <c r="A35" s="48" t="s">
        <v>64</v>
      </c>
      <c r="B35" s="49" t="s">
        <v>11</v>
      </c>
      <c r="C35" s="50" t="s">
        <v>65</v>
      </c>
      <c r="D35" s="51">
        <v>80</v>
      </c>
      <c r="E35" s="25">
        <v>14.78</v>
      </c>
      <c r="F35" s="26">
        <f t="shared" ref="F35:F48" si="4">D35*E35</f>
        <v>1182.4000000000001</v>
      </c>
      <c r="G35" s="35"/>
      <c r="H35" s="26">
        <f t="shared" si="0"/>
        <v>0</v>
      </c>
    </row>
    <row r="36" spans="1:8" x14ac:dyDescent="0.3">
      <c r="A36" s="48" t="s">
        <v>66</v>
      </c>
      <c r="B36" s="49" t="s">
        <v>11</v>
      </c>
      <c r="C36" s="50" t="s">
        <v>67</v>
      </c>
      <c r="D36" s="51">
        <v>80</v>
      </c>
      <c r="E36" s="25">
        <v>18.39</v>
      </c>
      <c r="F36" s="26">
        <f t="shared" si="4"/>
        <v>1471.2</v>
      </c>
      <c r="G36" s="35"/>
      <c r="H36" s="26">
        <f t="shared" si="0"/>
        <v>0</v>
      </c>
    </row>
    <row r="37" spans="1:8" x14ac:dyDescent="0.3">
      <c r="A37" s="48" t="s">
        <v>68</v>
      </c>
      <c r="B37" s="49" t="s">
        <v>11</v>
      </c>
      <c r="C37" s="50" t="s">
        <v>69</v>
      </c>
      <c r="D37" s="51">
        <v>80</v>
      </c>
      <c r="E37" s="25">
        <v>21.13</v>
      </c>
      <c r="F37" s="26">
        <f t="shared" si="4"/>
        <v>1690.4</v>
      </c>
      <c r="G37" s="35"/>
      <c r="H37" s="26">
        <f t="shared" si="0"/>
        <v>0</v>
      </c>
    </row>
    <row r="38" spans="1:8" x14ac:dyDescent="0.3">
      <c r="A38" s="48" t="s">
        <v>70</v>
      </c>
      <c r="B38" s="49" t="s">
        <v>11</v>
      </c>
      <c r="C38" s="50" t="s">
        <v>71</v>
      </c>
      <c r="D38" s="51">
        <v>80</v>
      </c>
      <c r="E38" s="25">
        <v>26.45</v>
      </c>
      <c r="F38" s="26">
        <f t="shared" si="4"/>
        <v>2116</v>
      </c>
      <c r="G38" s="35"/>
      <c r="H38" s="26">
        <f t="shared" si="0"/>
        <v>0</v>
      </c>
    </row>
    <row r="39" spans="1:8" x14ac:dyDescent="0.3">
      <c r="A39" s="48" t="s">
        <v>72</v>
      </c>
      <c r="B39" s="49" t="s">
        <v>11</v>
      </c>
      <c r="C39" s="50" t="s">
        <v>73</v>
      </c>
      <c r="D39" s="51">
        <v>80</v>
      </c>
      <c r="E39" s="25">
        <v>18.48</v>
      </c>
      <c r="F39" s="26">
        <f t="shared" si="4"/>
        <v>1478.4</v>
      </c>
      <c r="G39" s="35"/>
      <c r="H39" s="26">
        <f t="shared" si="0"/>
        <v>0</v>
      </c>
    </row>
    <row r="40" spans="1:8" x14ac:dyDescent="0.3">
      <c r="A40" s="48" t="s">
        <v>74</v>
      </c>
      <c r="B40" s="49" t="s">
        <v>11</v>
      </c>
      <c r="C40" s="50" t="s">
        <v>75</v>
      </c>
      <c r="D40" s="51">
        <v>80</v>
      </c>
      <c r="E40" s="25">
        <v>20.190000000000001</v>
      </c>
      <c r="F40" s="26">
        <f t="shared" si="4"/>
        <v>1615.2</v>
      </c>
      <c r="G40" s="35"/>
      <c r="H40" s="26">
        <f t="shared" si="0"/>
        <v>0</v>
      </c>
    </row>
    <row r="41" spans="1:8" x14ac:dyDescent="0.3">
      <c r="A41" s="48" t="s">
        <v>76</v>
      </c>
      <c r="B41" s="49" t="s">
        <v>11</v>
      </c>
      <c r="C41" s="50" t="s">
        <v>77</v>
      </c>
      <c r="D41" s="51">
        <v>80</v>
      </c>
      <c r="E41" s="25">
        <v>23</v>
      </c>
      <c r="F41" s="26">
        <f t="shared" si="4"/>
        <v>1840</v>
      </c>
      <c r="G41" s="35"/>
      <c r="H41" s="26">
        <f t="shared" si="0"/>
        <v>0</v>
      </c>
    </row>
    <row r="42" spans="1:8" x14ac:dyDescent="0.3">
      <c r="A42" s="48" t="s">
        <v>78</v>
      </c>
      <c r="B42" s="49" t="s">
        <v>11</v>
      </c>
      <c r="C42" s="50" t="s">
        <v>79</v>
      </c>
      <c r="D42" s="51">
        <v>80</v>
      </c>
      <c r="E42" s="25">
        <v>26.41</v>
      </c>
      <c r="F42" s="26">
        <f t="shared" si="4"/>
        <v>2112.8000000000002</v>
      </c>
      <c r="G42" s="35"/>
      <c r="H42" s="26">
        <f t="shared" si="0"/>
        <v>0</v>
      </c>
    </row>
    <row r="43" spans="1:8" x14ac:dyDescent="0.3">
      <c r="A43" s="48" t="s">
        <v>80</v>
      </c>
      <c r="B43" s="49" t="s">
        <v>11</v>
      </c>
      <c r="C43" s="50" t="s">
        <v>81</v>
      </c>
      <c r="D43" s="51">
        <v>80</v>
      </c>
      <c r="E43" s="25">
        <v>31.24</v>
      </c>
      <c r="F43" s="26">
        <f t="shared" si="4"/>
        <v>2499.1999999999998</v>
      </c>
      <c r="G43" s="35"/>
      <c r="H43" s="26">
        <f t="shared" si="0"/>
        <v>0</v>
      </c>
    </row>
    <row r="44" spans="1:8" x14ac:dyDescent="0.3">
      <c r="A44" s="48" t="s">
        <v>82</v>
      </c>
      <c r="B44" s="49" t="s">
        <v>11</v>
      </c>
      <c r="C44" s="50" t="s">
        <v>83</v>
      </c>
      <c r="D44" s="51">
        <v>50</v>
      </c>
      <c r="E44" s="25">
        <v>56.61</v>
      </c>
      <c r="F44" s="26">
        <f t="shared" si="4"/>
        <v>2830.5</v>
      </c>
      <c r="G44" s="35"/>
      <c r="H44" s="26">
        <f t="shared" si="0"/>
        <v>0</v>
      </c>
    </row>
    <row r="45" spans="1:8" x14ac:dyDescent="0.3">
      <c r="A45" s="48" t="s">
        <v>84</v>
      </c>
      <c r="B45" s="49" t="s">
        <v>11</v>
      </c>
      <c r="C45" s="50" t="s">
        <v>85</v>
      </c>
      <c r="D45" s="51">
        <v>50</v>
      </c>
      <c r="E45" s="25">
        <v>60.88</v>
      </c>
      <c r="F45" s="26">
        <f t="shared" si="4"/>
        <v>3044</v>
      </c>
      <c r="G45" s="35"/>
      <c r="H45" s="26">
        <f t="shared" si="0"/>
        <v>0</v>
      </c>
    </row>
    <row r="46" spans="1:8" x14ac:dyDescent="0.3">
      <c r="A46" s="48" t="s">
        <v>86</v>
      </c>
      <c r="B46" s="49" t="s">
        <v>11</v>
      </c>
      <c r="C46" s="50" t="s">
        <v>87</v>
      </c>
      <c r="D46" s="51">
        <v>50</v>
      </c>
      <c r="E46" s="25">
        <v>67.91</v>
      </c>
      <c r="F46" s="26">
        <f t="shared" si="4"/>
        <v>3395.5</v>
      </c>
      <c r="G46" s="35"/>
      <c r="H46" s="26">
        <f t="shared" si="0"/>
        <v>0</v>
      </c>
    </row>
    <row r="47" spans="1:8" x14ac:dyDescent="0.3">
      <c r="A47" s="48" t="s">
        <v>88</v>
      </c>
      <c r="B47" s="49" t="s">
        <v>11</v>
      </c>
      <c r="C47" s="50" t="s">
        <v>89</v>
      </c>
      <c r="D47" s="51">
        <v>50</v>
      </c>
      <c r="E47" s="25">
        <v>76.45</v>
      </c>
      <c r="F47" s="26">
        <f t="shared" si="4"/>
        <v>3822.5</v>
      </c>
      <c r="G47" s="35"/>
      <c r="H47" s="26">
        <f t="shared" si="0"/>
        <v>0</v>
      </c>
    </row>
    <row r="48" spans="1:8" x14ac:dyDescent="0.3">
      <c r="A48" s="48" t="s">
        <v>90</v>
      </c>
      <c r="B48" s="49" t="s">
        <v>11</v>
      </c>
      <c r="C48" s="50" t="s">
        <v>91</v>
      </c>
      <c r="D48" s="51">
        <v>50</v>
      </c>
      <c r="E48" s="25">
        <v>83.28</v>
      </c>
      <c r="F48" s="26">
        <f t="shared" si="4"/>
        <v>4164</v>
      </c>
      <c r="G48" s="35"/>
      <c r="H48" s="26">
        <f t="shared" si="0"/>
        <v>0</v>
      </c>
    </row>
    <row r="49" spans="1:8" ht="5.0999999999999996" customHeight="1" x14ac:dyDescent="0.3">
      <c r="A49" s="52"/>
      <c r="B49" s="53"/>
      <c r="C49" s="54"/>
      <c r="D49" s="55"/>
      <c r="E49" s="27"/>
      <c r="F49" s="28"/>
      <c r="G49" s="27"/>
      <c r="H49" s="28"/>
    </row>
    <row r="50" spans="1:8" x14ac:dyDescent="0.3">
      <c r="A50" s="44" t="s">
        <v>92</v>
      </c>
      <c r="B50" s="45" t="s">
        <v>0</v>
      </c>
      <c r="C50" s="46" t="s">
        <v>93</v>
      </c>
      <c r="D50" s="47">
        <v>1</v>
      </c>
      <c r="E50" s="23">
        <f>SUM(F51:F55)</f>
        <v>4840.8</v>
      </c>
      <c r="F50" s="24">
        <f>+D50*E50</f>
        <v>4840.8</v>
      </c>
      <c r="G50" s="23">
        <f>SUM(H51:H55)</f>
        <v>0</v>
      </c>
      <c r="H50" s="24">
        <f t="shared" si="0"/>
        <v>0</v>
      </c>
    </row>
    <row r="51" spans="1:8" x14ac:dyDescent="0.3">
      <c r="A51" s="48" t="s">
        <v>94</v>
      </c>
      <c r="B51" s="49" t="s">
        <v>11</v>
      </c>
      <c r="C51" s="50" t="s">
        <v>95</v>
      </c>
      <c r="D51" s="51">
        <v>40</v>
      </c>
      <c r="E51" s="25">
        <v>10.42</v>
      </c>
      <c r="F51" s="26">
        <f t="shared" ref="F51:F55" si="5">D51*E51</f>
        <v>416.8</v>
      </c>
      <c r="G51" s="35"/>
      <c r="H51" s="26">
        <f t="shared" si="0"/>
        <v>0</v>
      </c>
    </row>
    <row r="52" spans="1:8" x14ac:dyDescent="0.3">
      <c r="A52" s="48" t="s">
        <v>96</v>
      </c>
      <c r="B52" s="49" t="s">
        <v>11</v>
      </c>
      <c r="C52" s="50" t="s">
        <v>97</v>
      </c>
      <c r="D52" s="51">
        <v>40</v>
      </c>
      <c r="E52" s="25">
        <v>16.149999999999999</v>
      </c>
      <c r="F52" s="26">
        <f t="shared" si="5"/>
        <v>646</v>
      </c>
      <c r="G52" s="35"/>
      <c r="H52" s="26">
        <f t="shared" si="0"/>
        <v>0</v>
      </c>
    </row>
    <row r="53" spans="1:8" x14ac:dyDescent="0.3">
      <c r="A53" s="48" t="s">
        <v>98</v>
      </c>
      <c r="B53" s="49" t="s">
        <v>11</v>
      </c>
      <c r="C53" s="50" t="s">
        <v>99</v>
      </c>
      <c r="D53" s="51">
        <v>40</v>
      </c>
      <c r="E53" s="25">
        <v>22.57</v>
      </c>
      <c r="F53" s="26">
        <f t="shared" si="5"/>
        <v>902.8</v>
      </c>
      <c r="G53" s="35"/>
      <c r="H53" s="26">
        <f t="shared" si="0"/>
        <v>0</v>
      </c>
    </row>
    <row r="54" spans="1:8" x14ac:dyDescent="0.3">
      <c r="A54" s="48" t="s">
        <v>100</v>
      </c>
      <c r="B54" s="49" t="s">
        <v>11</v>
      </c>
      <c r="C54" s="50" t="s">
        <v>101</v>
      </c>
      <c r="D54" s="51">
        <v>40</v>
      </c>
      <c r="E54" s="25">
        <v>31.47</v>
      </c>
      <c r="F54" s="26">
        <f t="shared" si="5"/>
        <v>1258.8</v>
      </c>
      <c r="G54" s="35"/>
      <c r="H54" s="26">
        <f t="shared" si="0"/>
        <v>0</v>
      </c>
    </row>
    <row r="55" spans="1:8" x14ac:dyDescent="0.3">
      <c r="A55" s="48" t="s">
        <v>102</v>
      </c>
      <c r="B55" s="49" t="s">
        <v>11</v>
      </c>
      <c r="C55" s="50" t="s">
        <v>103</v>
      </c>
      <c r="D55" s="51">
        <v>40</v>
      </c>
      <c r="E55" s="25">
        <v>40.409999999999997</v>
      </c>
      <c r="F55" s="26">
        <f t="shared" si="5"/>
        <v>1616.4</v>
      </c>
      <c r="G55" s="35"/>
      <c r="H55" s="26">
        <f t="shared" si="0"/>
        <v>0</v>
      </c>
    </row>
    <row r="56" spans="1:8" ht="5.0999999999999996" customHeight="1" x14ac:dyDescent="0.3">
      <c r="A56" s="52"/>
      <c r="B56" s="53"/>
      <c r="C56" s="54"/>
      <c r="D56" s="55"/>
      <c r="E56" s="27"/>
      <c r="F56" s="28"/>
      <c r="G56" s="27"/>
      <c r="H56" s="28"/>
    </row>
    <row r="57" spans="1:8" x14ac:dyDescent="0.3">
      <c r="A57" s="40" t="s">
        <v>104</v>
      </c>
      <c r="B57" s="41" t="s">
        <v>0</v>
      </c>
      <c r="C57" s="42" t="s">
        <v>105</v>
      </c>
      <c r="D57" s="43">
        <v>1</v>
      </c>
      <c r="E57" s="21">
        <f>+E58+E77+E93</f>
        <v>147193.75</v>
      </c>
      <c r="F57" s="22">
        <f>+D57*E57</f>
        <v>147193.75</v>
      </c>
      <c r="G57" s="21">
        <f>+G58+G77+G93</f>
        <v>0</v>
      </c>
      <c r="H57" s="22">
        <f t="shared" si="0"/>
        <v>0</v>
      </c>
    </row>
    <row r="58" spans="1:8" x14ac:dyDescent="0.3">
      <c r="A58" s="44" t="s">
        <v>106</v>
      </c>
      <c r="B58" s="45" t="s">
        <v>0</v>
      </c>
      <c r="C58" s="46" t="s">
        <v>107</v>
      </c>
      <c r="D58" s="47">
        <v>1</v>
      </c>
      <c r="E58" s="23">
        <f>SUM(F59:F75)</f>
        <v>10494.63</v>
      </c>
      <c r="F58" s="24">
        <f>+D58*E58</f>
        <v>10494.63</v>
      </c>
      <c r="G58" s="23">
        <f>SUM(H59:H75)</f>
        <v>0</v>
      </c>
      <c r="H58" s="24">
        <f t="shared" si="0"/>
        <v>0</v>
      </c>
    </row>
    <row r="59" spans="1:8" x14ac:dyDescent="0.3">
      <c r="A59" s="48" t="s">
        <v>108</v>
      </c>
      <c r="B59" s="49" t="s">
        <v>110</v>
      </c>
      <c r="C59" s="50" t="s">
        <v>109</v>
      </c>
      <c r="D59" s="51">
        <v>10</v>
      </c>
      <c r="E59" s="25">
        <v>37.549999999999997</v>
      </c>
      <c r="F59" s="26">
        <f t="shared" ref="F59:F75" si="6">D59*E59</f>
        <v>375.5</v>
      </c>
      <c r="G59" s="35"/>
      <c r="H59" s="26">
        <f t="shared" si="0"/>
        <v>0</v>
      </c>
    </row>
    <row r="60" spans="1:8" x14ac:dyDescent="0.3">
      <c r="A60" s="48" t="s">
        <v>111</v>
      </c>
      <c r="B60" s="49" t="s">
        <v>110</v>
      </c>
      <c r="C60" s="50" t="s">
        <v>112</v>
      </c>
      <c r="D60" s="51">
        <v>10</v>
      </c>
      <c r="E60" s="25">
        <v>43.73</v>
      </c>
      <c r="F60" s="26">
        <f t="shared" si="6"/>
        <v>437.3</v>
      </c>
      <c r="G60" s="35"/>
      <c r="H60" s="26">
        <f t="shared" si="0"/>
        <v>0</v>
      </c>
    </row>
    <row r="61" spans="1:8" x14ac:dyDescent="0.3">
      <c r="A61" s="48" t="s">
        <v>113</v>
      </c>
      <c r="B61" s="49" t="s">
        <v>110</v>
      </c>
      <c r="C61" s="50" t="s">
        <v>114</v>
      </c>
      <c r="D61" s="51">
        <v>10</v>
      </c>
      <c r="E61" s="25">
        <v>45.75</v>
      </c>
      <c r="F61" s="26">
        <f t="shared" si="6"/>
        <v>457.5</v>
      </c>
      <c r="G61" s="35"/>
      <c r="H61" s="26">
        <f t="shared" si="0"/>
        <v>0</v>
      </c>
    </row>
    <row r="62" spans="1:8" x14ac:dyDescent="0.3">
      <c r="A62" s="48" t="s">
        <v>115</v>
      </c>
      <c r="B62" s="49" t="s">
        <v>110</v>
      </c>
      <c r="C62" s="50" t="s">
        <v>116</v>
      </c>
      <c r="D62" s="51">
        <v>8</v>
      </c>
      <c r="E62" s="25">
        <v>42.02</v>
      </c>
      <c r="F62" s="26">
        <f t="shared" si="6"/>
        <v>336.16</v>
      </c>
      <c r="G62" s="35"/>
      <c r="H62" s="26">
        <f t="shared" si="0"/>
        <v>0</v>
      </c>
    </row>
    <row r="63" spans="1:8" x14ac:dyDescent="0.3">
      <c r="A63" s="48" t="s">
        <v>117</v>
      </c>
      <c r="B63" s="49" t="s">
        <v>110</v>
      </c>
      <c r="C63" s="50" t="s">
        <v>118</v>
      </c>
      <c r="D63" s="51">
        <v>7</v>
      </c>
      <c r="E63" s="25">
        <v>49.17</v>
      </c>
      <c r="F63" s="26">
        <f t="shared" si="6"/>
        <v>344.19</v>
      </c>
      <c r="G63" s="35"/>
      <c r="H63" s="26">
        <f t="shared" si="0"/>
        <v>0</v>
      </c>
    </row>
    <row r="64" spans="1:8" x14ac:dyDescent="0.3">
      <c r="A64" s="48" t="s">
        <v>119</v>
      </c>
      <c r="B64" s="49" t="s">
        <v>110</v>
      </c>
      <c r="C64" s="50" t="s">
        <v>120</v>
      </c>
      <c r="D64" s="51">
        <v>8</v>
      </c>
      <c r="E64" s="25">
        <v>54.85</v>
      </c>
      <c r="F64" s="26">
        <f t="shared" si="6"/>
        <v>438.8</v>
      </c>
      <c r="G64" s="35"/>
      <c r="H64" s="26">
        <f t="shared" si="0"/>
        <v>0</v>
      </c>
    </row>
    <row r="65" spans="1:8" x14ac:dyDescent="0.3">
      <c r="A65" s="48" t="s">
        <v>121</v>
      </c>
      <c r="B65" s="49" t="s">
        <v>110</v>
      </c>
      <c r="C65" s="50" t="s">
        <v>1215</v>
      </c>
      <c r="D65" s="51">
        <v>6</v>
      </c>
      <c r="E65" s="25">
        <v>24.5</v>
      </c>
      <c r="F65" s="26">
        <f t="shared" si="6"/>
        <v>147</v>
      </c>
      <c r="G65" s="35"/>
      <c r="H65" s="26">
        <f t="shared" si="0"/>
        <v>0</v>
      </c>
    </row>
    <row r="66" spans="1:8" x14ac:dyDescent="0.3">
      <c r="A66" s="48" t="s">
        <v>1216</v>
      </c>
      <c r="B66" s="49" t="s">
        <v>110</v>
      </c>
      <c r="C66" s="50" t="s">
        <v>1217</v>
      </c>
      <c r="D66" s="51">
        <v>6</v>
      </c>
      <c r="E66" s="25">
        <v>45.65</v>
      </c>
      <c r="F66" s="26">
        <f t="shared" si="6"/>
        <v>273.89999999999998</v>
      </c>
      <c r="G66" s="35"/>
      <c r="H66" s="26">
        <f t="shared" si="0"/>
        <v>0</v>
      </c>
    </row>
    <row r="67" spans="1:8" x14ac:dyDescent="0.3">
      <c r="A67" s="48" t="s">
        <v>1218</v>
      </c>
      <c r="B67" s="49" t="s">
        <v>110</v>
      </c>
      <c r="C67" s="50" t="s">
        <v>1219</v>
      </c>
      <c r="D67" s="51">
        <v>6</v>
      </c>
      <c r="E67" s="25">
        <v>49.7</v>
      </c>
      <c r="F67" s="26">
        <f t="shared" si="6"/>
        <v>298.2</v>
      </c>
      <c r="G67" s="35"/>
      <c r="H67" s="26">
        <f t="shared" si="0"/>
        <v>0</v>
      </c>
    </row>
    <row r="68" spans="1:8" x14ac:dyDescent="0.3">
      <c r="A68" s="48" t="s">
        <v>1220</v>
      </c>
      <c r="B68" s="49" t="s">
        <v>110</v>
      </c>
      <c r="C68" s="50" t="s">
        <v>1221</v>
      </c>
      <c r="D68" s="51">
        <v>6</v>
      </c>
      <c r="E68" s="25">
        <v>44</v>
      </c>
      <c r="F68" s="26">
        <f t="shared" si="6"/>
        <v>264</v>
      </c>
      <c r="G68" s="35"/>
      <c r="H68" s="26">
        <f t="shared" si="0"/>
        <v>0</v>
      </c>
    </row>
    <row r="69" spans="1:8" x14ac:dyDescent="0.3">
      <c r="A69" s="48" t="s">
        <v>1222</v>
      </c>
      <c r="B69" s="49" t="s">
        <v>110</v>
      </c>
      <c r="C69" s="50" t="s">
        <v>1223</v>
      </c>
      <c r="D69" s="51">
        <v>6</v>
      </c>
      <c r="E69" s="25">
        <v>62.25</v>
      </c>
      <c r="F69" s="26">
        <f t="shared" si="6"/>
        <v>373.5</v>
      </c>
      <c r="G69" s="35"/>
      <c r="H69" s="26">
        <f t="shared" si="0"/>
        <v>0</v>
      </c>
    </row>
    <row r="70" spans="1:8" x14ac:dyDescent="0.3">
      <c r="A70" s="48" t="s">
        <v>1224</v>
      </c>
      <c r="B70" s="49" t="s">
        <v>110</v>
      </c>
      <c r="C70" s="50" t="s">
        <v>1225</v>
      </c>
      <c r="D70" s="51">
        <v>6</v>
      </c>
      <c r="E70" s="25">
        <v>70.150000000000006</v>
      </c>
      <c r="F70" s="26">
        <f t="shared" si="6"/>
        <v>420.9</v>
      </c>
      <c r="G70" s="35"/>
      <c r="H70" s="26">
        <f t="shared" si="0"/>
        <v>0</v>
      </c>
    </row>
    <row r="71" spans="1:8" x14ac:dyDescent="0.3">
      <c r="A71" s="48" t="s">
        <v>1226</v>
      </c>
      <c r="B71" s="49" t="s">
        <v>110</v>
      </c>
      <c r="C71" s="50" t="s">
        <v>122</v>
      </c>
      <c r="D71" s="51">
        <v>10</v>
      </c>
      <c r="E71" s="25">
        <v>183.71</v>
      </c>
      <c r="F71" s="26">
        <f t="shared" si="6"/>
        <v>1837.1</v>
      </c>
      <c r="G71" s="35"/>
      <c r="H71" s="26">
        <f t="shared" si="0"/>
        <v>0</v>
      </c>
    </row>
    <row r="72" spans="1:8" x14ac:dyDescent="0.3">
      <c r="A72" s="48" t="s">
        <v>123</v>
      </c>
      <c r="B72" s="49" t="s">
        <v>110</v>
      </c>
      <c r="C72" s="50" t="s">
        <v>124</v>
      </c>
      <c r="D72" s="51">
        <v>10</v>
      </c>
      <c r="E72" s="25">
        <v>112.91</v>
      </c>
      <c r="F72" s="26">
        <f t="shared" si="6"/>
        <v>1129.0999999999999</v>
      </c>
      <c r="G72" s="35"/>
      <c r="H72" s="26">
        <f t="shared" si="0"/>
        <v>0</v>
      </c>
    </row>
    <row r="73" spans="1:8" x14ac:dyDescent="0.3">
      <c r="A73" s="48" t="s">
        <v>125</v>
      </c>
      <c r="B73" s="49" t="s">
        <v>110</v>
      </c>
      <c r="C73" s="50" t="s">
        <v>126</v>
      </c>
      <c r="D73" s="51">
        <v>10</v>
      </c>
      <c r="E73" s="25">
        <v>112.91</v>
      </c>
      <c r="F73" s="26">
        <f t="shared" si="6"/>
        <v>1129.0999999999999</v>
      </c>
      <c r="G73" s="35"/>
      <c r="H73" s="26">
        <f t="shared" ref="H73:H146" si="7">D73*G73</f>
        <v>0</v>
      </c>
    </row>
    <row r="74" spans="1:8" x14ac:dyDescent="0.3">
      <c r="A74" s="48" t="s">
        <v>127</v>
      </c>
      <c r="B74" s="49" t="s">
        <v>110</v>
      </c>
      <c r="C74" s="50" t="s">
        <v>128</v>
      </c>
      <c r="D74" s="51">
        <v>6</v>
      </c>
      <c r="E74" s="25">
        <v>114.13</v>
      </c>
      <c r="F74" s="26">
        <f t="shared" si="6"/>
        <v>684.78</v>
      </c>
      <c r="G74" s="35"/>
      <c r="H74" s="26">
        <f t="shared" si="7"/>
        <v>0</v>
      </c>
    </row>
    <row r="75" spans="1:8" x14ac:dyDescent="0.3">
      <c r="A75" s="48" t="s">
        <v>129</v>
      </c>
      <c r="B75" s="49" t="s">
        <v>110</v>
      </c>
      <c r="C75" s="50" t="s">
        <v>130</v>
      </c>
      <c r="D75" s="51">
        <v>8</v>
      </c>
      <c r="E75" s="25">
        <v>193.45</v>
      </c>
      <c r="F75" s="26">
        <f t="shared" si="6"/>
        <v>1547.6</v>
      </c>
      <c r="G75" s="35"/>
      <c r="H75" s="26">
        <f t="shared" si="7"/>
        <v>0</v>
      </c>
    </row>
    <row r="76" spans="1:8" ht="5.0999999999999996" customHeight="1" x14ac:dyDescent="0.3">
      <c r="A76" s="52"/>
      <c r="B76" s="53"/>
      <c r="C76" s="54"/>
      <c r="D76" s="55"/>
      <c r="E76" s="27"/>
      <c r="F76" s="28"/>
      <c r="G76" s="27"/>
      <c r="H76" s="28"/>
    </row>
    <row r="77" spans="1:8" x14ac:dyDescent="0.3">
      <c r="A77" s="44" t="s">
        <v>131</v>
      </c>
      <c r="B77" s="45" t="s">
        <v>0</v>
      </c>
      <c r="C77" s="46" t="s">
        <v>132</v>
      </c>
      <c r="D77" s="47">
        <v>1</v>
      </c>
      <c r="E77" s="23">
        <f>SUM(F78:F91)</f>
        <v>5477.12</v>
      </c>
      <c r="F77" s="24">
        <f>+D77*E77</f>
        <v>5477.12</v>
      </c>
      <c r="G77" s="23">
        <f>SUM(H78:H91)</f>
        <v>0</v>
      </c>
      <c r="H77" s="24">
        <f t="shared" si="7"/>
        <v>0</v>
      </c>
    </row>
    <row r="78" spans="1:8" x14ac:dyDescent="0.3">
      <c r="A78" s="48" t="s">
        <v>1238</v>
      </c>
      <c r="B78" s="49" t="s">
        <v>110</v>
      </c>
      <c r="C78" s="50" t="s">
        <v>133</v>
      </c>
      <c r="D78" s="51">
        <v>8</v>
      </c>
      <c r="E78" s="25">
        <v>19.43</v>
      </c>
      <c r="F78" s="26">
        <f t="shared" ref="F78:F91" si="8">D78*E78</f>
        <v>155.44</v>
      </c>
      <c r="G78" s="35"/>
      <c r="H78" s="26">
        <f t="shared" si="7"/>
        <v>0</v>
      </c>
    </row>
    <row r="79" spans="1:8" x14ac:dyDescent="0.3">
      <c r="A79" s="48" t="s">
        <v>1239</v>
      </c>
      <c r="B79" s="49" t="s">
        <v>110</v>
      </c>
      <c r="C79" s="50" t="s">
        <v>134</v>
      </c>
      <c r="D79" s="51">
        <v>8</v>
      </c>
      <c r="E79" s="25">
        <v>12.32</v>
      </c>
      <c r="F79" s="26">
        <f t="shared" si="8"/>
        <v>98.56</v>
      </c>
      <c r="G79" s="35"/>
      <c r="H79" s="26">
        <f t="shared" si="7"/>
        <v>0</v>
      </c>
    </row>
    <row r="80" spans="1:8" x14ac:dyDescent="0.3">
      <c r="A80" s="48" t="s">
        <v>1228</v>
      </c>
      <c r="B80" s="49" t="s">
        <v>110</v>
      </c>
      <c r="C80" s="50" t="s">
        <v>1229</v>
      </c>
      <c r="D80" s="51">
        <v>8</v>
      </c>
      <c r="E80" s="25">
        <v>29.25</v>
      </c>
      <c r="F80" s="26">
        <f t="shared" si="8"/>
        <v>234</v>
      </c>
      <c r="G80" s="35"/>
      <c r="H80" s="26">
        <f t="shared" si="7"/>
        <v>0</v>
      </c>
    </row>
    <row r="81" spans="1:8" x14ac:dyDescent="0.3">
      <c r="A81" s="48" t="s">
        <v>1240</v>
      </c>
      <c r="B81" s="49" t="s">
        <v>110</v>
      </c>
      <c r="C81" s="50" t="s">
        <v>135</v>
      </c>
      <c r="D81" s="51">
        <v>8</v>
      </c>
      <c r="E81" s="25">
        <v>3.56</v>
      </c>
      <c r="F81" s="26">
        <f t="shared" si="8"/>
        <v>28.48</v>
      </c>
      <c r="G81" s="35"/>
      <c r="H81" s="26">
        <f t="shared" si="7"/>
        <v>0</v>
      </c>
    </row>
    <row r="82" spans="1:8" x14ac:dyDescent="0.3">
      <c r="A82" s="48" t="s">
        <v>1241</v>
      </c>
      <c r="B82" s="49" t="s">
        <v>110</v>
      </c>
      <c r="C82" s="50" t="s">
        <v>136</v>
      </c>
      <c r="D82" s="51">
        <v>8</v>
      </c>
      <c r="E82" s="25">
        <v>4.5</v>
      </c>
      <c r="F82" s="26">
        <f t="shared" si="8"/>
        <v>36</v>
      </c>
      <c r="G82" s="35"/>
      <c r="H82" s="26">
        <f t="shared" si="7"/>
        <v>0</v>
      </c>
    </row>
    <row r="83" spans="1:8" x14ac:dyDescent="0.3">
      <c r="A83" s="48" t="s">
        <v>1231</v>
      </c>
      <c r="B83" s="49" t="s">
        <v>110</v>
      </c>
      <c r="C83" s="50" t="s">
        <v>1232</v>
      </c>
      <c r="D83" s="51">
        <v>8</v>
      </c>
      <c r="E83" s="25">
        <v>21.5</v>
      </c>
      <c r="F83" s="26">
        <f t="shared" si="8"/>
        <v>172</v>
      </c>
      <c r="G83" s="35"/>
      <c r="H83" s="26">
        <f t="shared" si="7"/>
        <v>0</v>
      </c>
    </row>
    <row r="84" spans="1:8" x14ac:dyDescent="0.3">
      <c r="A84" s="48" t="s">
        <v>1233</v>
      </c>
      <c r="B84" s="49" t="s">
        <v>110</v>
      </c>
      <c r="C84" s="50" t="s">
        <v>1234</v>
      </c>
      <c r="D84" s="51">
        <v>8</v>
      </c>
      <c r="E84" s="25">
        <v>25.45</v>
      </c>
      <c r="F84" s="26">
        <f t="shared" si="8"/>
        <v>203.6</v>
      </c>
      <c r="G84" s="35"/>
      <c r="H84" s="26">
        <f t="shared" si="7"/>
        <v>0</v>
      </c>
    </row>
    <row r="85" spans="1:8" x14ac:dyDescent="0.3">
      <c r="A85" s="48" t="s">
        <v>137</v>
      </c>
      <c r="B85" s="49" t="s">
        <v>110</v>
      </c>
      <c r="C85" s="50" t="s">
        <v>1236</v>
      </c>
      <c r="D85" s="51">
        <v>8</v>
      </c>
      <c r="E85" s="25">
        <v>40.28</v>
      </c>
      <c r="F85" s="26">
        <f t="shared" si="8"/>
        <v>322.24</v>
      </c>
      <c r="G85" s="35"/>
      <c r="H85" s="26">
        <f t="shared" si="7"/>
        <v>0</v>
      </c>
    </row>
    <row r="86" spans="1:8" x14ac:dyDescent="0.3">
      <c r="A86" s="48" t="s">
        <v>1242</v>
      </c>
      <c r="B86" s="49" t="s">
        <v>110</v>
      </c>
      <c r="C86" s="50" t="s">
        <v>1243</v>
      </c>
      <c r="D86" s="51">
        <v>8</v>
      </c>
      <c r="E86" s="25">
        <v>28.43</v>
      </c>
      <c r="F86" s="26">
        <f>D86*E86</f>
        <v>227.44</v>
      </c>
      <c r="G86" s="35"/>
      <c r="H86" s="26">
        <f t="shared" si="7"/>
        <v>0</v>
      </c>
    </row>
    <row r="87" spans="1:8" x14ac:dyDescent="0.3">
      <c r="A87" s="48" t="s">
        <v>1244</v>
      </c>
      <c r="B87" s="49" t="s">
        <v>110</v>
      </c>
      <c r="C87" s="50" t="s">
        <v>1245</v>
      </c>
      <c r="D87" s="51">
        <v>8</v>
      </c>
      <c r="E87" s="25">
        <v>142.16</v>
      </c>
      <c r="F87" s="26">
        <f t="shared" ref="F87:F88" si="9">D87*E87</f>
        <v>1137.28</v>
      </c>
      <c r="G87" s="35"/>
      <c r="H87" s="26">
        <f t="shared" si="7"/>
        <v>0</v>
      </c>
    </row>
    <row r="88" spans="1:8" x14ac:dyDescent="0.3">
      <c r="A88" s="48" t="s">
        <v>1246</v>
      </c>
      <c r="B88" s="49" t="s">
        <v>110</v>
      </c>
      <c r="C88" s="50" t="s">
        <v>138</v>
      </c>
      <c r="D88" s="51">
        <v>8</v>
      </c>
      <c r="E88" s="25">
        <v>13.83</v>
      </c>
      <c r="F88" s="26">
        <f t="shared" si="9"/>
        <v>110.64</v>
      </c>
      <c r="G88" s="35"/>
      <c r="H88" s="26">
        <f t="shared" si="7"/>
        <v>0</v>
      </c>
    </row>
    <row r="89" spans="1:8" x14ac:dyDescent="0.3">
      <c r="A89" s="48" t="s">
        <v>1247</v>
      </c>
      <c r="B89" s="49" t="s">
        <v>110</v>
      </c>
      <c r="C89" s="50" t="s">
        <v>1209</v>
      </c>
      <c r="D89" s="51">
        <v>8</v>
      </c>
      <c r="E89" s="25">
        <f>28.96*2</f>
        <v>57.92</v>
      </c>
      <c r="F89" s="26">
        <f>D89*E89</f>
        <v>463.36</v>
      </c>
      <c r="G89" s="35"/>
      <c r="H89" s="26">
        <f t="shared" si="7"/>
        <v>0</v>
      </c>
    </row>
    <row r="90" spans="1:8" x14ac:dyDescent="0.3">
      <c r="A90" s="48" t="s">
        <v>1248</v>
      </c>
      <c r="B90" s="49" t="s">
        <v>110</v>
      </c>
      <c r="C90" s="50" t="s">
        <v>1210</v>
      </c>
      <c r="D90" s="51">
        <v>8</v>
      </c>
      <c r="E90" s="25">
        <v>102.71</v>
      </c>
      <c r="F90" s="26">
        <f t="shared" si="8"/>
        <v>821.68</v>
      </c>
      <c r="G90" s="35"/>
      <c r="H90" s="26">
        <f t="shared" si="7"/>
        <v>0</v>
      </c>
    </row>
    <row r="91" spans="1:8" x14ac:dyDescent="0.3">
      <c r="A91" s="48" t="s">
        <v>1249</v>
      </c>
      <c r="B91" s="49" t="s">
        <v>110</v>
      </c>
      <c r="C91" s="50" t="s">
        <v>1211</v>
      </c>
      <c r="D91" s="51">
        <v>8</v>
      </c>
      <c r="E91" s="25">
        <v>183.3</v>
      </c>
      <c r="F91" s="26">
        <f t="shared" si="8"/>
        <v>1466.4</v>
      </c>
      <c r="G91" s="35"/>
      <c r="H91" s="26">
        <f t="shared" si="7"/>
        <v>0</v>
      </c>
    </row>
    <row r="92" spans="1:8" ht="5.0999999999999996" customHeight="1" x14ac:dyDescent="0.3">
      <c r="A92" s="52"/>
      <c r="B92" s="53"/>
      <c r="C92" s="54"/>
      <c r="D92" s="55"/>
      <c r="E92" s="27"/>
      <c r="F92" s="28"/>
      <c r="G92" s="27"/>
      <c r="H92" s="28"/>
    </row>
    <row r="93" spans="1:8" x14ac:dyDescent="0.3">
      <c r="A93" s="44" t="s">
        <v>139</v>
      </c>
      <c r="B93" s="45" t="s">
        <v>0</v>
      </c>
      <c r="C93" s="46" t="s">
        <v>140</v>
      </c>
      <c r="D93" s="47">
        <v>1</v>
      </c>
      <c r="E93" s="23">
        <f>SUM(F94:F96)</f>
        <v>131222</v>
      </c>
      <c r="F93" s="24">
        <f>+D93*E93</f>
        <v>131222</v>
      </c>
      <c r="G93" s="23">
        <f>SUM(H94:H96)</f>
        <v>0</v>
      </c>
      <c r="H93" s="24">
        <f t="shared" si="7"/>
        <v>0</v>
      </c>
    </row>
    <row r="94" spans="1:8" x14ac:dyDescent="0.3">
      <c r="A94" s="48" t="s">
        <v>141</v>
      </c>
      <c r="B94" s="49" t="s">
        <v>110</v>
      </c>
      <c r="C94" s="50" t="s">
        <v>142</v>
      </c>
      <c r="D94" s="51">
        <v>2500</v>
      </c>
      <c r="E94" s="25">
        <v>52</v>
      </c>
      <c r="F94" s="26">
        <f t="shared" ref="F94:F96" si="10">D94*E94</f>
        <v>130000</v>
      </c>
      <c r="G94" s="35"/>
      <c r="H94" s="26">
        <f t="shared" si="7"/>
        <v>0</v>
      </c>
    </row>
    <row r="95" spans="1:8" x14ac:dyDescent="0.3">
      <c r="A95" s="48" t="s">
        <v>143</v>
      </c>
      <c r="B95" s="49" t="s">
        <v>110</v>
      </c>
      <c r="C95" s="50" t="s">
        <v>144</v>
      </c>
      <c r="D95" s="51">
        <v>70</v>
      </c>
      <c r="E95" s="25">
        <v>13</v>
      </c>
      <c r="F95" s="26">
        <f t="shared" si="10"/>
        <v>910</v>
      </c>
      <c r="G95" s="35"/>
      <c r="H95" s="26">
        <f t="shared" si="7"/>
        <v>0</v>
      </c>
    </row>
    <row r="96" spans="1:8" x14ac:dyDescent="0.3">
      <c r="A96" s="48" t="s">
        <v>145</v>
      </c>
      <c r="B96" s="49" t="s">
        <v>110</v>
      </c>
      <c r="C96" s="50" t="s">
        <v>146</v>
      </c>
      <c r="D96" s="51">
        <v>60</v>
      </c>
      <c r="E96" s="25">
        <v>5.2</v>
      </c>
      <c r="F96" s="26">
        <f t="shared" si="10"/>
        <v>312</v>
      </c>
      <c r="G96" s="35"/>
      <c r="H96" s="26">
        <f t="shared" si="7"/>
        <v>0</v>
      </c>
    </row>
    <row r="97" spans="1:8" ht="5.0999999999999996" customHeight="1" x14ac:dyDescent="0.3">
      <c r="A97" s="52"/>
      <c r="B97" s="53"/>
      <c r="C97" s="54"/>
      <c r="D97" s="55"/>
      <c r="E97" s="27"/>
      <c r="F97" s="28"/>
      <c r="G97" s="27"/>
      <c r="H97" s="28"/>
    </row>
    <row r="98" spans="1:8" x14ac:dyDescent="0.3">
      <c r="A98" s="40" t="s">
        <v>147</v>
      </c>
      <c r="B98" s="41" t="s">
        <v>0</v>
      </c>
      <c r="C98" s="42" t="s">
        <v>148</v>
      </c>
      <c r="D98" s="43">
        <v>1</v>
      </c>
      <c r="E98" s="21">
        <f>+F99+F120+F188+F289</f>
        <v>146267.54999999999</v>
      </c>
      <c r="F98" s="22">
        <f>+D98*E98</f>
        <v>146267.54999999999</v>
      </c>
      <c r="G98" s="21">
        <f>+H99+H120+H188+H289</f>
        <v>0</v>
      </c>
      <c r="H98" s="22">
        <f t="shared" si="7"/>
        <v>0</v>
      </c>
    </row>
    <row r="99" spans="1:8" x14ac:dyDescent="0.3">
      <c r="A99" s="44" t="s">
        <v>149</v>
      </c>
      <c r="B99" s="45" t="s">
        <v>0</v>
      </c>
      <c r="C99" s="46" t="s">
        <v>150</v>
      </c>
      <c r="D99" s="47">
        <v>1</v>
      </c>
      <c r="E99" s="23">
        <f>SUM(F100:F118)</f>
        <v>7032.8</v>
      </c>
      <c r="F99" s="24">
        <f>+D99*E99</f>
        <v>7032.8</v>
      </c>
      <c r="G99" s="23">
        <f>SUM(H100:H118)</f>
        <v>0</v>
      </c>
      <c r="H99" s="24">
        <f t="shared" si="7"/>
        <v>0</v>
      </c>
    </row>
    <row r="100" spans="1:8" x14ac:dyDescent="0.3">
      <c r="A100" s="48" t="s">
        <v>151</v>
      </c>
      <c r="B100" s="49" t="s">
        <v>110</v>
      </c>
      <c r="C100" s="50" t="s">
        <v>152</v>
      </c>
      <c r="D100" s="51">
        <v>4</v>
      </c>
      <c r="E100" s="25">
        <v>94.23</v>
      </c>
      <c r="F100" s="26">
        <f t="shared" ref="F100:F118" si="11">D100*E100</f>
        <v>376.92</v>
      </c>
      <c r="G100" s="35"/>
      <c r="H100" s="26">
        <f t="shared" si="7"/>
        <v>0</v>
      </c>
    </row>
    <row r="101" spans="1:8" x14ac:dyDescent="0.3">
      <c r="A101" s="48" t="s">
        <v>153</v>
      </c>
      <c r="B101" s="49" t="s">
        <v>110</v>
      </c>
      <c r="C101" s="50" t="s">
        <v>154</v>
      </c>
      <c r="D101" s="51">
        <v>4</v>
      </c>
      <c r="E101" s="25">
        <v>106.65</v>
      </c>
      <c r="F101" s="26">
        <f t="shared" si="11"/>
        <v>426.6</v>
      </c>
      <c r="G101" s="35"/>
      <c r="H101" s="26">
        <f t="shared" si="7"/>
        <v>0</v>
      </c>
    </row>
    <row r="102" spans="1:8" x14ac:dyDescent="0.3">
      <c r="A102" s="48" t="s">
        <v>1167</v>
      </c>
      <c r="B102" s="49" t="s">
        <v>110</v>
      </c>
      <c r="C102" s="50" t="s">
        <v>1172</v>
      </c>
      <c r="D102" s="51">
        <v>4</v>
      </c>
      <c r="E102" s="25">
        <v>6.22</v>
      </c>
      <c r="F102" s="26">
        <f t="shared" si="11"/>
        <v>24.88</v>
      </c>
      <c r="G102" s="35"/>
      <c r="H102" s="26">
        <f t="shared" si="7"/>
        <v>0</v>
      </c>
    </row>
    <row r="103" spans="1:8" x14ac:dyDescent="0.3">
      <c r="A103" s="48" t="s">
        <v>1168</v>
      </c>
      <c r="B103" s="49" t="s">
        <v>110</v>
      </c>
      <c r="C103" s="50" t="s">
        <v>1173</v>
      </c>
      <c r="D103" s="51">
        <v>4</v>
      </c>
      <c r="E103" s="25">
        <v>10.33</v>
      </c>
      <c r="F103" s="26">
        <f t="shared" si="11"/>
        <v>41.32</v>
      </c>
      <c r="G103" s="35"/>
      <c r="H103" s="26">
        <f t="shared" si="7"/>
        <v>0</v>
      </c>
    </row>
    <row r="104" spans="1:8" x14ac:dyDescent="0.3">
      <c r="A104" s="48" t="s">
        <v>1169</v>
      </c>
      <c r="B104" s="49" t="s">
        <v>110</v>
      </c>
      <c r="C104" s="50" t="s">
        <v>1174</v>
      </c>
      <c r="D104" s="51">
        <v>4</v>
      </c>
      <c r="E104" s="25">
        <v>22.74</v>
      </c>
      <c r="F104" s="26">
        <f t="shared" si="11"/>
        <v>90.96</v>
      </c>
      <c r="G104" s="35"/>
      <c r="H104" s="26">
        <f t="shared" si="7"/>
        <v>0</v>
      </c>
    </row>
    <row r="105" spans="1:8" x14ac:dyDescent="0.3">
      <c r="A105" s="48" t="s">
        <v>1170</v>
      </c>
      <c r="B105" s="49" t="s">
        <v>110</v>
      </c>
      <c r="C105" s="50" t="s">
        <v>1175</v>
      </c>
      <c r="D105" s="51">
        <v>4</v>
      </c>
      <c r="E105" s="25">
        <v>48.31</v>
      </c>
      <c r="F105" s="26">
        <f t="shared" si="11"/>
        <v>193.24</v>
      </c>
      <c r="G105" s="35"/>
      <c r="H105" s="26">
        <f t="shared" si="7"/>
        <v>0</v>
      </c>
    </row>
    <row r="106" spans="1:8" x14ac:dyDescent="0.3">
      <c r="A106" s="48" t="s">
        <v>1171</v>
      </c>
      <c r="B106" s="49" t="s">
        <v>110</v>
      </c>
      <c r="C106" s="50" t="s">
        <v>1176</v>
      </c>
      <c r="D106" s="51">
        <v>4</v>
      </c>
      <c r="E106" s="25">
        <v>70.319999999999993</v>
      </c>
      <c r="F106" s="26">
        <f t="shared" si="11"/>
        <v>281.27999999999997</v>
      </c>
      <c r="G106" s="35"/>
      <c r="H106" s="26">
        <f t="shared" si="7"/>
        <v>0</v>
      </c>
    </row>
    <row r="107" spans="1:8" x14ac:dyDescent="0.3">
      <c r="A107" s="48" t="s">
        <v>1179</v>
      </c>
      <c r="B107" s="49" t="s">
        <v>110</v>
      </c>
      <c r="C107" s="50" t="s">
        <v>1177</v>
      </c>
      <c r="D107" s="51">
        <v>4</v>
      </c>
      <c r="E107" s="25">
        <v>97.49</v>
      </c>
      <c r="F107" s="26">
        <f t="shared" si="11"/>
        <v>389.96</v>
      </c>
      <c r="G107" s="35"/>
      <c r="H107" s="26">
        <f t="shared" si="7"/>
        <v>0</v>
      </c>
    </row>
    <row r="108" spans="1:8" x14ac:dyDescent="0.3">
      <c r="A108" s="48" t="s">
        <v>1180</v>
      </c>
      <c r="B108" s="49" t="s">
        <v>110</v>
      </c>
      <c r="C108" s="50" t="s">
        <v>1178</v>
      </c>
      <c r="D108" s="51">
        <v>4</v>
      </c>
      <c r="E108" s="25">
        <v>137.58000000000001</v>
      </c>
      <c r="F108" s="26">
        <f t="shared" si="11"/>
        <v>550.32000000000005</v>
      </c>
      <c r="G108" s="35"/>
      <c r="H108" s="26">
        <f t="shared" si="7"/>
        <v>0</v>
      </c>
    </row>
    <row r="109" spans="1:8" x14ac:dyDescent="0.3">
      <c r="A109" s="48" t="s">
        <v>1415</v>
      </c>
      <c r="B109" s="49" t="s">
        <v>110</v>
      </c>
      <c r="C109" s="50" t="s">
        <v>1405</v>
      </c>
      <c r="D109" s="51">
        <v>4</v>
      </c>
      <c r="E109" s="25">
        <v>41.35</v>
      </c>
      <c r="F109" s="26">
        <f t="shared" si="11"/>
        <v>165.4</v>
      </c>
      <c r="G109" s="35"/>
      <c r="H109" s="26">
        <f>D109*G109</f>
        <v>0</v>
      </c>
    </row>
    <row r="110" spans="1:8" x14ac:dyDescent="0.3">
      <c r="A110" s="48" t="s">
        <v>1416</v>
      </c>
      <c r="B110" s="49" t="s">
        <v>110</v>
      </c>
      <c r="C110" s="50" t="s">
        <v>1406</v>
      </c>
      <c r="D110" s="51">
        <v>4</v>
      </c>
      <c r="E110" s="25">
        <v>9.25</v>
      </c>
      <c r="F110" s="26">
        <f t="shared" si="11"/>
        <v>37</v>
      </c>
      <c r="G110" s="35"/>
      <c r="H110" s="26">
        <f t="shared" si="7"/>
        <v>0</v>
      </c>
    </row>
    <row r="111" spans="1:8" x14ac:dyDescent="0.3">
      <c r="A111" s="48" t="s">
        <v>1417</v>
      </c>
      <c r="B111" s="49" t="s">
        <v>110</v>
      </c>
      <c r="C111" s="50" t="s">
        <v>1407</v>
      </c>
      <c r="D111" s="51">
        <v>4</v>
      </c>
      <c r="E111" s="25">
        <v>11.23</v>
      </c>
      <c r="F111" s="26">
        <f t="shared" si="11"/>
        <v>44.92</v>
      </c>
      <c r="G111" s="35"/>
      <c r="H111" s="26">
        <f t="shared" si="7"/>
        <v>0</v>
      </c>
    </row>
    <row r="112" spans="1:8" x14ac:dyDescent="0.3">
      <c r="A112" s="48" t="s">
        <v>1418</v>
      </c>
      <c r="B112" s="49" t="s">
        <v>110</v>
      </c>
      <c r="C112" s="50" t="s">
        <v>1408</v>
      </c>
      <c r="D112" s="51">
        <v>4</v>
      </c>
      <c r="E112" s="25">
        <v>13.21</v>
      </c>
      <c r="F112" s="26">
        <f t="shared" si="11"/>
        <v>52.84</v>
      </c>
      <c r="G112" s="35"/>
      <c r="H112" s="26">
        <f>D112*G112</f>
        <v>0</v>
      </c>
    </row>
    <row r="113" spans="1:8" x14ac:dyDescent="0.3">
      <c r="A113" s="48" t="s">
        <v>1419</v>
      </c>
      <c r="B113" s="49" t="s">
        <v>110</v>
      </c>
      <c r="C113" s="50" t="s">
        <v>1409</v>
      </c>
      <c r="D113" s="51">
        <v>4</v>
      </c>
      <c r="E113" s="25">
        <v>15.19</v>
      </c>
      <c r="F113" s="26">
        <f t="shared" si="11"/>
        <v>60.76</v>
      </c>
      <c r="G113" s="35"/>
      <c r="H113" s="26">
        <f t="shared" si="7"/>
        <v>0</v>
      </c>
    </row>
    <row r="114" spans="1:8" x14ac:dyDescent="0.3">
      <c r="A114" s="48" t="s">
        <v>1420</v>
      </c>
      <c r="B114" s="49" t="s">
        <v>110</v>
      </c>
      <c r="C114" s="50" t="s">
        <v>1410</v>
      </c>
      <c r="D114" s="51">
        <v>4</v>
      </c>
      <c r="E114" s="25">
        <v>17.170000000000002</v>
      </c>
      <c r="F114" s="26">
        <f t="shared" si="11"/>
        <v>68.680000000000007</v>
      </c>
      <c r="G114" s="35"/>
      <c r="H114" s="26">
        <f t="shared" si="7"/>
        <v>0</v>
      </c>
    </row>
    <row r="115" spans="1:8" x14ac:dyDescent="0.3">
      <c r="A115" s="48" t="s">
        <v>1421</v>
      </c>
      <c r="B115" s="49" t="s">
        <v>110</v>
      </c>
      <c r="C115" s="50" t="s">
        <v>1411</v>
      </c>
      <c r="D115" s="51">
        <v>4</v>
      </c>
      <c r="E115" s="25">
        <v>11.69</v>
      </c>
      <c r="F115" s="26">
        <f t="shared" si="11"/>
        <v>46.76</v>
      </c>
      <c r="G115" s="35"/>
      <c r="H115" s="26">
        <f t="shared" si="7"/>
        <v>0</v>
      </c>
    </row>
    <row r="116" spans="1:8" x14ac:dyDescent="0.3">
      <c r="A116" s="48" t="s">
        <v>1422</v>
      </c>
      <c r="B116" s="49" t="s">
        <v>110</v>
      </c>
      <c r="C116" s="50" t="s">
        <v>1412</v>
      </c>
      <c r="D116" s="51">
        <v>4</v>
      </c>
      <c r="E116" s="25">
        <v>224.72</v>
      </c>
      <c r="F116" s="26">
        <f t="shared" si="11"/>
        <v>898.88</v>
      </c>
      <c r="G116" s="35"/>
      <c r="H116" s="26">
        <f t="shared" si="7"/>
        <v>0</v>
      </c>
    </row>
    <row r="117" spans="1:8" x14ac:dyDescent="0.3">
      <c r="A117" s="48" t="s">
        <v>1423</v>
      </c>
      <c r="B117" s="49" t="s">
        <v>110</v>
      </c>
      <c r="C117" s="50" t="s">
        <v>1413</v>
      </c>
      <c r="D117" s="51">
        <v>4</v>
      </c>
      <c r="E117" s="25">
        <v>344.08</v>
      </c>
      <c r="F117" s="26">
        <f t="shared" si="11"/>
        <v>1376.32</v>
      </c>
      <c r="G117" s="35"/>
      <c r="H117" s="26">
        <f t="shared" si="7"/>
        <v>0</v>
      </c>
    </row>
    <row r="118" spans="1:8" x14ac:dyDescent="0.3">
      <c r="A118" s="48" t="s">
        <v>1424</v>
      </c>
      <c r="B118" s="49" t="s">
        <v>110</v>
      </c>
      <c r="C118" s="50" t="s">
        <v>1414</v>
      </c>
      <c r="D118" s="51">
        <v>4</v>
      </c>
      <c r="E118" s="25">
        <v>476.44</v>
      </c>
      <c r="F118" s="26">
        <f t="shared" si="11"/>
        <v>1905.76</v>
      </c>
      <c r="G118" s="35"/>
      <c r="H118" s="26">
        <f t="shared" si="7"/>
        <v>0</v>
      </c>
    </row>
    <row r="119" spans="1:8" ht="5.0999999999999996" customHeight="1" x14ac:dyDescent="0.3">
      <c r="A119" s="52"/>
      <c r="B119" s="53"/>
      <c r="C119" s="54"/>
      <c r="D119" s="55"/>
      <c r="E119" s="27"/>
      <c r="F119" s="28"/>
      <c r="G119" s="27"/>
      <c r="H119" s="28"/>
    </row>
    <row r="120" spans="1:8" x14ac:dyDescent="0.3">
      <c r="A120" s="44" t="s">
        <v>155</v>
      </c>
      <c r="B120" s="45" t="s">
        <v>0</v>
      </c>
      <c r="C120" s="46" t="s">
        <v>156</v>
      </c>
      <c r="D120" s="47">
        <v>1</v>
      </c>
      <c r="E120" s="23">
        <f>SUM(F121:F186)</f>
        <v>54122.79</v>
      </c>
      <c r="F120" s="24">
        <f>+D120*E120</f>
        <v>54122.79</v>
      </c>
      <c r="G120" s="23">
        <f>SUM(H121:H186)</f>
        <v>0</v>
      </c>
      <c r="H120" s="24">
        <f t="shared" si="7"/>
        <v>0</v>
      </c>
    </row>
    <row r="121" spans="1:8" x14ac:dyDescent="0.3">
      <c r="A121" s="48" t="s">
        <v>157</v>
      </c>
      <c r="B121" s="49" t="s">
        <v>110</v>
      </c>
      <c r="C121" s="50" t="s">
        <v>158</v>
      </c>
      <c r="D121" s="51">
        <v>12</v>
      </c>
      <c r="E121" s="25">
        <v>33.61</v>
      </c>
      <c r="F121" s="26">
        <f t="shared" ref="F121:F184" si="12">D121*E121</f>
        <v>403.32</v>
      </c>
      <c r="G121" s="35"/>
      <c r="H121" s="26">
        <f t="shared" si="7"/>
        <v>0</v>
      </c>
    </row>
    <row r="122" spans="1:8" x14ac:dyDescent="0.3">
      <c r="A122" s="48" t="s">
        <v>159</v>
      </c>
      <c r="B122" s="49" t="s">
        <v>110</v>
      </c>
      <c r="C122" s="50" t="s">
        <v>160</v>
      </c>
      <c r="D122" s="51">
        <v>12</v>
      </c>
      <c r="E122" s="25">
        <v>30.65</v>
      </c>
      <c r="F122" s="26">
        <f t="shared" si="12"/>
        <v>367.8</v>
      </c>
      <c r="G122" s="35"/>
      <c r="H122" s="26">
        <f t="shared" si="7"/>
        <v>0</v>
      </c>
    </row>
    <row r="123" spans="1:8" x14ac:dyDescent="0.3">
      <c r="A123" s="48" t="s">
        <v>161</v>
      </c>
      <c r="B123" s="49" t="s">
        <v>110</v>
      </c>
      <c r="C123" s="50" t="s">
        <v>162</v>
      </c>
      <c r="D123" s="51">
        <v>12</v>
      </c>
      <c r="E123" s="25">
        <v>31.2</v>
      </c>
      <c r="F123" s="26">
        <f t="shared" si="12"/>
        <v>374.4</v>
      </c>
      <c r="G123" s="35"/>
      <c r="H123" s="26">
        <f t="shared" si="7"/>
        <v>0</v>
      </c>
    </row>
    <row r="124" spans="1:8" x14ac:dyDescent="0.3">
      <c r="A124" s="48" t="s">
        <v>163</v>
      </c>
      <c r="B124" s="49" t="s">
        <v>110</v>
      </c>
      <c r="C124" s="50" t="s">
        <v>164</v>
      </c>
      <c r="D124" s="51">
        <v>12</v>
      </c>
      <c r="E124" s="25">
        <v>31.53</v>
      </c>
      <c r="F124" s="26">
        <f t="shared" si="12"/>
        <v>378.36</v>
      </c>
      <c r="G124" s="35"/>
      <c r="H124" s="26">
        <f t="shared" si="7"/>
        <v>0</v>
      </c>
    </row>
    <row r="125" spans="1:8" x14ac:dyDescent="0.3">
      <c r="A125" s="48" t="s">
        <v>165</v>
      </c>
      <c r="B125" s="49" t="s">
        <v>110</v>
      </c>
      <c r="C125" s="50" t="s">
        <v>166</v>
      </c>
      <c r="D125" s="51">
        <v>12</v>
      </c>
      <c r="E125" s="25">
        <v>32.76</v>
      </c>
      <c r="F125" s="26">
        <f t="shared" si="12"/>
        <v>393.12</v>
      </c>
      <c r="G125" s="35"/>
      <c r="H125" s="26">
        <f t="shared" si="7"/>
        <v>0</v>
      </c>
    </row>
    <row r="126" spans="1:8" x14ac:dyDescent="0.3">
      <c r="A126" s="48" t="s">
        <v>167</v>
      </c>
      <c r="B126" s="49" t="s">
        <v>110</v>
      </c>
      <c r="C126" s="50" t="s">
        <v>168</v>
      </c>
      <c r="D126" s="51">
        <v>12</v>
      </c>
      <c r="E126" s="25">
        <v>34.729999999999997</v>
      </c>
      <c r="F126" s="26">
        <f t="shared" si="12"/>
        <v>416.76</v>
      </c>
      <c r="G126" s="35"/>
      <c r="H126" s="26">
        <f t="shared" si="7"/>
        <v>0</v>
      </c>
    </row>
    <row r="127" spans="1:8" x14ac:dyDescent="0.3">
      <c r="A127" s="48" t="s">
        <v>169</v>
      </c>
      <c r="B127" s="49" t="s">
        <v>110</v>
      </c>
      <c r="C127" s="50" t="s">
        <v>170</v>
      </c>
      <c r="D127" s="51">
        <v>5</v>
      </c>
      <c r="E127" s="25">
        <v>43.49</v>
      </c>
      <c r="F127" s="26">
        <f t="shared" si="12"/>
        <v>217.45</v>
      </c>
      <c r="G127" s="35"/>
      <c r="H127" s="26">
        <f t="shared" si="7"/>
        <v>0</v>
      </c>
    </row>
    <row r="128" spans="1:8" x14ac:dyDescent="0.3">
      <c r="A128" s="48" t="s">
        <v>171</v>
      </c>
      <c r="B128" s="49" t="s">
        <v>110</v>
      </c>
      <c r="C128" s="50" t="s">
        <v>172</v>
      </c>
      <c r="D128" s="51">
        <v>5</v>
      </c>
      <c r="E128" s="25">
        <v>83.5</v>
      </c>
      <c r="F128" s="26">
        <f t="shared" si="12"/>
        <v>417.5</v>
      </c>
      <c r="G128" s="35"/>
      <c r="H128" s="26">
        <f t="shared" si="7"/>
        <v>0</v>
      </c>
    </row>
    <row r="129" spans="1:8" x14ac:dyDescent="0.3">
      <c r="A129" s="48" t="s">
        <v>173</v>
      </c>
      <c r="B129" s="49" t="s">
        <v>110</v>
      </c>
      <c r="C129" s="50" t="s">
        <v>174</v>
      </c>
      <c r="D129" s="51">
        <v>5</v>
      </c>
      <c r="E129" s="25">
        <v>89.24</v>
      </c>
      <c r="F129" s="26">
        <f t="shared" si="12"/>
        <v>446.2</v>
      </c>
      <c r="G129" s="35"/>
      <c r="H129" s="26">
        <f t="shared" si="7"/>
        <v>0</v>
      </c>
    </row>
    <row r="130" spans="1:8" x14ac:dyDescent="0.3">
      <c r="A130" s="48" t="s">
        <v>175</v>
      </c>
      <c r="B130" s="49" t="s">
        <v>110</v>
      </c>
      <c r="C130" s="50" t="s">
        <v>176</v>
      </c>
      <c r="D130" s="51">
        <v>12</v>
      </c>
      <c r="E130" s="25">
        <v>63.98</v>
      </c>
      <c r="F130" s="26">
        <f t="shared" si="12"/>
        <v>767.76</v>
      </c>
      <c r="G130" s="35"/>
      <c r="H130" s="26">
        <f t="shared" si="7"/>
        <v>0</v>
      </c>
    </row>
    <row r="131" spans="1:8" x14ac:dyDescent="0.3">
      <c r="A131" s="48" t="s">
        <v>177</v>
      </c>
      <c r="B131" s="49" t="s">
        <v>110</v>
      </c>
      <c r="C131" s="50" t="s">
        <v>1254</v>
      </c>
      <c r="D131" s="51">
        <v>12</v>
      </c>
      <c r="E131" s="25">
        <v>66.11</v>
      </c>
      <c r="F131" s="26">
        <f t="shared" si="12"/>
        <v>793.32</v>
      </c>
      <c r="G131" s="35"/>
      <c r="H131" s="26">
        <f t="shared" si="7"/>
        <v>0</v>
      </c>
    </row>
    <row r="132" spans="1:8" x14ac:dyDescent="0.3">
      <c r="A132" s="48" t="s">
        <v>179</v>
      </c>
      <c r="B132" s="49" t="s">
        <v>110</v>
      </c>
      <c r="C132" s="50" t="s">
        <v>178</v>
      </c>
      <c r="D132" s="51">
        <v>12</v>
      </c>
      <c r="E132" s="25">
        <v>68.23</v>
      </c>
      <c r="F132" s="26">
        <f t="shared" si="12"/>
        <v>818.76</v>
      </c>
      <c r="G132" s="35"/>
      <c r="H132" s="26">
        <f t="shared" si="7"/>
        <v>0</v>
      </c>
    </row>
    <row r="133" spans="1:8" x14ac:dyDescent="0.3">
      <c r="A133" s="48" t="s">
        <v>181</v>
      </c>
      <c r="B133" s="49" t="s">
        <v>110</v>
      </c>
      <c r="C133" s="50" t="s">
        <v>180</v>
      </c>
      <c r="D133" s="51">
        <v>12</v>
      </c>
      <c r="E133" s="25">
        <v>71.16</v>
      </c>
      <c r="F133" s="26">
        <f t="shared" si="12"/>
        <v>853.92</v>
      </c>
      <c r="G133" s="35"/>
      <c r="H133" s="26">
        <f t="shared" si="7"/>
        <v>0</v>
      </c>
    </row>
    <row r="134" spans="1:8" x14ac:dyDescent="0.3">
      <c r="A134" s="48" t="s">
        <v>183</v>
      </c>
      <c r="B134" s="49" t="s">
        <v>110</v>
      </c>
      <c r="C134" s="50" t="s">
        <v>182</v>
      </c>
      <c r="D134" s="51">
        <v>12</v>
      </c>
      <c r="E134" s="25">
        <v>84.43</v>
      </c>
      <c r="F134" s="26">
        <f t="shared" si="12"/>
        <v>1013.16</v>
      </c>
      <c r="G134" s="35"/>
      <c r="H134" s="26">
        <f t="shared" si="7"/>
        <v>0</v>
      </c>
    </row>
    <row r="135" spans="1:8" x14ac:dyDescent="0.3">
      <c r="A135" s="48" t="s">
        <v>185</v>
      </c>
      <c r="B135" s="49" t="s">
        <v>110</v>
      </c>
      <c r="C135" s="50" t="s">
        <v>1256</v>
      </c>
      <c r="D135" s="51">
        <v>12</v>
      </c>
      <c r="E135" s="25">
        <v>167.95</v>
      </c>
      <c r="F135" s="26">
        <f t="shared" si="12"/>
        <v>2015.4</v>
      </c>
      <c r="G135" s="35"/>
      <c r="H135" s="26">
        <f t="shared" si="7"/>
        <v>0</v>
      </c>
    </row>
    <row r="136" spans="1:8" x14ac:dyDescent="0.3">
      <c r="A136" s="48" t="s">
        <v>187</v>
      </c>
      <c r="B136" s="49" t="s">
        <v>110</v>
      </c>
      <c r="C136" s="50" t="s">
        <v>184</v>
      </c>
      <c r="D136" s="51">
        <v>12</v>
      </c>
      <c r="E136" s="25">
        <v>191.46</v>
      </c>
      <c r="F136" s="26">
        <f t="shared" si="12"/>
        <v>2297.52</v>
      </c>
      <c r="G136" s="35"/>
      <c r="H136" s="26">
        <f t="shared" si="7"/>
        <v>0</v>
      </c>
    </row>
    <row r="137" spans="1:8" x14ac:dyDescent="0.3">
      <c r="A137" s="48" t="s">
        <v>189</v>
      </c>
      <c r="B137" s="49" t="s">
        <v>110</v>
      </c>
      <c r="C137" s="50" t="s">
        <v>896</v>
      </c>
      <c r="D137" s="51">
        <v>4</v>
      </c>
      <c r="E137" s="25">
        <v>38.5</v>
      </c>
      <c r="F137" s="26">
        <f t="shared" si="12"/>
        <v>154</v>
      </c>
      <c r="G137" s="35"/>
      <c r="H137" s="26">
        <f t="shared" si="7"/>
        <v>0</v>
      </c>
    </row>
    <row r="138" spans="1:8" x14ac:dyDescent="0.3">
      <c r="A138" s="48" t="s">
        <v>925</v>
      </c>
      <c r="B138" s="49" t="s">
        <v>110</v>
      </c>
      <c r="C138" s="50" t="s">
        <v>897</v>
      </c>
      <c r="D138" s="51">
        <v>4</v>
      </c>
      <c r="E138" s="25">
        <v>36.21</v>
      </c>
      <c r="F138" s="26">
        <f t="shared" si="12"/>
        <v>144.84</v>
      </c>
      <c r="G138" s="35"/>
      <c r="H138" s="26">
        <f t="shared" si="7"/>
        <v>0</v>
      </c>
    </row>
    <row r="139" spans="1:8" x14ac:dyDescent="0.3">
      <c r="A139" s="48" t="s">
        <v>926</v>
      </c>
      <c r="B139" s="49" t="s">
        <v>110</v>
      </c>
      <c r="C139" s="50" t="s">
        <v>898</v>
      </c>
      <c r="D139" s="51">
        <v>4</v>
      </c>
      <c r="E139" s="25">
        <v>36.92</v>
      </c>
      <c r="F139" s="26">
        <f t="shared" si="12"/>
        <v>147.68</v>
      </c>
      <c r="G139" s="35"/>
      <c r="H139" s="26">
        <f t="shared" si="7"/>
        <v>0</v>
      </c>
    </row>
    <row r="140" spans="1:8" x14ac:dyDescent="0.3">
      <c r="A140" s="48" t="s">
        <v>927</v>
      </c>
      <c r="B140" s="49" t="s">
        <v>110</v>
      </c>
      <c r="C140" s="50" t="s">
        <v>899</v>
      </c>
      <c r="D140" s="51">
        <v>4</v>
      </c>
      <c r="E140" s="25">
        <v>38.020000000000003</v>
      </c>
      <c r="F140" s="26">
        <f t="shared" si="12"/>
        <v>152.08000000000001</v>
      </c>
      <c r="G140" s="35"/>
      <c r="H140" s="26">
        <f t="shared" si="7"/>
        <v>0</v>
      </c>
    </row>
    <row r="141" spans="1:8" x14ac:dyDescent="0.3">
      <c r="A141" s="48" t="s">
        <v>928</v>
      </c>
      <c r="B141" s="49" t="s">
        <v>110</v>
      </c>
      <c r="C141" s="50" t="s">
        <v>900</v>
      </c>
      <c r="D141" s="51">
        <v>4</v>
      </c>
      <c r="E141" s="25">
        <v>38.700000000000003</v>
      </c>
      <c r="F141" s="26">
        <f t="shared" si="12"/>
        <v>154.80000000000001</v>
      </c>
      <c r="G141" s="35"/>
      <c r="H141" s="26">
        <f t="shared" si="7"/>
        <v>0</v>
      </c>
    </row>
    <row r="142" spans="1:8" x14ac:dyDescent="0.3">
      <c r="A142" s="48" t="s">
        <v>929</v>
      </c>
      <c r="B142" s="49" t="s">
        <v>110</v>
      </c>
      <c r="C142" s="50" t="s">
        <v>901</v>
      </c>
      <c r="D142" s="51">
        <v>4</v>
      </c>
      <c r="E142" s="25">
        <v>41.01</v>
      </c>
      <c r="F142" s="26">
        <f t="shared" si="12"/>
        <v>164.04</v>
      </c>
      <c r="G142" s="35"/>
      <c r="H142" s="26">
        <f t="shared" si="7"/>
        <v>0</v>
      </c>
    </row>
    <row r="143" spans="1:8" x14ac:dyDescent="0.3">
      <c r="A143" s="48" t="s">
        <v>930</v>
      </c>
      <c r="B143" s="49" t="s">
        <v>110</v>
      </c>
      <c r="C143" s="50" t="s">
        <v>902</v>
      </c>
      <c r="D143" s="51">
        <v>4</v>
      </c>
      <c r="E143" s="25">
        <v>52.08</v>
      </c>
      <c r="F143" s="26">
        <f t="shared" si="12"/>
        <v>208.32</v>
      </c>
      <c r="G143" s="35"/>
      <c r="H143" s="26">
        <f t="shared" si="7"/>
        <v>0</v>
      </c>
    </row>
    <row r="144" spans="1:8" x14ac:dyDescent="0.3">
      <c r="A144" s="48" t="s">
        <v>931</v>
      </c>
      <c r="B144" s="49" t="s">
        <v>110</v>
      </c>
      <c r="C144" s="50" t="s">
        <v>903</v>
      </c>
      <c r="D144" s="51">
        <v>4</v>
      </c>
      <c r="E144" s="25">
        <v>95.97</v>
      </c>
      <c r="F144" s="26">
        <f t="shared" si="12"/>
        <v>383.88</v>
      </c>
      <c r="G144" s="35"/>
      <c r="H144" s="26">
        <f t="shared" si="7"/>
        <v>0</v>
      </c>
    </row>
    <row r="145" spans="1:11" x14ac:dyDescent="0.3">
      <c r="A145" s="48" t="s">
        <v>932</v>
      </c>
      <c r="B145" s="49" t="s">
        <v>110</v>
      </c>
      <c r="C145" s="50" t="s">
        <v>904</v>
      </c>
      <c r="D145" s="51">
        <v>4</v>
      </c>
      <c r="E145" s="25">
        <v>102.54</v>
      </c>
      <c r="F145" s="26">
        <f t="shared" si="12"/>
        <v>410.16</v>
      </c>
      <c r="G145" s="35"/>
      <c r="H145" s="26">
        <f t="shared" si="7"/>
        <v>0</v>
      </c>
    </row>
    <row r="146" spans="1:11" x14ac:dyDescent="0.3">
      <c r="A146" s="48" t="s">
        <v>933</v>
      </c>
      <c r="B146" s="49" t="s">
        <v>110</v>
      </c>
      <c r="C146" s="50" t="s">
        <v>905</v>
      </c>
      <c r="D146" s="51">
        <v>4</v>
      </c>
      <c r="E146" s="25">
        <v>79.53</v>
      </c>
      <c r="F146" s="26">
        <f t="shared" si="12"/>
        <v>318.12</v>
      </c>
      <c r="G146" s="35"/>
      <c r="H146" s="26">
        <f t="shared" si="7"/>
        <v>0</v>
      </c>
    </row>
    <row r="147" spans="1:11" x14ac:dyDescent="0.3">
      <c r="A147" s="48" t="s">
        <v>934</v>
      </c>
      <c r="B147" s="49" t="s">
        <v>110</v>
      </c>
      <c r="C147" s="50" t="s">
        <v>1255</v>
      </c>
      <c r="D147" s="51">
        <v>4</v>
      </c>
      <c r="E147" s="25">
        <v>81.47</v>
      </c>
      <c r="F147" s="26">
        <f t="shared" si="12"/>
        <v>325.88</v>
      </c>
      <c r="G147" s="35"/>
      <c r="H147" s="26">
        <f t="shared" ref="H147:H186" si="13">D147*G147</f>
        <v>0</v>
      </c>
    </row>
    <row r="148" spans="1:11" x14ac:dyDescent="0.3">
      <c r="A148" s="48" t="s">
        <v>935</v>
      </c>
      <c r="B148" s="49" t="s">
        <v>110</v>
      </c>
      <c r="C148" s="50" t="s">
        <v>906</v>
      </c>
      <c r="D148" s="51">
        <v>4</v>
      </c>
      <c r="E148" s="25">
        <v>83.4</v>
      </c>
      <c r="F148" s="26">
        <f t="shared" si="12"/>
        <v>333.6</v>
      </c>
      <c r="G148" s="35"/>
      <c r="H148" s="26">
        <f t="shared" si="13"/>
        <v>0</v>
      </c>
    </row>
    <row r="149" spans="1:11" x14ac:dyDescent="0.3">
      <c r="A149" s="48" t="s">
        <v>936</v>
      </c>
      <c r="B149" s="49" t="s">
        <v>110</v>
      </c>
      <c r="C149" s="50" t="s">
        <v>907</v>
      </c>
      <c r="D149" s="51">
        <v>4</v>
      </c>
      <c r="E149" s="25">
        <v>88.42</v>
      </c>
      <c r="F149" s="26">
        <f t="shared" si="12"/>
        <v>353.68</v>
      </c>
      <c r="G149" s="35"/>
      <c r="H149" s="26">
        <f t="shared" si="13"/>
        <v>0</v>
      </c>
    </row>
    <row r="150" spans="1:11" x14ac:dyDescent="0.3">
      <c r="A150" s="48" t="s">
        <v>937</v>
      </c>
      <c r="B150" s="49" t="s">
        <v>110</v>
      </c>
      <c r="C150" s="50" t="s">
        <v>908</v>
      </c>
      <c r="D150" s="51">
        <v>4</v>
      </c>
      <c r="E150" s="25">
        <v>103.08</v>
      </c>
      <c r="F150" s="26">
        <f t="shared" si="12"/>
        <v>412.32</v>
      </c>
      <c r="G150" s="35"/>
      <c r="H150" s="26">
        <f t="shared" si="13"/>
        <v>0</v>
      </c>
    </row>
    <row r="151" spans="1:11" x14ac:dyDescent="0.3">
      <c r="A151" s="48" t="s">
        <v>938</v>
      </c>
      <c r="B151" s="49" t="s">
        <v>110</v>
      </c>
      <c r="C151" s="50" t="s">
        <v>1257</v>
      </c>
      <c r="D151" s="51">
        <v>4</v>
      </c>
      <c r="E151" s="25">
        <v>164.89</v>
      </c>
      <c r="F151" s="26">
        <f t="shared" si="12"/>
        <v>659.56</v>
      </c>
      <c r="G151" s="35"/>
      <c r="H151" s="26">
        <f t="shared" si="13"/>
        <v>0</v>
      </c>
    </row>
    <row r="152" spans="1:11" x14ac:dyDescent="0.3">
      <c r="A152" s="48" t="s">
        <v>939</v>
      </c>
      <c r="B152" s="49" t="s">
        <v>110</v>
      </c>
      <c r="C152" s="50" t="s">
        <v>909</v>
      </c>
      <c r="D152" s="51">
        <v>4</v>
      </c>
      <c r="E152" s="25">
        <v>226.69</v>
      </c>
      <c r="F152" s="26">
        <f t="shared" si="12"/>
        <v>906.76</v>
      </c>
      <c r="G152" s="35"/>
      <c r="H152" s="26">
        <f t="shared" si="13"/>
        <v>0</v>
      </c>
    </row>
    <row r="153" spans="1:11" x14ac:dyDescent="0.3">
      <c r="A153" s="48" t="s">
        <v>940</v>
      </c>
      <c r="B153" s="49" t="s">
        <v>110</v>
      </c>
      <c r="C153" s="50" t="s">
        <v>910</v>
      </c>
      <c r="D153" s="51">
        <v>10</v>
      </c>
      <c r="E153" s="25">
        <v>36.130000000000003</v>
      </c>
      <c r="F153" s="26">
        <f t="shared" si="12"/>
        <v>361.3</v>
      </c>
      <c r="G153" s="35"/>
      <c r="H153" s="26">
        <f t="shared" si="13"/>
        <v>0</v>
      </c>
      <c r="I153" s="63"/>
      <c r="J153" s="63"/>
      <c r="K153" s="63"/>
    </row>
    <row r="154" spans="1:11" x14ac:dyDescent="0.3">
      <c r="A154" s="48" t="s">
        <v>941</v>
      </c>
      <c r="B154" s="49" t="s">
        <v>110</v>
      </c>
      <c r="C154" s="50" t="s">
        <v>911</v>
      </c>
      <c r="D154" s="51">
        <v>10</v>
      </c>
      <c r="E154" s="25">
        <v>40.15</v>
      </c>
      <c r="F154" s="26">
        <f t="shared" si="12"/>
        <v>401.5</v>
      </c>
      <c r="G154" s="35"/>
      <c r="H154" s="26">
        <f t="shared" si="13"/>
        <v>0</v>
      </c>
      <c r="I154" s="63"/>
      <c r="J154" s="63"/>
      <c r="K154" s="63"/>
    </row>
    <row r="155" spans="1:11" x14ac:dyDescent="0.3">
      <c r="A155" s="48" t="s">
        <v>942</v>
      </c>
      <c r="B155" s="49" t="s">
        <v>110</v>
      </c>
      <c r="C155" s="50" t="s">
        <v>912</v>
      </c>
      <c r="D155" s="51">
        <v>10</v>
      </c>
      <c r="E155" s="25">
        <v>65.13</v>
      </c>
      <c r="F155" s="26">
        <f t="shared" si="12"/>
        <v>651.29999999999995</v>
      </c>
      <c r="G155" s="35"/>
      <c r="H155" s="26">
        <f t="shared" si="13"/>
        <v>0</v>
      </c>
      <c r="I155" s="63"/>
      <c r="J155" s="63"/>
      <c r="K155" s="63"/>
    </row>
    <row r="156" spans="1:11" x14ac:dyDescent="0.3">
      <c r="A156" s="48" t="s">
        <v>943</v>
      </c>
      <c r="B156" s="49" t="s">
        <v>110</v>
      </c>
      <c r="C156" s="50" t="s">
        <v>913</v>
      </c>
      <c r="D156" s="51">
        <v>10</v>
      </c>
      <c r="E156" s="25">
        <v>74.569999999999993</v>
      </c>
      <c r="F156" s="26">
        <f t="shared" si="12"/>
        <v>745.7</v>
      </c>
      <c r="G156" s="35"/>
      <c r="H156" s="26">
        <f t="shared" si="13"/>
        <v>0</v>
      </c>
      <c r="I156" s="63"/>
      <c r="J156" s="63"/>
      <c r="K156" s="63"/>
    </row>
    <row r="157" spans="1:11" x14ac:dyDescent="0.3">
      <c r="A157" s="48" t="s">
        <v>944</v>
      </c>
      <c r="B157" s="49" t="s">
        <v>110</v>
      </c>
      <c r="C157" s="50" t="s">
        <v>914</v>
      </c>
      <c r="D157" s="51">
        <v>10</v>
      </c>
      <c r="E157" s="25">
        <v>82.9</v>
      </c>
      <c r="F157" s="26">
        <f t="shared" si="12"/>
        <v>829</v>
      </c>
      <c r="G157" s="35"/>
      <c r="H157" s="26">
        <f t="shared" si="13"/>
        <v>0</v>
      </c>
      <c r="I157" s="63"/>
      <c r="J157" s="63"/>
      <c r="K157" s="63"/>
    </row>
    <row r="158" spans="1:11" x14ac:dyDescent="0.3">
      <c r="A158" s="48" t="s">
        <v>945</v>
      </c>
      <c r="B158" s="49" t="s">
        <v>110</v>
      </c>
      <c r="C158" s="50" t="s">
        <v>915</v>
      </c>
      <c r="D158" s="51">
        <v>10</v>
      </c>
      <c r="E158" s="25">
        <v>144.97</v>
      </c>
      <c r="F158" s="26">
        <f t="shared" si="12"/>
        <v>1449.7</v>
      </c>
      <c r="G158" s="35"/>
      <c r="H158" s="26">
        <f t="shared" si="13"/>
        <v>0</v>
      </c>
      <c r="I158" s="63"/>
      <c r="J158" s="63"/>
      <c r="K158" s="63"/>
    </row>
    <row r="159" spans="1:11" x14ac:dyDescent="0.3">
      <c r="A159" s="48" t="s">
        <v>946</v>
      </c>
      <c r="B159" s="49" t="s">
        <v>110</v>
      </c>
      <c r="C159" s="50" t="s">
        <v>916</v>
      </c>
      <c r="D159" s="51">
        <v>10</v>
      </c>
      <c r="E159" s="25">
        <v>41.32</v>
      </c>
      <c r="F159" s="26">
        <f t="shared" si="12"/>
        <v>413.2</v>
      </c>
      <c r="G159" s="35"/>
      <c r="H159" s="26">
        <f t="shared" si="13"/>
        <v>0</v>
      </c>
      <c r="I159" s="63"/>
      <c r="J159" s="63"/>
      <c r="K159" s="63"/>
    </row>
    <row r="160" spans="1:11" x14ac:dyDescent="0.3">
      <c r="A160" s="48" t="s">
        <v>947</v>
      </c>
      <c r="B160" s="49" t="s">
        <v>110</v>
      </c>
      <c r="C160" s="50" t="s">
        <v>917</v>
      </c>
      <c r="D160" s="51">
        <v>10</v>
      </c>
      <c r="E160" s="25">
        <v>48.62</v>
      </c>
      <c r="F160" s="26">
        <f t="shared" si="12"/>
        <v>486.2</v>
      </c>
      <c r="G160" s="35"/>
      <c r="H160" s="26">
        <f t="shared" si="13"/>
        <v>0</v>
      </c>
      <c r="I160" s="63"/>
      <c r="J160" s="63"/>
      <c r="K160" s="63"/>
    </row>
    <row r="161" spans="1:11" x14ac:dyDescent="0.3">
      <c r="A161" s="48" t="s">
        <v>948</v>
      </c>
      <c r="B161" s="49" t="s">
        <v>110</v>
      </c>
      <c r="C161" s="50" t="s">
        <v>918</v>
      </c>
      <c r="D161" s="51">
        <v>10</v>
      </c>
      <c r="E161" s="25">
        <v>107.57</v>
      </c>
      <c r="F161" s="26">
        <f t="shared" si="12"/>
        <v>1075.7</v>
      </c>
      <c r="G161" s="35"/>
      <c r="H161" s="26">
        <f t="shared" si="13"/>
        <v>0</v>
      </c>
      <c r="I161" s="63"/>
      <c r="J161" s="63"/>
      <c r="K161" s="63"/>
    </row>
    <row r="162" spans="1:11" x14ac:dyDescent="0.3">
      <c r="A162" s="48" t="s">
        <v>949</v>
      </c>
      <c r="B162" s="49" t="s">
        <v>110</v>
      </c>
      <c r="C162" s="50" t="s">
        <v>919</v>
      </c>
      <c r="D162" s="51">
        <v>10</v>
      </c>
      <c r="E162" s="25">
        <v>90.04</v>
      </c>
      <c r="F162" s="26">
        <f t="shared" si="12"/>
        <v>900.4</v>
      </c>
      <c r="G162" s="35"/>
      <c r="H162" s="26">
        <f t="shared" si="13"/>
        <v>0</v>
      </c>
      <c r="I162" s="63"/>
      <c r="J162" s="63"/>
      <c r="K162" s="63"/>
    </row>
    <row r="163" spans="1:11" x14ac:dyDescent="0.3">
      <c r="A163" s="48" t="s">
        <v>950</v>
      </c>
      <c r="B163" s="49" t="s">
        <v>110</v>
      </c>
      <c r="C163" s="50" t="s">
        <v>920</v>
      </c>
      <c r="D163" s="51">
        <v>10</v>
      </c>
      <c r="E163" s="25">
        <v>100.08</v>
      </c>
      <c r="F163" s="26">
        <f t="shared" si="12"/>
        <v>1000.8</v>
      </c>
      <c r="G163" s="35"/>
      <c r="H163" s="26">
        <f t="shared" si="13"/>
        <v>0</v>
      </c>
      <c r="I163" s="63"/>
      <c r="J163" s="63"/>
      <c r="K163" s="63"/>
    </row>
    <row r="164" spans="1:11" x14ac:dyDescent="0.3">
      <c r="A164" s="48" t="s">
        <v>951</v>
      </c>
      <c r="B164" s="49" t="s">
        <v>110</v>
      </c>
      <c r="C164" s="50" t="s">
        <v>921</v>
      </c>
      <c r="D164" s="51">
        <v>10</v>
      </c>
      <c r="E164" s="25">
        <v>191.52</v>
      </c>
      <c r="F164" s="26">
        <f t="shared" si="12"/>
        <v>1915.2</v>
      </c>
      <c r="G164" s="35"/>
      <c r="H164" s="26">
        <f t="shared" si="13"/>
        <v>0</v>
      </c>
      <c r="I164" s="63"/>
      <c r="J164" s="63"/>
      <c r="K164" s="63"/>
    </row>
    <row r="165" spans="1:11" x14ac:dyDescent="0.3">
      <c r="A165" s="48" t="s">
        <v>952</v>
      </c>
      <c r="B165" s="49" t="s">
        <v>110</v>
      </c>
      <c r="C165" s="50" t="s">
        <v>186</v>
      </c>
      <c r="D165" s="51">
        <v>4</v>
      </c>
      <c r="E165" s="25">
        <v>51.8</v>
      </c>
      <c r="F165" s="26">
        <f t="shared" si="12"/>
        <v>207.2</v>
      </c>
      <c r="G165" s="35"/>
      <c r="H165" s="26">
        <f t="shared" si="13"/>
        <v>0</v>
      </c>
    </row>
    <row r="166" spans="1:11" x14ac:dyDescent="0.3">
      <c r="A166" s="48" t="s">
        <v>953</v>
      </c>
      <c r="B166" s="49" t="s">
        <v>110</v>
      </c>
      <c r="C166" s="50" t="s">
        <v>188</v>
      </c>
      <c r="D166" s="51">
        <v>4</v>
      </c>
      <c r="E166" s="25">
        <v>214.85</v>
      </c>
      <c r="F166" s="26">
        <f t="shared" si="12"/>
        <v>859.4</v>
      </c>
      <c r="G166" s="35"/>
      <c r="H166" s="26">
        <f t="shared" si="13"/>
        <v>0</v>
      </c>
    </row>
    <row r="167" spans="1:11" x14ac:dyDescent="0.3">
      <c r="A167" s="48" t="s">
        <v>1004</v>
      </c>
      <c r="B167" s="49" t="s">
        <v>110</v>
      </c>
      <c r="C167" s="50" t="s">
        <v>190</v>
      </c>
      <c r="D167" s="51">
        <v>44</v>
      </c>
      <c r="E167" s="25">
        <v>226.24</v>
      </c>
      <c r="F167" s="26">
        <f t="shared" si="12"/>
        <v>9954.56</v>
      </c>
      <c r="G167" s="35"/>
      <c r="H167" s="26">
        <f t="shared" si="13"/>
        <v>0</v>
      </c>
    </row>
    <row r="168" spans="1:11" x14ac:dyDescent="0.3">
      <c r="A168" s="48" t="s">
        <v>1005</v>
      </c>
      <c r="B168" s="49" t="s">
        <v>110</v>
      </c>
      <c r="C168" s="50" t="s">
        <v>1000</v>
      </c>
      <c r="D168" s="51">
        <v>4</v>
      </c>
      <c r="E168" s="25">
        <v>237.98</v>
      </c>
      <c r="F168" s="26">
        <f t="shared" si="12"/>
        <v>951.92</v>
      </c>
      <c r="G168" s="35"/>
      <c r="H168" s="26">
        <f t="shared" si="13"/>
        <v>0</v>
      </c>
    </row>
    <row r="169" spans="1:11" x14ac:dyDescent="0.3">
      <c r="A169" s="48" t="s">
        <v>1268</v>
      </c>
      <c r="B169" s="49" t="s">
        <v>110</v>
      </c>
      <c r="C169" s="50" t="s">
        <v>922</v>
      </c>
      <c r="D169" s="51">
        <v>4</v>
      </c>
      <c r="E169" s="25">
        <v>113.81</v>
      </c>
      <c r="F169" s="26">
        <f t="shared" si="12"/>
        <v>455.24</v>
      </c>
      <c r="G169" s="35"/>
      <c r="H169" s="26">
        <f t="shared" si="13"/>
        <v>0</v>
      </c>
    </row>
    <row r="170" spans="1:11" x14ac:dyDescent="0.3">
      <c r="A170" s="48" t="s">
        <v>1269</v>
      </c>
      <c r="B170" s="49" t="s">
        <v>110</v>
      </c>
      <c r="C170" s="50" t="s">
        <v>923</v>
      </c>
      <c r="D170" s="51">
        <v>4</v>
      </c>
      <c r="E170" s="25">
        <v>264.72000000000003</v>
      </c>
      <c r="F170" s="26">
        <f t="shared" si="12"/>
        <v>1058.8800000000001</v>
      </c>
      <c r="G170" s="35"/>
      <c r="H170" s="26">
        <f t="shared" si="13"/>
        <v>0</v>
      </c>
    </row>
    <row r="171" spans="1:11" x14ac:dyDescent="0.3">
      <c r="A171" s="48" t="s">
        <v>1270</v>
      </c>
      <c r="B171" s="49" t="s">
        <v>110</v>
      </c>
      <c r="C171" s="50" t="s">
        <v>924</v>
      </c>
      <c r="D171" s="51">
        <v>4</v>
      </c>
      <c r="E171" s="25">
        <v>278.74</v>
      </c>
      <c r="F171" s="26">
        <f t="shared" si="12"/>
        <v>1114.96</v>
      </c>
      <c r="G171" s="35"/>
      <c r="H171" s="26">
        <f t="shared" si="13"/>
        <v>0</v>
      </c>
    </row>
    <row r="172" spans="1:11" x14ac:dyDescent="0.3">
      <c r="A172" s="48" t="s">
        <v>1271</v>
      </c>
      <c r="B172" s="49" t="s">
        <v>110</v>
      </c>
      <c r="C172" s="50" t="s">
        <v>1002</v>
      </c>
      <c r="D172" s="51">
        <v>4</v>
      </c>
      <c r="E172" s="25">
        <v>293.2</v>
      </c>
      <c r="F172" s="26">
        <f t="shared" si="12"/>
        <v>1172.8</v>
      </c>
      <c r="G172" s="35"/>
      <c r="H172" s="26">
        <f t="shared" si="13"/>
        <v>0</v>
      </c>
    </row>
    <row r="173" spans="1:11" x14ac:dyDescent="0.3">
      <c r="A173" s="48" t="s">
        <v>1272</v>
      </c>
      <c r="B173" s="49" t="s">
        <v>110</v>
      </c>
      <c r="C173" s="50" t="s">
        <v>1258</v>
      </c>
      <c r="D173" s="51">
        <v>2</v>
      </c>
      <c r="E173" s="25">
        <v>214.04</v>
      </c>
      <c r="F173" s="26">
        <f t="shared" si="12"/>
        <v>428.08</v>
      </c>
      <c r="G173" s="35"/>
      <c r="H173" s="26">
        <f t="shared" si="13"/>
        <v>0</v>
      </c>
    </row>
    <row r="174" spans="1:11" x14ac:dyDescent="0.3">
      <c r="A174" s="48" t="s">
        <v>1273</v>
      </c>
      <c r="B174" s="49" t="s">
        <v>110</v>
      </c>
      <c r="C174" s="50" t="s">
        <v>1259</v>
      </c>
      <c r="D174" s="51">
        <v>2</v>
      </c>
      <c r="E174" s="25">
        <v>218.5</v>
      </c>
      <c r="F174" s="26">
        <f t="shared" si="12"/>
        <v>437</v>
      </c>
      <c r="G174" s="35"/>
      <c r="H174" s="26">
        <f t="shared" si="13"/>
        <v>0</v>
      </c>
    </row>
    <row r="175" spans="1:11" x14ac:dyDescent="0.3">
      <c r="A175" s="48" t="s">
        <v>1274</v>
      </c>
      <c r="B175" s="49" t="s">
        <v>110</v>
      </c>
      <c r="C175" s="50" t="s">
        <v>1260</v>
      </c>
      <c r="D175" s="51">
        <v>2</v>
      </c>
      <c r="E175" s="25">
        <v>243.18</v>
      </c>
      <c r="F175" s="26">
        <f t="shared" si="12"/>
        <v>486.36</v>
      </c>
      <c r="G175" s="35"/>
      <c r="H175" s="26">
        <f t="shared" si="13"/>
        <v>0</v>
      </c>
    </row>
    <row r="176" spans="1:11" x14ac:dyDescent="0.3">
      <c r="A176" s="48" t="s">
        <v>1275</v>
      </c>
      <c r="B176" s="49" t="s">
        <v>110</v>
      </c>
      <c r="C176" s="50" t="s">
        <v>1261</v>
      </c>
      <c r="D176" s="51">
        <v>2</v>
      </c>
      <c r="E176" s="25">
        <v>250.53</v>
      </c>
      <c r="F176" s="26">
        <f t="shared" si="12"/>
        <v>501.06</v>
      </c>
      <c r="G176" s="35"/>
      <c r="H176" s="26">
        <f t="shared" si="13"/>
        <v>0</v>
      </c>
    </row>
    <row r="177" spans="1:8" x14ac:dyDescent="0.3">
      <c r="A177" s="48" t="s">
        <v>1276</v>
      </c>
      <c r="B177" s="49" t="s">
        <v>110</v>
      </c>
      <c r="C177" s="50" t="s">
        <v>1262</v>
      </c>
      <c r="D177" s="51">
        <v>2</v>
      </c>
      <c r="E177" s="25">
        <v>253.42</v>
      </c>
      <c r="F177" s="26">
        <f t="shared" si="12"/>
        <v>506.84</v>
      </c>
      <c r="G177" s="35"/>
      <c r="H177" s="26">
        <f t="shared" si="13"/>
        <v>0</v>
      </c>
    </row>
    <row r="178" spans="1:8" x14ac:dyDescent="0.3">
      <c r="A178" s="48" t="s">
        <v>1277</v>
      </c>
      <c r="B178" s="49" t="s">
        <v>110</v>
      </c>
      <c r="C178" s="50" t="s">
        <v>1265</v>
      </c>
      <c r="D178" s="51">
        <v>2</v>
      </c>
      <c r="E178" s="25">
        <v>297.48</v>
      </c>
      <c r="F178" s="26">
        <f t="shared" si="12"/>
        <v>594.96</v>
      </c>
      <c r="G178" s="35"/>
      <c r="H178" s="26">
        <f t="shared" si="13"/>
        <v>0</v>
      </c>
    </row>
    <row r="179" spans="1:8" x14ac:dyDescent="0.3">
      <c r="A179" s="48" t="s">
        <v>1278</v>
      </c>
      <c r="B179" s="49" t="s">
        <v>110</v>
      </c>
      <c r="C179" s="50" t="s">
        <v>1266</v>
      </c>
      <c r="D179" s="51">
        <v>2</v>
      </c>
      <c r="E179" s="25">
        <v>306.47000000000003</v>
      </c>
      <c r="F179" s="26">
        <f t="shared" si="12"/>
        <v>612.94000000000005</v>
      </c>
      <c r="G179" s="35"/>
      <c r="H179" s="26">
        <f t="shared" si="13"/>
        <v>0</v>
      </c>
    </row>
    <row r="180" spans="1:8" x14ac:dyDescent="0.3">
      <c r="A180" s="48" t="s">
        <v>1279</v>
      </c>
      <c r="B180" s="49" t="s">
        <v>110</v>
      </c>
      <c r="C180" s="50" t="s">
        <v>1267</v>
      </c>
      <c r="D180" s="51">
        <v>2</v>
      </c>
      <c r="E180" s="25">
        <v>309.76</v>
      </c>
      <c r="F180" s="26">
        <f t="shared" si="12"/>
        <v>619.52</v>
      </c>
      <c r="G180" s="35"/>
      <c r="H180" s="26">
        <f>D180*G180</f>
        <v>0</v>
      </c>
    </row>
    <row r="181" spans="1:8" x14ac:dyDescent="0.3">
      <c r="A181" s="48" t="s">
        <v>1280</v>
      </c>
      <c r="B181" s="49" t="s">
        <v>110</v>
      </c>
      <c r="C181" s="50" t="s">
        <v>1263</v>
      </c>
      <c r="D181" s="51">
        <v>2</v>
      </c>
      <c r="E181" s="25">
        <v>296.81</v>
      </c>
      <c r="F181" s="26">
        <f t="shared" si="12"/>
        <v>593.62</v>
      </c>
      <c r="G181" s="35"/>
      <c r="H181" s="26">
        <f t="shared" si="13"/>
        <v>0</v>
      </c>
    </row>
    <row r="182" spans="1:8" x14ac:dyDescent="0.3">
      <c r="A182" s="48" t="s">
        <v>1281</v>
      </c>
      <c r="B182" s="49" t="s">
        <v>110</v>
      </c>
      <c r="C182" s="50" t="s">
        <v>1264</v>
      </c>
      <c r="D182" s="51">
        <v>2</v>
      </c>
      <c r="E182" s="25">
        <v>302.72000000000003</v>
      </c>
      <c r="F182" s="26">
        <f t="shared" si="12"/>
        <v>605.44000000000005</v>
      </c>
      <c r="G182" s="35"/>
      <c r="H182" s="26">
        <f t="shared" si="13"/>
        <v>0</v>
      </c>
    </row>
    <row r="183" spans="1:8" x14ac:dyDescent="0.3">
      <c r="A183" s="48" t="s">
        <v>1282</v>
      </c>
      <c r="B183" s="49" t="s">
        <v>110</v>
      </c>
      <c r="C183" s="50" t="s">
        <v>1330</v>
      </c>
      <c r="D183" s="51">
        <v>2</v>
      </c>
      <c r="E183" s="25">
        <v>453.55</v>
      </c>
      <c r="F183" s="26">
        <f t="shared" si="12"/>
        <v>907.1</v>
      </c>
      <c r="G183" s="35"/>
      <c r="H183" s="26">
        <f t="shared" si="13"/>
        <v>0</v>
      </c>
    </row>
    <row r="184" spans="1:8" x14ac:dyDescent="0.3">
      <c r="A184" s="48" t="s">
        <v>1283</v>
      </c>
      <c r="B184" s="49" t="s">
        <v>110</v>
      </c>
      <c r="C184" s="50" t="s">
        <v>1331</v>
      </c>
      <c r="D184" s="51">
        <v>2</v>
      </c>
      <c r="E184" s="25">
        <v>454.14</v>
      </c>
      <c r="F184" s="26">
        <f t="shared" si="12"/>
        <v>908.28</v>
      </c>
      <c r="G184" s="35"/>
      <c r="H184" s="26">
        <f t="shared" si="13"/>
        <v>0</v>
      </c>
    </row>
    <row r="185" spans="1:8" x14ac:dyDescent="0.3">
      <c r="A185" s="48" t="s">
        <v>1284</v>
      </c>
      <c r="B185" s="49" t="s">
        <v>110</v>
      </c>
      <c r="C185" s="50" t="s">
        <v>1332</v>
      </c>
      <c r="D185" s="51">
        <v>2</v>
      </c>
      <c r="E185" s="25">
        <v>650.46</v>
      </c>
      <c r="F185" s="26">
        <f t="shared" ref="F185:F186" si="14">D185*E185</f>
        <v>1300.92</v>
      </c>
      <c r="G185" s="35"/>
      <c r="H185" s="26">
        <f t="shared" si="13"/>
        <v>0</v>
      </c>
    </row>
    <row r="186" spans="1:8" x14ac:dyDescent="0.3">
      <c r="A186" s="48" t="s">
        <v>1285</v>
      </c>
      <c r="B186" s="49" t="s">
        <v>110</v>
      </c>
      <c r="C186" s="50" t="s">
        <v>1333</v>
      </c>
      <c r="D186" s="51">
        <v>2</v>
      </c>
      <c r="E186" s="25">
        <v>1205.6199999999999</v>
      </c>
      <c r="F186" s="26">
        <f t="shared" si="14"/>
        <v>2411.2399999999998</v>
      </c>
      <c r="G186" s="35"/>
      <c r="H186" s="26">
        <f t="shared" si="13"/>
        <v>0</v>
      </c>
    </row>
    <row r="187" spans="1:8" ht="5.0999999999999996" customHeight="1" x14ac:dyDescent="0.3">
      <c r="A187" s="52"/>
      <c r="B187" s="53"/>
      <c r="C187" s="54"/>
      <c r="D187" s="55"/>
      <c r="E187" s="27"/>
      <c r="F187" s="28"/>
      <c r="G187" s="27"/>
      <c r="H187" s="28"/>
    </row>
    <row r="188" spans="1:8" x14ac:dyDescent="0.3">
      <c r="A188" s="44" t="s">
        <v>191</v>
      </c>
      <c r="B188" s="45" t="s">
        <v>0</v>
      </c>
      <c r="C188" s="46" t="s">
        <v>192</v>
      </c>
      <c r="D188" s="47">
        <v>1</v>
      </c>
      <c r="E188" s="23">
        <f>+F189+F215+F232+F277</f>
        <v>76008.89</v>
      </c>
      <c r="F188" s="24">
        <f>+D188*E188</f>
        <v>76008.89</v>
      </c>
      <c r="G188" s="23">
        <f>+H189+H215+H232+H277</f>
        <v>0</v>
      </c>
      <c r="H188" s="24">
        <f t="shared" ref="H188:H252" si="15">D188*G188</f>
        <v>0</v>
      </c>
    </row>
    <row r="189" spans="1:8" x14ac:dyDescent="0.3">
      <c r="A189" s="56" t="s">
        <v>193</v>
      </c>
      <c r="B189" s="57" t="s">
        <v>110</v>
      </c>
      <c r="C189" s="58" t="s">
        <v>194</v>
      </c>
      <c r="D189" s="59">
        <v>1</v>
      </c>
      <c r="E189" s="29">
        <f>SUM(F190:F214)</f>
        <v>35524.980000000003</v>
      </c>
      <c r="F189" s="30">
        <f>D189*E189</f>
        <v>35524.980000000003</v>
      </c>
      <c r="G189" s="29">
        <f>SUM(H190:H214)</f>
        <v>0</v>
      </c>
      <c r="H189" s="30">
        <f t="shared" si="15"/>
        <v>0</v>
      </c>
    </row>
    <row r="190" spans="1:8" x14ac:dyDescent="0.3">
      <c r="A190" s="48" t="s">
        <v>609</v>
      </c>
      <c r="B190" s="49" t="s">
        <v>110</v>
      </c>
      <c r="C190" s="50" t="s">
        <v>610</v>
      </c>
      <c r="D190" s="51">
        <v>12</v>
      </c>
      <c r="E190" s="25">
        <v>126.5</v>
      </c>
      <c r="F190" s="26">
        <f t="shared" ref="F190:F253" si="16">D190*E190</f>
        <v>1518</v>
      </c>
      <c r="G190" s="35"/>
      <c r="H190" s="26">
        <f t="shared" si="15"/>
        <v>0</v>
      </c>
    </row>
    <row r="191" spans="1:8" x14ac:dyDescent="0.3">
      <c r="A191" s="48" t="s">
        <v>611</v>
      </c>
      <c r="B191" s="49" t="s">
        <v>110</v>
      </c>
      <c r="C191" s="50" t="s">
        <v>612</v>
      </c>
      <c r="D191" s="51">
        <v>12</v>
      </c>
      <c r="E191" s="25">
        <v>130.13</v>
      </c>
      <c r="F191" s="26">
        <f t="shared" si="16"/>
        <v>1561.56</v>
      </c>
      <c r="G191" s="35"/>
      <c r="H191" s="26">
        <f t="shared" si="15"/>
        <v>0</v>
      </c>
    </row>
    <row r="192" spans="1:8" x14ac:dyDescent="0.3">
      <c r="A192" s="48" t="s">
        <v>613</v>
      </c>
      <c r="B192" s="49" t="s">
        <v>110</v>
      </c>
      <c r="C192" s="50" t="s">
        <v>614</v>
      </c>
      <c r="D192" s="51">
        <v>12</v>
      </c>
      <c r="E192" s="25">
        <v>240.46</v>
      </c>
      <c r="F192" s="26">
        <f t="shared" si="16"/>
        <v>2885.52</v>
      </c>
      <c r="G192" s="35"/>
      <c r="H192" s="26">
        <f t="shared" si="15"/>
        <v>0</v>
      </c>
    </row>
    <row r="193" spans="1:8" x14ac:dyDescent="0.3">
      <c r="A193" s="48" t="s">
        <v>615</v>
      </c>
      <c r="B193" s="49" t="s">
        <v>110</v>
      </c>
      <c r="C193" s="50" t="s">
        <v>616</v>
      </c>
      <c r="D193" s="51">
        <v>12</v>
      </c>
      <c r="E193" s="25">
        <v>222.02</v>
      </c>
      <c r="F193" s="26">
        <f t="shared" si="16"/>
        <v>2664.24</v>
      </c>
      <c r="G193" s="35"/>
      <c r="H193" s="26">
        <f t="shared" si="15"/>
        <v>0</v>
      </c>
    </row>
    <row r="194" spans="1:8" x14ac:dyDescent="0.3">
      <c r="A194" s="48" t="s">
        <v>617</v>
      </c>
      <c r="B194" s="49" t="s">
        <v>110</v>
      </c>
      <c r="C194" s="50" t="s">
        <v>618</v>
      </c>
      <c r="D194" s="51">
        <v>12</v>
      </c>
      <c r="E194" s="25">
        <v>398.28</v>
      </c>
      <c r="F194" s="26">
        <f t="shared" si="16"/>
        <v>4779.3599999999997</v>
      </c>
      <c r="G194" s="35"/>
      <c r="H194" s="26">
        <f t="shared" si="15"/>
        <v>0</v>
      </c>
    </row>
    <row r="195" spans="1:8" x14ac:dyDescent="0.3">
      <c r="A195" s="48" t="s">
        <v>619</v>
      </c>
      <c r="B195" s="49" t="s">
        <v>110</v>
      </c>
      <c r="C195" s="50" t="s">
        <v>620</v>
      </c>
      <c r="D195" s="51">
        <v>12</v>
      </c>
      <c r="E195" s="25">
        <v>133.38999999999999</v>
      </c>
      <c r="F195" s="26">
        <f t="shared" si="16"/>
        <v>1600.68</v>
      </c>
      <c r="G195" s="35"/>
      <c r="H195" s="26">
        <f t="shared" si="15"/>
        <v>0</v>
      </c>
    </row>
    <row r="196" spans="1:8" x14ac:dyDescent="0.3">
      <c r="A196" s="48" t="s">
        <v>621</v>
      </c>
      <c r="B196" s="49" t="s">
        <v>110</v>
      </c>
      <c r="C196" s="50" t="s">
        <v>622</v>
      </c>
      <c r="D196" s="51">
        <v>12</v>
      </c>
      <c r="E196" s="25">
        <v>137.57</v>
      </c>
      <c r="F196" s="26">
        <f t="shared" si="16"/>
        <v>1650.84</v>
      </c>
      <c r="G196" s="35"/>
      <c r="H196" s="26">
        <f t="shared" si="15"/>
        <v>0</v>
      </c>
    </row>
    <row r="197" spans="1:8" x14ac:dyDescent="0.3">
      <c r="A197" s="48" t="s">
        <v>623</v>
      </c>
      <c r="B197" s="49" t="s">
        <v>110</v>
      </c>
      <c r="C197" s="50" t="s">
        <v>624</v>
      </c>
      <c r="D197" s="51">
        <v>6</v>
      </c>
      <c r="E197" s="25">
        <v>274.57</v>
      </c>
      <c r="F197" s="26">
        <f t="shared" si="16"/>
        <v>1647.42</v>
      </c>
      <c r="G197" s="35"/>
      <c r="H197" s="26">
        <f t="shared" si="15"/>
        <v>0</v>
      </c>
    </row>
    <row r="198" spans="1:8" x14ac:dyDescent="0.3">
      <c r="A198" s="48" t="s">
        <v>625</v>
      </c>
      <c r="B198" s="49" t="s">
        <v>110</v>
      </c>
      <c r="C198" s="50" t="s">
        <v>626</v>
      </c>
      <c r="D198" s="51">
        <v>6</v>
      </c>
      <c r="E198" s="25">
        <v>242.38</v>
      </c>
      <c r="F198" s="26">
        <f t="shared" si="16"/>
        <v>1454.28</v>
      </c>
      <c r="G198" s="35"/>
      <c r="H198" s="26">
        <f t="shared" si="15"/>
        <v>0</v>
      </c>
    </row>
    <row r="199" spans="1:8" x14ac:dyDescent="0.3">
      <c r="A199" s="48" t="s">
        <v>627</v>
      </c>
      <c r="B199" s="49" t="s">
        <v>110</v>
      </c>
      <c r="C199" s="50" t="s">
        <v>628</v>
      </c>
      <c r="D199" s="51">
        <v>6</v>
      </c>
      <c r="E199" s="25">
        <v>249.8</v>
      </c>
      <c r="F199" s="26">
        <f t="shared" si="16"/>
        <v>1498.8</v>
      </c>
      <c r="G199" s="35"/>
      <c r="H199" s="26">
        <f t="shared" si="15"/>
        <v>0</v>
      </c>
    </row>
    <row r="200" spans="1:8" x14ac:dyDescent="0.3">
      <c r="A200" s="48" t="s">
        <v>629</v>
      </c>
      <c r="B200" s="49" t="s">
        <v>110</v>
      </c>
      <c r="C200" s="50" t="s">
        <v>630</v>
      </c>
      <c r="D200" s="51">
        <v>6</v>
      </c>
      <c r="E200" s="25">
        <v>429.1</v>
      </c>
      <c r="F200" s="26">
        <f t="shared" si="16"/>
        <v>2574.6</v>
      </c>
      <c r="G200" s="35"/>
      <c r="H200" s="26">
        <f t="shared" si="15"/>
        <v>0</v>
      </c>
    </row>
    <row r="201" spans="1:8" x14ac:dyDescent="0.3">
      <c r="A201" s="48" t="s">
        <v>631</v>
      </c>
      <c r="B201" s="49" t="s">
        <v>110</v>
      </c>
      <c r="C201" s="50" t="s">
        <v>632</v>
      </c>
      <c r="D201" s="51">
        <v>6</v>
      </c>
      <c r="E201" s="25">
        <v>124.38</v>
      </c>
      <c r="F201" s="26">
        <f t="shared" si="16"/>
        <v>746.28</v>
      </c>
      <c r="G201" s="35"/>
      <c r="H201" s="26">
        <f t="shared" si="15"/>
        <v>0</v>
      </c>
    </row>
    <row r="202" spans="1:8" x14ac:dyDescent="0.3">
      <c r="A202" s="48" t="s">
        <v>633</v>
      </c>
      <c r="B202" s="49" t="s">
        <v>110</v>
      </c>
      <c r="C202" s="50" t="s">
        <v>634</v>
      </c>
      <c r="D202" s="51">
        <v>6</v>
      </c>
      <c r="E202" s="25">
        <v>128.21</v>
      </c>
      <c r="F202" s="26">
        <f t="shared" si="16"/>
        <v>769.26</v>
      </c>
      <c r="G202" s="35"/>
      <c r="H202" s="26">
        <f t="shared" si="15"/>
        <v>0</v>
      </c>
    </row>
    <row r="203" spans="1:8" x14ac:dyDescent="0.3">
      <c r="A203" s="48" t="s">
        <v>635</v>
      </c>
      <c r="B203" s="49" t="s">
        <v>110</v>
      </c>
      <c r="C203" s="50" t="s">
        <v>636</v>
      </c>
      <c r="D203" s="51">
        <v>2</v>
      </c>
      <c r="E203" s="25">
        <v>211.11</v>
      </c>
      <c r="F203" s="26">
        <f t="shared" si="16"/>
        <v>422.22</v>
      </c>
      <c r="G203" s="35"/>
      <c r="H203" s="26">
        <f t="shared" si="15"/>
        <v>0</v>
      </c>
    </row>
    <row r="204" spans="1:8" x14ac:dyDescent="0.3">
      <c r="A204" s="48" t="s">
        <v>637</v>
      </c>
      <c r="B204" s="49" t="s">
        <v>110</v>
      </c>
      <c r="C204" s="50" t="s">
        <v>1304</v>
      </c>
      <c r="D204" s="51">
        <v>2</v>
      </c>
      <c r="E204" s="25">
        <v>189.16</v>
      </c>
      <c r="F204" s="26">
        <f t="shared" si="16"/>
        <v>378.32</v>
      </c>
      <c r="G204" s="35"/>
      <c r="H204" s="26">
        <f t="shared" si="15"/>
        <v>0</v>
      </c>
    </row>
    <row r="205" spans="1:8" x14ac:dyDescent="0.3">
      <c r="A205" s="48" t="s">
        <v>639</v>
      </c>
      <c r="B205" s="49" t="s">
        <v>110</v>
      </c>
      <c r="C205" s="50" t="s">
        <v>638</v>
      </c>
      <c r="D205" s="51">
        <v>10</v>
      </c>
      <c r="E205" s="25">
        <v>188.75</v>
      </c>
      <c r="F205" s="26">
        <f t="shared" si="16"/>
        <v>1887.5</v>
      </c>
      <c r="G205" s="35"/>
      <c r="H205" s="26">
        <f t="shared" si="15"/>
        <v>0</v>
      </c>
    </row>
    <row r="206" spans="1:8" x14ac:dyDescent="0.3">
      <c r="A206" s="48" t="s">
        <v>641</v>
      </c>
      <c r="B206" s="49" t="s">
        <v>110</v>
      </c>
      <c r="C206" s="50" t="s">
        <v>640</v>
      </c>
      <c r="D206" s="51">
        <v>10</v>
      </c>
      <c r="E206" s="25">
        <v>255</v>
      </c>
      <c r="F206" s="26">
        <f t="shared" si="16"/>
        <v>2550</v>
      </c>
      <c r="G206" s="35"/>
      <c r="H206" s="26">
        <f t="shared" si="15"/>
        <v>0</v>
      </c>
    </row>
    <row r="207" spans="1:8" x14ac:dyDescent="0.3">
      <c r="A207" s="48" t="s">
        <v>643</v>
      </c>
      <c r="B207" s="49" t="s">
        <v>110</v>
      </c>
      <c r="C207" s="50" t="s">
        <v>642</v>
      </c>
      <c r="D207" s="51">
        <v>2</v>
      </c>
      <c r="E207" s="25">
        <v>220.51</v>
      </c>
      <c r="F207" s="26">
        <f t="shared" si="16"/>
        <v>441.02</v>
      </c>
      <c r="G207" s="35"/>
      <c r="H207" s="26">
        <f t="shared" si="15"/>
        <v>0</v>
      </c>
    </row>
    <row r="208" spans="1:8" x14ac:dyDescent="0.3">
      <c r="A208" s="48" t="s">
        <v>645</v>
      </c>
      <c r="B208" s="49" t="s">
        <v>110</v>
      </c>
      <c r="C208" s="50" t="s">
        <v>644</v>
      </c>
      <c r="D208" s="51">
        <v>2</v>
      </c>
      <c r="E208" s="25">
        <v>368.76</v>
      </c>
      <c r="F208" s="26">
        <f t="shared" si="16"/>
        <v>737.52</v>
      </c>
      <c r="G208" s="35"/>
      <c r="H208" s="26">
        <f t="shared" si="15"/>
        <v>0</v>
      </c>
    </row>
    <row r="209" spans="1:8" x14ac:dyDescent="0.3">
      <c r="A209" s="48" t="s">
        <v>647</v>
      </c>
      <c r="B209" s="49" t="s">
        <v>110</v>
      </c>
      <c r="C209" s="50" t="s">
        <v>646</v>
      </c>
      <c r="D209" s="51">
        <v>2</v>
      </c>
      <c r="E209" s="25">
        <v>165.68</v>
      </c>
      <c r="F209" s="26">
        <f t="shared" si="16"/>
        <v>331.36</v>
      </c>
      <c r="G209" s="35"/>
      <c r="H209" s="26">
        <f t="shared" si="15"/>
        <v>0</v>
      </c>
    </row>
    <row r="210" spans="1:8" x14ac:dyDescent="0.3">
      <c r="A210" s="48" t="s">
        <v>649</v>
      </c>
      <c r="B210" s="49" t="s">
        <v>110</v>
      </c>
      <c r="C210" s="50" t="s">
        <v>648</v>
      </c>
      <c r="D210" s="51">
        <v>2</v>
      </c>
      <c r="E210" s="25">
        <v>237.57</v>
      </c>
      <c r="F210" s="26">
        <f t="shared" si="16"/>
        <v>475.14</v>
      </c>
      <c r="G210" s="35"/>
      <c r="H210" s="26">
        <f t="shared" si="15"/>
        <v>0</v>
      </c>
    </row>
    <row r="211" spans="1:8" x14ac:dyDescent="0.3">
      <c r="A211" s="48" t="s">
        <v>651</v>
      </c>
      <c r="B211" s="49" t="s">
        <v>110</v>
      </c>
      <c r="C211" s="50" t="s">
        <v>650</v>
      </c>
      <c r="D211" s="51">
        <v>2</v>
      </c>
      <c r="E211" s="25">
        <v>380.86</v>
      </c>
      <c r="F211" s="26">
        <f t="shared" si="16"/>
        <v>761.72</v>
      </c>
      <c r="G211" s="35"/>
      <c r="H211" s="26">
        <f t="shared" si="15"/>
        <v>0</v>
      </c>
    </row>
    <row r="212" spans="1:8" x14ac:dyDescent="0.3">
      <c r="A212" s="48" t="s">
        <v>653</v>
      </c>
      <c r="B212" s="49" t="s">
        <v>110</v>
      </c>
      <c r="C212" s="50" t="s">
        <v>652</v>
      </c>
      <c r="D212" s="51">
        <v>2</v>
      </c>
      <c r="E212" s="25">
        <v>258.20999999999998</v>
      </c>
      <c r="F212" s="26">
        <f t="shared" si="16"/>
        <v>516.41999999999996</v>
      </c>
      <c r="G212" s="35"/>
      <c r="H212" s="26">
        <f t="shared" si="15"/>
        <v>0</v>
      </c>
    </row>
    <row r="213" spans="1:8" x14ac:dyDescent="0.3">
      <c r="A213" s="48" t="s">
        <v>655</v>
      </c>
      <c r="B213" s="49" t="s">
        <v>110</v>
      </c>
      <c r="C213" s="50" t="s">
        <v>654</v>
      </c>
      <c r="D213" s="51">
        <v>2</v>
      </c>
      <c r="E213" s="25">
        <v>346.39</v>
      </c>
      <c r="F213" s="26">
        <f t="shared" si="16"/>
        <v>692.78</v>
      </c>
      <c r="G213" s="35"/>
      <c r="H213" s="26">
        <f t="shared" si="15"/>
        <v>0</v>
      </c>
    </row>
    <row r="214" spans="1:8" x14ac:dyDescent="0.3">
      <c r="A214" s="48" t="s">
        <v>1305</v>
      </c>
      <c r="B214" s="49" t="s">
        <v>110</v>
      </c>
      <c r="C214" s="50" t="s">
        <v>656</v>
      </c>
      <c r="D214" s="51">
        <v>2</v>
      </c>
      <c r="E214" s="25">
        <v>490.07</v>
      </c>
      <c r="F214" s="26">
        <f t="shared" si="16"/>
        <v>980.14</v>
      </c>
      <c r="G214" s="35"/>
      <c r="H214" s="26">
        <f t="shared" si="15"/>
        <v>0</v>
      </c>
    </row>
    <row r="215" spans="1:8" x14ac:dyDescent="0.3">
      <c r="A215" s="85" t="s">
        <v>1447</v>
      </c>
      <c r="B215" s="57" t="s">
        <v>110</v>
      </c>
      <c r="C215" s="58" t="s">
        <v>1492</v>
      </c>
      <c r="D215" s="59">
        <v>1</v>
      </c>
      <c r="E215" s="29">
        <f>SUM(F216:F231)</f>
        <v>10415.65</v>
      </c>
      <c r="F215" s="30">
        <f t="shared" si="16"/>
        <v>10415.65</v>
      </c>
      <c r="G215" s="29">
        <f>SUM(H216:H231)</f>
        <v>0</v>
      </c>
      <c r="H215" s="30">
        <f t="shared" si="15"/>
        <v>0</v>
      </c>
    </row>
    <row r="216" spans="1:8" x14ac:dyDescent="0.3">
      <c r="A216" s="48" t="s">
        <v>1448</v>
      </c>
      <c r="B216" s="49" t="s">
        <v>110</v>
      </c>
      <c r="C216" s="50" t="s">
        <v>1493</v>
      </c>
      <c r="D216" s="51">
        <v>5</v>
      </c>
      <c r="E216" s="25">
        <v>115.6</v>
      </c>
      <c r="F216" s="26">
        <f t="shared" si="16"/>
        <v>578</v>
      </c>
      <c r="G216" s="35"/>
      <c r="H216" s="26">
        <f t="shared" si="15"/>
        <v>0</v>
      </c>
    </row>
    <row r="217" spans="1:8" x14ac:dyDescent="0.3">
      <c r="A217" s="48" t="s">
        <v>1449</v>
      </c>
      <c r="B217" s="49" t="s">
        <v>110</v>
      </c>
      <c r="C217" s="50" t="s">
        <v>1494</v>
      </c>
      <c r="D217" s="51">
        <v>5</v>
      </c>
      <c r="E217" s="25">
        <v>116.72</v>
      </c>
      <c r="F217" s="26">
        <f t="shared" si="16"/>
        <v>583.6</v>
      </c>
      <c r="G217" s="35"/>
      <c r="H217" s="26">
        <f t="shared" si="15"/>
        <v>0</v>
      </c>
    </row>
    <row r="218" spans="1:8" x14ac:dyDescent="0.3">
      <c r="A218" s="48" t="s">
        <v>195</v>
      </c>
      <c r="B218" s="49" t="s">
        <v>110</v>
      </c>
      <c r="C218" s="50" t="s">
        <v>1495</v>
      </c>
      <c r="D218" s="51">
        <v>5</v>
      </c>
      <c r="E218" s="25">
        <v>119.09</v>
      </c>
      <c r="F218" s="26">
        <f t="shared" si="16"/>
        <v>595.45000000000005</v>
      </c>
      <c r="G218" s="35"/>
      <c r="H218" s="26">
        <f t="shared" si="15"/>
        <v>0</v>
      </c>
    </row>
    <row r="219" spans="1:8" x14ac:dyDescent="0.3">
      <c r="A219" s="48" t="s">
        <v>657</v>
      </c>
      <c r="B219" s="49" t="s">
        <v>110</v>
      </c>
      <c r="C219" s="50" t="s">
        <v>1496</v>
      </c>
      <c r="D219" s="51">
        <v>5</v>
      </c>
      <c r="E219" s="25">
        <v>109.91</v>
      </c>
      <c r="F219" s="26">
        <f t="shared" si="16"/>
        <v>549.54999999999995</v>
      </c>
      <c r="G219" s="35"/>
      <c r="H219" s="26">
        <f t="shared" si="15"/>
        <v>0</v>
      </c>
    </row>
    <row r="220" spans="1:8" x14ac:dyDescent="0.3">
      <c r="A220" s="48" t="s">
        <v>658</v>
      </c>
      <c r="B220" s="49" t="s">
        <v>110</v>
      </c>
      <c r="C220" s="50" t="s">
        <v>1497</v>
      </c>
      <c r="D220" s="51">
        <v>5</v>
      </c>
      <c r="E220" s="25">
        <v>111.03</v>
      </c>
      <c r="F220" s="26">
        <f t="shared" si="16"/>
        <v>555.15</v>
      </c>
      <c r="G220" s="35"/>
      <c r="H220" s="26">
        <f t="shared" si="15"/>
        <v>0</v>
      </c>
    </row>
    <row r="221" spans="1:8" x14ac:dyDescent="0.3">
      <c r="A221" s="48" t="s">
        <v>659</v>
      </c>
      <c r="B221" s="49" t="s">
        <v>110</v>
      </c>
      <c r="C221" s="9" t="s">
        <v>1498</v>
      </c>
      <c r="D221" s="51">
        <v>5</v>
      </c>
      <c r="E221" s="25">
        <v>112.12</v>
      </c>
      <c r="F221" s="26">
        <f t="shared" si="16"/>
        <v>560.6</v>
      </c>
      <c r="G221" s="35"/>
      <c r="H221" s="26">
        <f t="shared" si="15"/>
        <v>0</v>
      </c>
    </row>
    <row r="222" spans="1:8" x14ac:dyDescent="0.3">
      <c r="A222" s="48" t="s">
        <v>660</v>
      </c>
      <c r="B222" s="49" t="s">
        <v>110</v>
      </c>
      <c r="C222" s="50" t="s">
        <v>1499</v>
      </c>
      <c r="D222" s="51">
        <v>5</v>
      </c>
      <c r="E222" s="25">
        <v>137.21</v>
      </c>
      <c r="F222" s="26">
        <f t="shared" si="16"/>
        <v>686.05</v>
      </c>
      <c r="G222" s="35"/>
      <c r="H222" s="26">
        <f t="shared" si="15"/>
        <v>0</v>
      </c>
    </row>
    <row r="223" spans="1:8" x14ac:dyDescent="0.3">
      <c r="A223" s="48" t="s">
        <v>661</v>
      </c>
      <c r="B223" s="49" t="s">
        <v>110</v>
      </c>
      <c r="C223" s="50" t="s">
        <v>1500</v>
      </c>
      <c r="D223" s="51">
        <v>5</v>
      </c>
      <c r="E223" s="25">
        <v>138.01</v>
      </c>
      <c r="F223" s="26">
        <f t="shared" si="16"/>
        <v>690.05</v>
      </c>
      <c r="G223" s="35"/>
      <c r="H223" s="26">
        <f t="shared" si="15"/>
        <v>0</v>
      </c>
    </row>
    <row r="224" spans="1:8" x14ac:dyDescent="0.3">
      <c r="A224" s="48" t="s">
        <v>662</v>
      </c>
      <c r="B224" s="49" t="s">
        <v>110</v>
      </c>
      <c r="C224" s="50" t="s">
        <v>1501</v>
      </c>
      <c r="D224" s="51">
        <v>5</v>
      </c>
      <c r="E224" s="25">
        <v>142.05000000000001</v>
      </c>
      <c r="F224" s="26">
        <f t="shared" si="16"/>
        <v>710.25</v>
      </c>
      <c r="G224" s="35"/>
      <c r="H224" s="26">
        <f t="shared" si="15"/>
        <v>0</v>
      </c>
    </row>
    <row r="225" spans="1:8" x14ac:dyDescent="0.3">
      <c r="A225" s="48" t="s">
        <v>663</v>
      </c>
      <c r="B225" s="49" t="s">
        <v>110</v>
      </c>
      <c r="C225" s="50" t="s">
        <v>1502</v>
      </c>
      <c r="D225" s="51">
        <v>5</v>
      </c>
      <c r="E225" s="25">
        <v>146.29</v>
      </c>
      <c r="F225" s="26">
        <f t="shared" si="16"/>
        <v>731.45</v>
      </c>
      <c r="G225" s="35"/>
      <c r="H225" s="26">
        <f t="shared" si="15"/>
        <v>0</v>
      </c>
    </row>
    <row r="226" spans="1:8" x14ac:dyDescent="0.3">
      <c r="A226" s="48" t="s">
        <v>664</v>
      </c>
      <c r="B226" s="49" t="s">
        <v>110</v>
      </c>
      <c r="C226" s="50" t="s">
        <v>1503</v>
      </c>
      <c r="D226" s="51">
        <v>5</v>
      </c>
      <c r="E226" s="25">
        <v>150.69</v>
      </c>
      <c r="F226" s="26">
        <f t="shared" si="16"/>
        <v>753.45</v>
      </c>
      <c r="G226" s="35"/>
      <c r="H226" s="26">
        <f t="shared" si="15"/>
        <v>0</v>
      </c>
    </row>
    <row r="227" spans="1:8" x14ac:dyDescent="0.3">
      <c r="A227" s="48" t="s">
        <v>665</v>
      </c>
      <c r="B227" s="49" t="s">
        <v>110</v>
      </c>
      <c r="C227" s="50" t="s">
        <v>1504</v>
      </c>
      <c r="D227" s="51">
        <v>5</v>
      </c>
      <c r="E227" s="25">
        <v>131.44</v>
      </c>
      <c r="F227" s="26">
        <f t="shared" si="16"/>
        <v>657.2</v>
      </c>
      <c r="G227" s="35"/>
      <c r="H227" s="26">
        <f t="shared" si="15"/>
        <v>0</v>
      </c>
    </row>
    <row r="228" spans="1:8" x14ac:dyDescent="0.3">
      <c r="A228" s="48" t="s">
        <v>666</v>
      </c>
      <c r="B228" s="49" t="s">
        <v>110</v>
      </c>
      <c r="C228" s="50" t="s">
        <v>1505</v>
      </c>
      <c r="D228" s="51">
        <v>5</v>
      </c>
      <c r="E228" s="25">
        <v>132.22</v>
      </c>
      <c r="F228" s="26">
        <f t="shared" si="16"/>
        <v>661.1</v>
      </c>
      <c r="G228" s="35"/>
      <c r="H228" s="26">
        <f t="shared" si="15"/>
        <v>0</v>
      </c>
    </row>
    <row r="229" spans="1:8" x14ac:dyDescent="0.3">
      <c r="A229" s="48" t="s">
        <v>667</v>
      </c>
      <c r="B229" s="49" t="s">
        <v>110</v>
      </c>
      <c r="C229" s="50" t="s">
        <v>1506</v>
      </c>
      <c r="D229" s="51">
        <v>5</v>
      </c>
      <c r="E229" s="25">
        <v>136.16</v>
      </c>
      <c r="F229" s="26">
        <f t="shared" si="16"/>
        <v>680.8</v>
      </c>
      <c r="G229" s="35"/>
      <c r="H229" s="26">
        <f t="shared" si="15"/>
        <v>0</v>
      </c>
    </row>
    <row r="230" spans="1:8" x14ac:dyDescent="0.3">
      <c r="A230" s="48" t="s">
        <v>668</v>
      </c>
      <c r="B230" s="49" t="s">
        <v>110</v>
      </c>
      <c r="C230" s="50" t="s">
        <v>1507</v>
      </c>
      <c r="D230" s="51">
        <v>5</v>
      </c>
      <c r="E230" s="25">
        <v>140.21</v>
      </c>
      <c r="F230" s="26">
        <f t="shared" si="16"/>
        <v>701.05</v>
      </c>
      <c r="G230" s="35"/>
      <c r="H230" s="26">
        <f t="shared" si="15"/>
        <v>0</v>
      </c>
    </row>
    <row r="231" spans="1:8" x14ac:dyDescent="0.3">
      <c r="A231" s="48" t="s">
        <v>669</v>
      </c>
      <c r="B231" s="49" t="s">
        <v>110</v>
      </c>
      <c r="C231" s="50" t="s">
        <v>1508</v>
      </c>
      <c r="D231" s="51">
        <v>5</v>
      </c>
      <c r="E231" s="25">
        <v>144.38</v>
      </c>
      <c r="F231" s="26">
        <f t="shared" si="16"/>
        <v>721.9</v>
      </c>
      <c r="G231" s="35"/>
      <c r="H231" s="26">
        <f t="shared" si="15"/>
        <v>0</v>
      </c>
    </row>
    <row r="232" spans="1:8" x14ac:dyDescent="0.3">
      <c r="A232" s="85" t="s">
        <v>670</v>
      </c>
      <c r="B232" s="57" t="s">
        <v>110</v>
      </c>
      <c r="C232" s="58" t="s">
        <v>197</v>
      </c>
      <c r="D232" s="59">
        <v>1</v>
      </c>
      <c r="E232" s="29">
        <f>SUM(F233:F276)</f>
        <v>13228.82</v>
      </c>
      <c r="F232" s="30">
        <f t="shared" si="16"/>
        <v>13228.82</v>
      </c>
      <c r="G232" s="29">
        <f>SUM(H233:H276)</f>
        <v>0</v>
      </c>
      <c r="H232" s="30">
        <f t="shared" si="15"/>
        <v>0</v>
      </c>
    </row>
    <row r="233" spans="1:8" x14ac:dyDescent="0.3">
      <c r="A233" s="48" t="s">
        <v>671</v>
      </c>
      <c r="B233" s="49" t="s">
        <v>110</v>
      </c>
      <c r="C233" s="50" t="s">
        <v>674</v>
      </c>
      <c r="D233" s="51">
        <v>2</v>
      </c>
      <c r="E233" s="25">
        <v>124.59</v>
      </c>
      <c r="F233" s="26">
        <f t="shared" si="16"/>
        <v>249.18</v>
      </c>
      <c r="G233" s="35"/>
      <c r="H233" s="26">
        <f t="shared" si="15"/>
        <v>0</v>
      </c>
    </row>
    <row r="234" spans="1:8" x14ac:dyDescent="0.3">
      <c r="A234" s="48" t="s">
        <v>672</v>
      </c>
      <c r="B234" s="49" t="s">
        <v>110</v>
      </c>
      <c r="C234" s="50" t="s">
        <v>676</v>
      </c>
      <c r="D234" s="51">
        <v>2</v>
      </c>
      <c r="E234" s="25">
        <v>177.52</v>
      </c>
      <c r="F234" s="26">
        <f t="shared" si="16"/>
        <v>355.04</v>
      </c>
      <c r="G234" s="35"/>
      <c r="H234" s="26">
        <f t="shared" si="15"/>
        <v>0</v>
      </c>
    </row>
    <row r="235" spans="1:8" x14ac:dyDescent="0.3">
      <c r="A235" s="48" t="s">
        <v>1450</v>
      </c>
      <c r="B235" s="49" t="s">
        <v>110</v>
      </c>
      <c r="C235" s="50" t="s">
        <v>678</v>
      </c>
      <c r="D235" s="51">
        <v>2</v>
      </c>
      <c r="E235" s="25">
        <v>160.61000000000001</v>
      </c>
      <c r="F235" s="26">
        <f t="shared" si="16"/>
        <v>321.22000000000003</v>
      </c>
      <c r="G235" s="35"/>
      <c r="H235" s="26">
        <f t="shared" si="15"/>
        <v>0</v>
      </c>
    </row>
    <row r="236" spans="1:8" x14ac:dyDescent="0.3">
      <c r="A236" s="48" t="s">
        <v>1451</v>
      </c>
      <c r="B236" s="49" t="s">
        <v>110</v>
      </c>
      <c r="C236" s="50" t="s">
        <v>680</v>
      </c>
      <c r="D236" s="51">
        <v>2</v>
      </c>
      <c r="E236" s="25">
        <v>208.44</v>
      </c>
      <c r="F236" s="26">
        <f t="shared" si="16"/>
        <v>416.88</v>
      </c>
      <c r="G236" s="35"/>
      <c r="H236" s="26">
        <f t="shared" si="15"/>
        <v>0</v>
      </c>
    </row>
    <row r="237" spans="1:8" x14ac:dyDescent="0.3">
      <c r="A237" s="48" t="s">
        <v>1452</v>
      </c>
      <c r="B237" s="49" t="s">
        <v>110</v>
      </c>
      <c r="C237" s="50" t="s">
        <v>682</v>
      </c>
      <c r="D237" s="51">
        <v>2</v>
      </c>
      <c r="E237" s="25">
        <v>134.87</v>
      </c>
      <c r="F237" s="26">
        <f t="shared" si="16"/>
        <v>269.74</v>
      </c>
      <c r="G237" s="35"/>
      <c r="H237" s="26">
        <f t="shared" si="15"/>
        <v>0</v>
      </c>
    </row>
    <row r="238" spans="1:8" x14ac:dyDescent="0.3">
      <c r="A238" s="48" t="s">
        <v>196</v>
      </c>
      <c r="B238" s="49" t="s">
        <v>110</v>
      </c>
      <c r="C238" s="50" t="s">
        <v>684</v>
      </c>
      <c r="D238" s="51">
        <v>2</v>
      </c>
      <c r="E238" s="25">
        <v>141.63999999999999</v>
      </c>
      <c r="F238" s="26">
        <f t="shared" si="16"/>
        <v>283.27999999999997</v>
      </c>
      <c r="G238" s="35"/>
      <c r="H238" s="26">
        <f t="shared" si="15"/>
        <v>0</v>
      </c>
    </row>
    <row r="239" spans="1:8" x14ac:dyDescent="0.3">
      <c r="A239" s="48" t="s">
        <v>673</v>
      </c>
      <c r="B239" s="49" t="s">
        <v>110</v>
      </c>
      <c r="C239" s="50" t="s">
        <v>686</v>
      </c>
      <c r="D239" s="51">
        <v>2</v>
      </c>
      <c r="E239" s="25">
        <v>192.28</v>
      </c>
      <c r="F239" s="26">
        <f t="shared" si="16"/>
        <v>384.56</v>
      </c>
      <c r="G239" s="35"/>
      <c r="H239" s="26">
        <f t="shared" si="15"/>
        <v>0</v>
      </c>
    </row>
    <row r="240" spans="1:8" x14ac:dyDescent="0.3">
      <c r="A240" s="48" t="s">
        <v>675</v>
      </c>
      <c r="B240" s="49" t="s">
        <v>110</v>
      </c>
      <c r="C240" s="50" t="s">
        <v>688</v>
      </c>
      <c r="D240" s="51">
        <v>2</v>
      </c>
      <c r="E240" s="25">
        <v>178.5</v>
      </c>
      <c r="F240" s="26">
        <f t="shared" si="16"/>
        <v>357</v>
      </c>
      <c r="G240" s="35"/>
      <c r="H240" s="26">
        <f t="shared" si="15"/>
        <v>0</v>
      </c>
    </row>
    <row r="241" spans="1:8" x14ac:dyDescent="0.3">
      <c r="A241" s="48" t="s">
        <v>677</v>
      </c>
      <c r="B241" s="49" t="s">
        <v>110</v>
      </c>
      <c r="C241" s="50" t="s">
        <v>690</v>
      </c>
      <c r="D241" s="51">
        <v>2</v>
      </c>
      <c r="E241" s="25">
        <v>187.32</v>
      </c>
      <c r="F241" s="26">
        <f t="shared" si="16"/>
        <v>374.64</v>
      </c>
      <c r="G241" s="35"/>
      <c r="H241" s="26">
        <f t="shared" si="15"/>
        <v>0</v>
      </c>
    </row>
    <row r="242" spans="1:8" x14ac:dyDescent="0.3">
      <c r="A242" s="48" t="s">
        <v>679</v>
      </c>
      <c r="B242" s="49" t="s">
        <v>110</v>
      </c>
      <c r="C242" s="50" t="s">
        <v>692</v>
      </c>
      <c r="D242" s="51">
        <v>2</v>
      </c>
      <c r="E242" s="25">
        <v>234.12</v>
      </c>
      <c r="F242" s="26">
        <f t="shared" si="16"/>
        <v>468.24</v>
      </c>
      <c r="G242" s="35"/>
      <c r="H242" s="26">
        <f t="shared" si="15"/>
        <v>0</v>
      </c>
    </row>
    <row r="243" spans="1:8" x14ac:dyDescent="0.3">
      <c r="A243" s="48" t="s">
        <v>681</v>
      </c>
      <c r="B243" s="49" t="s">
        <v>110</v>
      </c>
      <c r="C243" s="50" t="s">
        <v>694</v>
      </c>
      <c r="D243" s="51">
        <v>2</v>
      </c>
      <c r="E243" s="25">
        <v>124.37</v>
      </c>
      <c r="F243" s="26">
        <f t="shared" si="16"/>
        <v>248.74</v>
      </c>
      <c r="G243" s="35"/>
      <c r="H243" s="26">
        <f t="shared" si="15"/>
        <v>0</v>
      </c>
    </row>
    <row r="244" spans="1:8" x14ac:dyDescent="0.3">
      <c r="A244" s="48" t="s">
        <v>683</v>
      </c>
      <c r="B244" s="49" t="s">
        <v>110</v>
      </c>
      <c r="C244" s="50" t="s">
        <v>696</v>
      </c>
      <c r="D244" s="51">
        <v>2</v>
      </c>
      <c r="E244" s="25">
        <v>175.88</v>
      </c>
      <c r="F244" s="26">
        <f t="shared" si="16"/>
        <v>351.76</v>
      </c>
      <c r="G244" s="35"/>
      <c r="H244" s="26">
        <f t="shared" si="15"/>
        <v>0</v>
      </c>
    </row>
    <row r="245" spans="1:8" x14ac:dyDescent="0.3">
      <c r="A245" s="48" t="s">
        <v>685</v>
      </c>
      <c r="B245" s="49" t="s">
        <v>110</v>
      </c>
      <c r="C245" s="50" t="s">
        <v>698</v>
      </c>
      <c r="D245" s="51">
        <v>2</v>
      </c>
      <c r="E245" s="25">
        <v>151.96</v>
      </c>
      <c r="F245" s="26">
        <f t="shared" si="16"/>
        <v>303.92</v>
      </c>
      <c r="G245" s="35"/>
      <c r="H245" s="26">
        <f t="shared" si="15"/>
        <v>0</v>
      </c>
    </row>
    <row r="246" spans="1:8" x14ac:dyDescent="0.3">
      <c r="A246" s="48" t="s">
        <v>687</v>
      </c>
      <c r="B246" s="49" t="s">
        <v>110</v>
      </c>
      <c r="C246" s="50" t="s">
        <v>700</v>
      </c>
      <c r="D246" s="51">
        <v>2</v>
      </c>
      <c r="E246" s="25">
        <v>198.3</v>
      </c>
      <c r="F246" s="26">
        <f t="shared" si="16"/>
        <v>396.6</v>
      </c>
      <c r="G246" s="35"/>
      <c r="H246" s="26">
        <f t="shared" si="15"/>
        <v>0</v>
      </c>
    </row>
    <row r="247" spans="1:8" x14ac:dyDescent="0.3">
      <c r="A247" s="48" t="s">
        <v>689</v>
      </c>
      <c r="B247" s="49" t="s">
        <v>110</v>
      </c>
      <c r="C247" s="50" t="s">
        <v>702</v>
      </c>
      <c r="D247" s="51">
        <v>2</v>
      </c>
      <c r="E247" s="25">
        <v>183.25</v>
      </c>
      <c r="F247" s="26">
        <f t="shared" si="16"/>
        <v>366.5</v>
      </c>
      <c r="G247" s="35"/>
      <c r="H247" s="26">
        <f t="shared" si="15"/>
        <v>0</v>
      </c>
    </row>
    <row r="248" spans="1:8" x14ac:dyDescent="0.3">
      <c r="A248" s="48" t="s">
        <v>691</v>
      </c>
      <c r="B248" s="49" t="s">
        <v>110</v>
      </c>
      <c r="C248" s="50" t="s">
        <v>704</v>
      </c>
      <c r="D248" s="51">
        <v>2</v>
      </c>
      <c r="E248" s="25">
        <v>211.07</v>
      </c>
      <c r="F248" s="26">
        <f t="shared" si="16"/>
        <v>422.14</v>
      </c>
      <c r="G248" s="35"/>
      <c r="H248" s="26">
        <f t="shared" si="15"/>
        <v>0</v>
      </c>
    </row>
    <row r="249" spans="1:8" x14ac:dyDescent="0.3">
      <c r="A249" s="48" t="s">
        <v>693</v>
      </c>
      <c r="B249" s="49" t="s">
        <v>110</v>
      </c>
      <c r="C249" s="50" t="s">
        <v>706</v>
      </c>
      <c r="D249" s="51">
        <v>2</v>
      </c>
      <c r="E249" s="25">
        <v>197.87</v>
      </c>
      <c r="F249" s="26">
        <f t="shared" si="16"/>
        <v>395.74</v>
      </c>
      <c r="G249" s="35"/>
      <c r="H249" s="26">
        <f t="shared" si="15"/>
        <v>0</v>
      </c>
    </row>
    <row r="250" spans="1:8" x14ac:dyDescent="0.3">
      <c r="A250" s="48" t="s">
        <v>1453</v>
      </c>
      <c r="B250" s="49" t="s">
        <v>110</v>
      </c>
      <c r="C250" s="50" t="s">
        <v>708</v>
      </c>
      <c r="D250" s="51">
        <v>2</v>
      </c>
      <c r="E250" s="25">
        <v>241.11</v>
      </c>
      <c r="F250" s="26">
        <f t="shared" si="16"/>
        <v>482.22</v>
      </c>
      <c r="G250" s="35"/>
      <c r="H250" s="26">
        <f t="shared" si="15"/>
        <v>0</v>
      </c>
    </row>
    <row r="251" spans="1:8" x14ac:dyDescent="0.3">
      <c r="A251" s="48" t="s">
        <v>695</v>
      </c>
      <c r="B251" s="49" t="s">
        <v>110</v>
      </c>
      <c r="C251" s="50" t="s">
        <v>710</v>
      </c>
      <c r="D251" s="51">
        <v>2</v>
      </c>
      <c r="E251" s="25">
        <v>100.32</v>
      </c>
      <c r="F251" s="26">
        <f t="shared" si="16"/>
        <v>200.64</v>
      </c>
      <c r="G251" s="35"/>
      <c r="H251" s="26">
        <f t="shared" si="15"/>
        <v>0</v>
      </c>
    </row>
    <row r="252" spans="1:8" x14ac:dyDescent="0.3">
      <c r="A252" s="48" t="s">
        <v>697</v>
      </c>
      <c r="B252" s="49" t="s">
        <v>110</v>
      </c>
      <c r="C252" s="50" t="s">
        <v>712</v>
      </c>
      <c r="D252" s="51">
        <v>2</v>
      </c>
      <c r="E252" s="25">
        <v>105.31</v>
      </c>
      <c r="F252" s="26">
        <f t="shared" si="16"/>
        <v>210.62</v>
      </c>
      <c r="G252" s="35"/>
      <c r="H252" s="26">
        <f t="shared" si="15"/>
        <v>0</v>
      </c>
    </row>
    <row r="253" spans="1:8" x14ac:dyDescent="0.3">
      <c r="A253" s="48" t="s">
        <v>699</v>
      </c>
      <c r="B253" s="49" t="s">
        <v>110</v>
      </c>
      <c r="C253" s="50" t="s">
        <v>714</v>
      </c>
      <c r="D253" s="51">
        <v>2</v>
      </c>
      <c r="E253" s="25">
        <v>132.61000000000001</v>
      </c>
      <c r="F253" s="26">
        <f t="shared" si="16"/>
        <v>265.22000000000003</v>
      </c>
      <c r="G253" s="35"/>
      <c r="H253" s="26">
        <f t="shared" ref="H253:H360" si="17">D253*G253</f>
        <v>0</v>
      </c>
    </row>
    <row r="254" spans="1:8" x14ac:dyDescent="0.3">
      <c r="A254" s="48" t="s">
        <v>701</v>
      </c>
      <c r="B254" s="49" t="s">
        <v>110</v>
      </c>
      <c r="C254" s="50" t="s">
        <v>716</v>
      </c>
      <c r="D254" s="51">
        <v>2</v>
      </c>
      <c r="E254" s="25">
        <v>156.13999999999999</v>
      </c>
      <c r="F254" s="26">
        <f t="shared" ref="F254:F361" si="18">D254*E254</f>
        <v>312.27999999999997</v>
      </c>
      <c r="G254" s="35"/>
      <c r="H254" s="26">
        <f t="shared" si="17"/>
        <v>0</v>
      </c>
    </row>
    <row r="255" spans="1:8" x14ac:dyDescent="0.3">
      <c r="A255" s="48" t="s">
        <v>703</v>
      </c>
      <c r="B255" s="49" t="s">
        <v>110</v>
      </c>
      <c r="C255" s="50" t="s">
        <v>718</v>
      </c>
      <c r="D255" s="51">
        <v>2</v>
      </c>
      <c r="E255" s="25">
        <v>105.33</v>
      </c>
      <c r="F255" s="26">
        <f t="shared" si="18"/>
        <v>210.66</v>
      </c>
      <c r="G255" s="35"/>
      <c r="H255" s="26">
        <f t="shared" si="17"/>
        <v>0</v>
      </c>
    </row>
    <row r="256" spans="1:8" x14ac:dyDescent="0.3">
      <c r="A256" s="48" t="s">
        <v>705</v>
      </c>
      <c r="B256" s="49" t="s">
        <v>110</v>
      </c>
      <c r="C256" s="50" t="s">
        <v>720</v>
      </c>
      <c r="D256" s="51">
        <v>2</v>
      </c>
      <c r="E256" s="25">
        <v>110.57</v>
      </c>
      <c r="F256" s="26">
        <f t="shared" si="18"/>
        <v>221.14</v>
      </c>
      <c r="G256" s="35"/>
      <c r="H256" s="26">
        <f t="shared" si="17"/>
        <v>0</v>
      </c>
    </row>
    <row r="257" spans="1:8" x14ac:dyDescent="0.3">
      <c r="A257" s="48" t="s">
        <v>707</v>
      </c>
      <c r="B257" s="49" t="s">
        <v>110</v>
      </c>
      <c r="C257" s="50" t="s">
        <v>722</v>
      </c>
      <c r="D257" s="51">
        <v>2</v>
      </c>
      <c r="E257" s="25">
        <v>139.27000000000001</v>
      </c>
      <c r="F257" s="26">
        <f t="shared" si="18"/>
        <v>278.54000000000002</v>
      </c>
      <c r="G257" s="35"/>
      <c r="H257" s="26">
        <f t="shared" si="17"/>
        <v>0</v>
      </c>
    </row>
    <row r="258" spans="1:8" x14ac:dyDescent="0.3">
      <c r="A258" s="48" t="s">
        <v>709</v>
      </c>
      <c r="B258" s="49" t="s">
        <v>110</v>
      </c>
      <c r="C258" s="50" t="s">
        <v>724</v>
      </c>
      <c r="D258" s="51">
        <v>2</v>
      </c>
      <c r="E258" s="25">
        <v>116.54</v>
      </c>
      <c r="F258" s="26">
        <f t="shared" si="18"/>
        <v>233.08</v>
      </c>
      <c r="G258" s="35"/>
      <c r="H258" s="26">
        <f t="shared" si="17"/>
        <v>0</v>
      </c>
    </row>
    <row r="259" spans="1:8" x14ac:dyDescent="0.3">
      <c r="A259" s="48" t="s">
        <v>711</v>
      </c>
      <c r="B259" s="49" t="s">
        <v>110</v>
      </c>
      <c r="C259" s="50" t="s">
        <v>726</v>
      </c>
      <c r="D259" s="51">
        <v>2</v>
      </c>
      <c r="E259" s="25">
        <v>100.21</v>
      </c>
      <c r="F259" s="26">
        <f t="shared" si="18"/>
        <v>200.42</v>
      </c>
      <c r="G259" s="35"/>
      <c r="H259" s="26">
        <f t="shared" si="17"/>
        <v>0</v>
      </c>
    </row>
    <row r="260" spans="1:8" x14ac:dyDescent="0.3">
      <c r="A260" s="48" t="s">
        <v>713</v>
      </c>
      <c r="B260" s="49" t="s">
        <v>110</v>
      </c>
      <c r="C260" s="50" t="s">
        <v>728</v>
      </c>
      <c r="D260" s="51">
        <v>2</v>
      </c>
      <c r="E260" s="25">
        <v>105.24</v>
      </c>
      <c r="F260" s="26">
        <f t="shared" si="18"/>
        <v>210.48</v>
      </c>
      <c r="G260" s="35"/>
      <c r="H260" s="26">
        <f t="shared" si="17"/>
        <v>0</v>
      </c>
    </row>
    <row r="261" spans="1:8" x14ac:dyDescent="0.3">
      <c r="A261" s="48" t="s">
        <v>715</v>
      </c>
      <c r="B261" s="49" t="s">
        <v>110</v>
      </c>
      <c r="C261" s="50" t="s">
        <v>730</v>
      </c>
      <c r="D261" s="51">
        <v>2</v>
      </c>
      <c r="E261" s="25">
        <v>117.77</v>
      </c>
      <c r="F261" s="26">
        <f t="shared" si="18"/>
        <v>235.54</v>
      </c>
      <c r="G261" s="35"/>
      <c r="H261" s="26">
        <f t="shared" si="17"/>
        <v>0</v>
      </c>
    </row>
    <row r="262" spans="1:8" x14ac:dyDescent="0.3">
      <c r="A262" s="48" t="s">
        <v>717</v>
      </c>
      <c r="B262" s="49" t="s">
        <v>110</v>
      </c>
      <c r="C262" s="50" t="s">
        <v>732</v>
      </c>
      <c r="D262" s="51">
        <v>2</v>
      </c>
      <c r="E262" s="25">
        <v>128.91</v>
      </c>
      <c r="F262" s="26">
        <f t="shared" si="18"/>
        <v>257.82</v>
      </c>
      <c r="G262" s="35"/>
      <c r="H262" s="26">
        <f t="shared" si="17"/>
        <v>0</v>
      </c>
    </row>
    <row r="263" spans="1:8" x14ac:dyDescent="0.3">
      <c r="A263" s="48" t="s">
        <v>719</v>
      </c>
      <c r="B263" s="49" t="s">
        <v>110</v>
      </c>
      <c r="C263" s="50" t="s">
        <v>734</v>
      </c>
      <c r="D263" s="51">
        <v>2</v>
      </c>
      <c r="E263" s="25">
        <v>105.24</v>
      </c>
      <c r="F263" s="26">
        <f t="shared" si="18"/>
        <v>210.48</v>
      </c>
      <c r="G263" s="35"/>
      <c r="H263" s="26">
        <f t="shared" si="17"/>
        <v>0</v>
      </c>
    </row>
    <row r="264" spans="1:8" x14ac:dyDescent="0.3">
      <c r="A264" s="48" t="s">
        <v>721</v>
      </c>
      <c r="B264" s="49" t="s">
        <v>110</v>
      </c>
      <c r="C264" s="50" t="s">
        <v>736</v>
      </c>
      <c r="D264" s="51">
        <v>2</v>
      </c>
      <c r="E264" s="25">
        <v>110.47</v>
      </c>
      <c r="F264" s="26">
        <f t="shared" si="18"/>
        <v>220.94</v>
      </c>
      <c r="G264" s="35"/>
      <c r="H264" s="26">
        <f t="shared" si="17"/>
        <v>0</v>
      </c>
    </row>
    <row r="265" spans="1:8" x14ac:dyDescent="0.3">
      <c r="A265" s="48" t="s">
        <v>723</v>
      </c>
      <c r="B265" s="49" t="s">
        <v>110</v>
      </c>
      <c r="C265" s="50" t="s">
        <v>738</v>
      </c>
      <c r="D265" s="51">
        <v>2</v>
      </c>
      <c r="E265" s="25">
        <v>123.64</v>
      </c>
      <c r="F265" s="26">
        <f t="shared" si="18"/>
        <v>247.28</v>
      </c>
      <c r="G265" s="35"/>
      <c r="H265" s="26">
        <f t="shared" si="17"/>
        <v>0</v>
      </c>
    </row>
    <row r="266" spans="1:8" x14ac:dyDescent="0.3">
      <c r="A266" s="48" t="s">
        <v>725</v>
      </c>
      <c r="B266" s="49" t="s">
        <v>110</v>
      </c>
      <c r="C266" s="50" t="s">
        <v>740</v>
      </c>
      <c r="D266" s="51">
        <v>2</v>
      </c>
      <c r="E266" s="25">
        <v>135.34</v>
      </c>
      <c r="F266" s="26">
        <f t="shared" si="18"/>
        <v>270.68</v>
      </c>
      <c r="G266" s="35"/>
      <c r="H266" s="26">
        <f t="shared" si="17"/>
        <v>0</v>
      </c>
    </row>
    <row r="267" spans="1:8" x14ac:dyDescent="0.3">
      <c r="A267" s="48" t="s">
        <v>727</v>
      </c>
      <c r="B267" s="49" t="s">
        <v>110</v>
      </c>
      <c r="C267" s="50" t="s">
        <v>742</v>
      </c>
      <c r="D267" s="51">
        <v>1</v>
      </c>
      <c r="E267" s="25">
        <v>124.16</v>
      </c>
      <c r="F267" s="26">
        <f t="shared" si="18"/>
        <v>124.16</v>
      </c>
      <c r="G267" s="35"/>
      <c r="H267" s="26">
        <f t="shared" si="17"/>
        <v>0</v>
      </c>
    </row>
    <row r="268" spans="1:8" x14ac:dyDescent="0.3">
      <c r="A268" s="48" t="s">
        <v>729</v>
      </c>
      <c r="B268" s="49" t="s">
        <v>110</v>
      </c>
      <c r="C268" s="50" t="s">
        <v>744</v>
      </c>
      <c r="D268" s="51">
        <v>1</v>
      </c>
      <c r="E268" s="25">
        <v>189.48</v>
      </c>
      <c r="F268" s="26">
        <f t="shared" si="18"/>
        <v>189.48</v>
      </c>
      <c r="G268" s="35"/>
      <c r="H268" s="26">
        <f t="shared" si="17"/>
        <v>0</v>
      </c>
    </row>
    <row r="269" spans="1:8" x14ac:dyDescent="0.3">
      <c r="A269" s="48" t="s">
        <v>731</v>
      </c>
      <c r="B269" s="49" t="s">
        <v>110</v>
      </c>
      <c r="C269" s="50" t="s">
        <v>1307</v>
      </c>
      <c r="D269" s="51">
        <v>1</v>
      </c>
      <c r="E269" s="25">
        <v>221.16</v>
      </c>
      <c r="F269" s="26">
        <f t="shared" si="18"/>
        <v>221.16</v>
      </c>
      <c r="G269" s="35"/>
      <c r="H269" s="26">
        <f t="shared" si="17"/>
        <v>0</v>
      </c>
    </row>
    <row r="270" spans="1:8" x14ac:dyDescent="0.3">
      <c r="A270" s="48" t="s">
        <v>733</v>
      </c>
      <c r="B270" s="49" t="s">
        <v>110</v>
      </c>
      <c r="C270" s="50" t="s">
        <v>1308</v>
      </c>
      <c r="D270" s="51">
        <v>1</v>
      </c>
      <c r="E270" s="25">
        <v>467.89</v>
      </c>
      <c r="F270" s="26">
        <f t="shared" si="18"/>
        <v>467.89</v>
      </c>
      <c r="G270" s="35"/>
      <c r="H270" s="26">
        <f t="shared" si="17"/>
        <v>0</v>
      </c>
    </row>
    <row r="271" spans="1:8" x14ac:dyDescent="0.3">
      <c r="A271" s="48" t="s">
        <v>735</v>
      </c>
      <c r="B271" s="49" t="s">
        <v>110</v>
      </c>
      <c r="C271" s="50" t="s">
        <v>1309</v>
      </c>
      <c r="D271" s="51">
        <v>1</v>
      </c>
      <c r="E271" s="25">
        <v>242.56</v>
      </c>
      <c r="F271" s="26">
        <f t="shared" si="18"/>
        <v>242.56</v>
      </c>
      <c r="G271" s="35"/>
      <c r="H271" s="26">
        <f t="shared" si="17"/>
        <v>0</v>
      </c>
    </row>
    <row r="272" spans="1:8" x14ac:dyDescent="0.3">
      <c r="A272" s="48" t="s">
        <v>737</v>
      </c>
      <c r="B272" s="49" t="s">
        <v>110</v>
      </c>
      <c r="C272" s="50" t="s">
        <v>1310</v>
      </c>
      <c r="D272" s="51">
        <v>1</v>
      </c>
      <c r="E272" s="25">
        <v>502.56</v>
      </c>
      <c r="F272" s="26">
        <f t="shared" si="18"/>
        <v>502.56</v>
      </c>
      <c r="G272" s="35"/>
      <c r="H272" s="26">
        <f t="shared" si="17"/>
        <v>0</v>
      </c>
    </row>
    <row r="273" spans="1:8" x14ac:dyDescent="0.3">
      <c r="A273" s="48" t="s">
        <v>739</v>
      </c>
      <c r="B273" s="49" t="s">
        <v>110</v>
      </c>
      <c r="C273" s="50" t="s">
        <v>1311</v>
      </c>
      <c r="D273" s="51">
        <v>1</v>
      </c>
      <c r="E273" s="25">
        <v>240.24</v>
      </c>
      <c r="F273" s="26">
        <f t="shared" si="18"/>
        <v>240.24</v>
      </c>
      <c r="G273" s="35"/>
      <c r="H273" s="26">
        <f t="shared" si="17"/>
        <v>0</v>
      </c>
    </row>
    <row r="274" spans="1:8" x14ac:dyDescent="0.3">
      <c r="A274" s="48" t="s">
        <v>741</v>
      </c>
      <c r="B274" s="49" t="s">
        <v>110</v>
      </c>
      <c r="C274" s="50" t="s">
        <v>1312</v>
      </c>
      <c r="D274" s="51">
        <v>1</v>
      </c>
      <c r="E274" s="25">
        <v>276.3</v>
      </c>
      <c r="F274" s="26">
        <f t="shared" si="18"/>
        <v>276.3</v>
      </c>
      <c r="G274" s="35"/>
      <c r="H274" s="26">
        <f t="shared" si="17"/>
        <v>0</v>
      </c>
    </row>
    <row r="275" spans="1:8" x14ac:dyDescent="0.3">
      <c r="A275" s="48" t="s">
        <v>743</v>
      </c>
      <c r="B275" s="49" t="s">
        <v>110</v>
      </c>
      <c r="C275" s="50" t="s">
        <v>1313</v>
      </c>
      <c r="D275" s="51">
        <v>1</v>
      </c>
      <c r="E275" s="25">
        <v>340.13</v>
      </c>
      <c r="F275" s="26">
        <f t="shared" si="18"/>
        <v>340.13</v>
      </c>
      <c r="G275" s="35"/>
      <c r="H275" s="26">
        <f t="shared" si="17"/>
        <v>0</v>
      </c>
    </row>
    <row r="276" spans="1:8" x14ac:dyDescent="0.3">
      <c r="A276" s="48" t="s">
        <v>1315</v>
      </c>
      <c r="B276" s="49" t="s">
        <v>110</v>
      </c>
      <c r="C276" s="50" t="s">
        <v>1314</v>
      </c>
      <c r="D276" s="51">
        <v>1</v>
      </c>
      <c r="E276" s="25">
        <v>391.12</v>
      </c>
      <c r="F276" s="26">
        <f t="shared" si="18"/>
        <v>391.12</v>
      </c>
      <c r="G276" s="35"/>
      <c r="H276" s="26">
        <f t="shared" si="17"/>
        <v>0</v>
      </c>
    </row>
    <row r="277" spans="1:8" x14ac:dyDescent="0.3">
      <c r="A277" s="85" t="s">
        <v>1166</v>
      </c>
      <c r="B277" s="57" t="s">
        <v>110</v>
      </c>
      <c r="C277" s="58" t="s">
        <v>1156</v>
      </c>
      <c r="D277" s="59">
        <v>1</v>
      </c>
      <c r="E277" s="29">
        <f>SUM(F278:F287)</f>
        <v>16839.439999999999</v>
      </c>
      <c r="F277" s="30">
        <f t="shared" si="18"/>
        <v>16839.439999999999</v>
      </c>
      <c r="G277" s="29">
        <f>SUM(H278:H287)</f>
        <v>0</v>
      </c>
      <c r="H277" s="30">
        <f t="shared" si="17"/>
        <v>0</v>
      </c>
    </row>
    <row r="278" spans="1:8" x14ac:dyDescent="0.3">
      <c r="A278" s="48" t="s">
        <v>1155</v>
      </c>
      <c r="B278" s="49" t="s">
        <v>110</v>
      </c>
      <c r="C278" s="50" t="s">
        <v>1525</v>
      </c>
      <c r="D278" s="51">
        <v>8</v>
      </c>
      <c r="E278" s="25">
        <v>216.93</v>
      </c>
      <c r="F278" s="26">
        <f t="shared" si="18"/>
        <v>1735.44</v>
      </c>
      <c r="G278" s="35"/>
      <c r="H278" s="26">
        <f t="shared" si="17"/>
        <v>0</v>
      </c>
    </row>
    <row r="279" spans="1:8" x14ac:dyDescent="0.3">
      <c r="A279" s="48" t="s">
        <v>1157</v>
      </c>
      <c r="B279" s="49" t="s">
        <v>110</v>
      </c>
      <c r="C279" s="50" t="s">
        <v>1527</v>
      </c>
      <c r="D279" s="51">
        <v>8</v>
      </c>
      <c r="E279" s="25">
        <v>219.12</v>
      </c>
      <c r="F279" s="26">
        <f t="shared" si="18"/>
        <v>1752.96</v>
      </c>
      <c r="G279" s="35"/>
      <c r="H279" s="26">
        <f t="shared" si="17"/>
        <v>0</v>
      </c>
    </row>
    <row r="280" spans="1:8" x14ac:dyDescent="0.3">
      <c r="A280" s="48" t="s">
        <v>1158</v>
      </c>
      <c r="B280" s="49" t="s">
        <v>110</v>
      </c>
      <c r="C280" s="50" t="s">
        <v>1529</v>
      </c>
      <c r="D280" s="51">
        <v>8</v>
      </c>
      <c r="E280" s="25">
        <v>221.32</v>
      </c>
      <c r="F280" s="26">
        <f t="shared" si="18"/>
        <v>1770.56</v>
      </c>
      <c r="G280" s="35"/>
      <c r="H280" s="26">
        <f t="shared" si="17"/>
        <v>0</v>
      </c>
    </row>
    <row r="281" spans="1:8" x14ac:dyDescent="0.3">
      <c r="A281" s="48" t="s">
        <v>1159</v>
      </c>
      <c r="B281" s="49" t="s">
        <v>110</v>
      </c>
      <c r="C281" s="50" t="s">
        <v>1531</v>
      </c>
      <c r="D281" s="51">
        <v>8</v>
      </c>
      <c r="E281" s="25">
        <v>223.5</v>
      </c>
      <c r="F281" s="26">
        <f t="shared" si="18"/>
        <v>1788</v>
      </c>
      <c r="G281" s="35"/>
      <c r="H281" s="26">
        <f t="shared" si="17"/>
        <v>0</v>
      </c>
    </row>
    <row r="282" spans="1:8" x14ac:dyDescent="0.3">
      <c r="A282" s="48" t="s">
        <v>1160</v>
      </c>
      <c r="B282" s="49" t="s">
        <v>110</v>
      </c>
      <c r="C282" s="50" t="s">
        <v>1533</v>
      </c>
      <c r="D282" s="51">
        <v>8</v>
      </c>
      <c r="E282" s="25">
        <v>230.08</v>
      </c>
      <c r="F282" s="26">
        <f t="shared" si="18"/>
        <v>1840.64</v>
      </c>
      <c r="G282" s="35"/>
      <c r="H282" s="26">
        <f t="shared" si="17"/>
        <v>0</v>
      </c>
    </row>
    <row r="283" spans="1:8" x14ac:dyDescent="0.3">
      <c r="A283" s="48" t="s">
        <v>1161</v>
      </c>
      <c r="B283" s="49" t="s">
        <v>110</v>
      </c>
      <c r="C283" s="50" t="s">
        <v>1535</v>
      </c>
      <c r="D283" s="51">
        <v>8</v>
      </c>
      <c r="E283" s="25">
        <v>194.09</v>
      </c>
      <c r="F283" s="26">
        <f t="shared" si="18"/>
        <v>1552.72</v>
      </c>
      <c r="G283" s="35"/>
      <c r="H283" s="26">
        <f t="shared" si="17"/>
        <v>0</v>
      </c>
    </row>
    <row r="284" spans="1:8" x14ac:dyDescent="0.3">
      <c r="A284" s="48" t="s">
        <v>1162</v>
      </c>
      <c r="B284" s="49" t="s">
        <v>110</v>
      </c>
      <c r="C284" s="50" t="s">
        <v>1537</v>
      </c>
      <c r="D284" s="51">
        <v>8</v>
      </c>
      <c r="E284" s="25">
        <v>196.05</v>
      </c>
      <c r="F284" s="26">
        <f t="shared" si="18"/>
        <v>1568.4</v>
      </c>
      <c r="G284" s="35"/>
      <c r="H284" s="26">
        <f t="shared" si="17"/>
        <v>0</v>
      </c>
    </row>
    <row r="285" spans="1:8" x14ac:dyDescent="0.3">
      <c r="A285" s="48" t="s">
        <v>1163</v>
      </c>
      <c r="B285" s="49" t="s">
        <v>110</v>
      </c>
      <c r="C285" s="50" t="s">
        <v>1539</v>
      </c>
      <c r="D285" s="51">
        <v>8</v>
      </c>
      <c r="E285" s="25">
        <v>198.01</v>
      </c>
      <c r="F285" s="26">
        <f t="shared" si="18"/>
        <v>1584.08</v>
      </c>
      <c r="G285" s="35"/>
      <c r="H285" s="26">
        <f t="shared" si="17"/>
        <v>0</v>
      </c>
    </row>
    <row r="286" spans="1:8" x14ac:dyDescent="0.3">
      <c r="A286" s="48" t="s">
        <v>1164</v>
      </c>
      <c r="B286" s="49" t="s">
        <v>110</v>
      </c>
      <c r="C286" s="50" t="s">
        <v>1541</v>
      </c>
      <c r="D286" s="51">
        <v>8</v>
      </c>
      <c r="E286" s="25">
        <v>199.97</v>
      </c>
      <c r="F286" s="26">
        <f t="shared" si="18"/>
        <v>1599.76</v>
      </c>
      <c r="G286" s="35"/>
      <c r="H286" s="26">
        <f t="shared" si="17"/>
        <v>0</v>
      </c>
    </row>
    <row r="287" spans="1:8" x14ac:dyDescent="0.3">
      <c r="A287" s="48" t="s">
        <v>1165</v>
      </c>
      <c r="B287" s="49" t="s">
        <v>110</v>
      </c>
      <c r="C287" s="50" t="s">
        <v>1543</v>
      </c>
      <c r="D287" s="51">
        <v>8</v>
      </c>
      <c r="E287" s="25">
        <v>205.86</v>
      </c>
      <c r="F287" s="26">
        <f t="shared" si="18"/>
        <v>1646.88</v>
      </c>
      <c r="G287" s="35"/>
      <c r="H287" s="26">
        <f t="shared" si="17"/>
        <v>0</v>
      </c>
    </row>
    <row r="288" spans="1:8" ht="5.0999999999999996" customHeight="1" x14ac:dyDescent="0.3">
      <c r="A288" s="52"/>
      <c r="B288" s="53"/>
      <c r="C288" s="54"/>
      <c r="D288" s="55"/>
      <c r="E288" s="27"/>
      <c r="F288" s="28"/>
      <c r="G288" s="27"/>
      <c r="H288" s="28"/>
    </row>
    <row r="289" spans="1:9" x14ac:dyDescent="0.3">
      <c r="A289" s="44" t="s">
        <v>198</v>
      </c>
      <c r="B289" s="45" t="s">
        <v>0</v>
      </c>
      <c r="C289" s="46" t="s">
        <v>199</v>
      </c>
      <c r="D289" s="47">
        <v>1</v>
      </c>
      <c r="E289" s="23">
        <f>+F290+F293</f>
        <v>9103.07</v>
      </c>
      <c r="F289" s="24">
        <f t="shared" si="18"/>
        <v>9103.07</v>
      </c>
      <c r="G289" s="23">
        <f>+H290+H293</f>
        <v>0</v>
      </c>
      <c r="H289" s="24">
        <f t="shared" si="17"/>
        <v>0</v>
      </c>
    </row>
    <row r="290" spans="1:9" x14ac:dyDescent="0.3">
      <c r="A290" s="56" t="s">
        <v>200</v>
      </c>
      <c r="B290" s="57" t="s">
        <v>0</v>
      </c>
      <c r="C290" s="58" t="s">
        <v>201</v>
      </c>
      <c r="D290" s="59">
        <v>1</v>
      </c>
      <c r="E290" s="29">
        <f>SUM(F291:F292)</f>
        <v>118.11</v>
      </c>
      <c r="F290" s="30">
        <f t="shared" si="18"/>
        <v>118.11</v>
      </c>
      <c r="G290" s="29">
        <f>SUM(H291:H292)</f>
        <v>0</v>
      </c>
      <c r="H290" s="30">
        <f t="shared" si="17"/>
        <v>0</v>
      </c>
    </row>
    <row r="291" spans="1:9" x14ac:dyDescent="0.3">
      <c r="A291" s="48" t="s">
        <v>202</v>
      </c>
      <c r="B291" s="49" t="s">
        <v>110</v>
      </c>
      <c r="C291" s="50" t="s">
        <v>203</v>
      </c>
      <c r="D291" s="51">
        <v>3</v>
      </c>
      <c r="E291" s="25">
        <v>16.77</v>
      </c>
      <c r="F291" s="26">
        <f t="shared" si="18"/>
        <v>50.31</v>
      </c>
      <c r="G291" s="35"/>
      <c r="H291" s="26">
        <f t="shared" si="17"/>
        <v>0</v>
      </c>
    </row>
    <row r="292" spans="1:9" x14ac:dyDescent="0.3">
      <c r="A292" s="48" t="s">
        <v>204</v>
      </c>
      <c r="B292" s="49" t="s">
        <v>110</v>
      </c>
      <c r="C292" s="50" t="s">
        <v>205</v>
      </c>
      <c r="D292" s="51">
        <v>3</v>
      </c>
      <c r="E292" s="25">
        <v>22.6</v>
      </c>
      <c r="F292" s="26">
        <f t="shared" si="18"/>
        <v>67.8</v>
      </c>
      <c r="G292" s="35"/>
      <c r="H292" s="26">
        <f t="shared" si="17"/>
        <v>0</v>
      </c>
    </row>
    <row r="293" spans="1:9" x14ac:dyDescent="0.3">
      <c r="A293" s="56" t="s">
        <v>206</v>
      </c>
      <c r="B293" s="57" t="s">
        <v>0</v>
      </c>
      <c r="C293" s="58" t="s">
        <v>207</v>
      </c>
      <c r="D293" s="59">
        <v>1</v>
      </c>
      <c r="E293" s="29">
        <f>SUM(F294:F331)</f>
        <v>8984.9599999999991</v>
      </c>
      <c r="F293" s="30">
        <f t="shared" si="18"/>
        <v>8984.9599999999991</v>
      </c>
      <c r="G293" s="29">
        <f>SUM(H294:H331)</f>
        <v>0</v>
      </c>
      <c r="H293" s="30">
        <f t="shared" si="17"/>
        <v>0</v>
      </c>
    </row>
    <row r="294" spans="1:9" x14ac:dyDescent="0.3">
      <c r="A294" s="48" t="s">
        <v>584</v>
      </c>
      <c r="B294" s="49" t="s">
        <v>110</v>
      </c>
      <c r="C294" s="50" t="s">
        <v>587</v>
      </c>
      <c r="D294" s="51">
        <v>22</v>
      </c>
      <c r="E294" s="25">
        <v>5</v>
      </c>
      <c r="F294" s="26">
        <f t="shared" si="18"/>
        <v>110</v>
      </c>
      <c r="G294" s="35"/>
      <c r="H294" s="26">
        <f t="shared" si="17"/>
        <v>0</v>
      </c>
    </row>
    <row r="295" spans="1:9" x14ac:dyDescent="0.3">
      <c r="A295" s="48" t="s">
        <v>586</v>
      </c>
      <c r="B295" s="49" t="s">
        <v>110</v>
      </c>
      <c r="C295" s="50" t="s">
        <v>1324</v>
      </c>
      <c r="D295" s="51">
        <v>20</v>
      </c>
      <c r="E295" s="25">
        <v>5</v>
      </c>
      <c r="F295" s="26">
        <f t="shared" si="18"/>
        <v>100</v>
      </c>
      <c r="G295" s="35"/>
      <c r="H295" s="26">
        <f t="shared" si="17"/>
        <v>0</v>
      </c>
    </row>
    <row r="296" spans="1:9" x14ac:dyDescent="0.3">
      <c r="A296" s="48" t="s">
        <v>588</v>
      </c>
      <c r="B296" s="49" t="s">
        <v>110</v>
      </c>
      <c r="C296" s="50" t="s">
        <v>585</v>
      </c>
      <c r="D296" s="51">
        <v>20</v>
      </c>
      <c r="E296" s="25">
        <v>5</v>
      </c>
      <c r="F296" s="26">
        <f t="shared" si="18"/>
        <v>100</v>
      </c>
      <c r="G296" s="35"/>
      <c r="H296" s="26">
        <f t="shared" si="17"/>
        <v>0</v>
      </c>
    </row>
    <row r="297" spans="1:9" x14ac:dyDescent="0.3">
      <c r="A297" s="48" t="s">
        <v>590</v>
      </c>
      <c r="B297" s="49" t="s">
        <v>110</v>
      </c>
      <c r="C297" s="50" t="s">
        <v>1325</v>
      </c>
      <c r="D297" s="51">
        <v>20</v>
      </c>
      <c r="E297" s="25">
        <v>5</v>
      </c>
      <c r="F297" s="26">
        <f t="shared" si="18"/>
        <v>100</v>
      </c>
      <c r="G297" s="35"/>
      <c r="H297" s="26">
        <f t="shared" si="17"/>
        <v>0</v>
      </c>
    </row>
    <row r="298" spans="1:9" x14ac:dyDescent="0.3">
      <c r="A298" s="48" t="s">
        <v>592</v>
      </c>
      <c r="B298" s="49" t="s">
        <v>110</v>
      </c>
      <c r="C298" s="50" t="s">
        <v>1326</v>
      </c>
      <c r="D298" s="51">
        <v>20</v>
      </c>
      <c r="E298" s="25">
        <v>5</v>
      </c>
      <c r="F298" s="26">
        <f t="shared" si="18"/>
        <v>100</v>
      </c>
      <c r="G298" s="35"/>
      <c r="H298" s="26">
        <f t="shared" si="17"/>
        <v>0</v>
      </c>
    </row>
    <row r="299" spans="1:9" x14ac:dyDescent="0.3">
      <c r="A299" s="48" t="s">
        <v>594</v>
      </c>
      <c r="B299" s="49" t="s">
        <v>110</v>
      </c>
      <c r="C299" s="50" t="s">
        <v>589</v>
      </c>
      <c r="D299" s="51">
        <v>28</v>
      </c>
      <c r="E299" s="25">
        <v>5.6</v>
      </c>
      <c r="F299" s="26">
        <f t="shared" si="18"/>
        <v>156.80000000000001</v>
      </c>
      <c r="G299" s="35"/>
      <c r="H299" s="26">
        <f t="shared" si="17"/>
        <v>0</v>
      </c>
      <c r="I299" s="63"/>
    </row>
    <row r="300" spans="1:9" x14ac:dyDescent="0.3">
      <c r="A300" s="48" t="s">
        <v>596</v>
      </c>
      <c r="B300" s="49" t="s">
        <v>110</v>
      </c>
      <c r="C300" s="50" t="s">
        <v>591</v>
      </c>
      <c r="D300" s="51">
        <v>8</v>
      </c>
      <c r="E300" s="25">
        <v>16.149999999999999</v>
      </c>
      <c r="F300" s="26">
        <f t="shared" si="18"/>
        <v>129.19999999999999</v>
      </c>
      <c r="G300" s="35"/>
      <c r="H300" s="26">
        <f t="shared" si="17"/>
        <v>0</v>
      </c>
    </row>
    <row r="301" spans="1:9" x14ac:dyDescent="0.3">
      <c r="A301" s="48" t="s">
        <v>598</v>
      </c>
      <c r="B301" s="49" t="s">
        <v>110</v>
      </c>
      <c r="C301" s="50" t="s">
        <v>593</v>
      </c>
      <c r="D301" s="51">
        <v>6</v>
      </c>
      <c r="E301" s="25">
        <v>40.18</v>
      </c>
      <c r="F301" s="26">
        <f t="shared" si="18"/>
        <v>241.08</v>
      </c>
      <c r="G301" s="35"/>
      <c r="H301" s="26">
        <f t="shared" si="17"/>
        <v>0</v>
      </c>
    </row>
    <row r="302" spans="1:9" x14ac:dyDescent="0.3">
      <c r="A302" s="48" t="s">
        <v>600</v>
      </c>
      <c r="B302" s="49" t="s">
        <v>110</v>
      </c>
      <c r="C302" s="50" t="s">
        <v>595</v>
      </c>
      <c r="D302" s="51">
        <v>6</v>
      </c>
      <c r="E302" s="25">
        <v>40.18</v>
      </c>
      <c r="F302" s="26">
        <f t="shared" si="18"/>
        <v>241.08</v>
      </c>
      <c r="G302" s="35"/>
      <c r="H302" s="26">
        <f t="shared" si="17"/>
        <v>0</v>
      </c>
    </row>
    <row r="303" spans="1:9" x14ac:dyDescent="0.3">
      <c r="A303" s="48" t="s">
        <v>1357</v>
      </c>
      <c r="B303" s="49" t="s">
        <v>110</v>
      </c>
      <c r="C303" s="50" t="s">
        <v>597</v>
      </c>
      <c r="D303" s="51">
        <v>6</v>
      </c>
      <c r="E303" s="25">
        <v>52.43</v>
      </c>
      <c r="F303" s="26">
        <f t="shared" si="18"/>
        <v>314.58</v>
      </c>
      <c r="G303" s="35"/>
      <c r="H303" s="26">
        <f t="shared" si="17"/>
        <v>0</v>
      </c>
    </row>
    <row r="304" spans="1:9" x14ac:dyDescent="0.3">
      <c r="A304" s="48" t="s">
        <v>1358</v>
      </c>
      <c r="B304" s="49" t="s">
        <v>110</v>
      </c>
      <c r="C304" s="50" t="s">
        <v>599</v>
      </c>
      <c r="D304" s="51">
        <v>3</v>
      </c>
      <c r="E304" s="25">
        <v>237.7</v>
      </c>
      <c r="F304" s="26">
        <f t="shared" si="18"/>
        <v>713.1</v>
      </c>
      <c r="G304" s="35"/>
      <c r="H304" s="26">
        <f t="shared" si="17"/>
        <v>0</v>
      </c>
    </row>
    <row r="305" spans="1:8" x14ac:dyDescent="0.3">
      <c r="A305" s="48" t="s">
        <v>1359</v>
      </c>
      <c r="B305" s="49" t="s">
        <v>110</v>
      </c>
      <c r="C305" s="50" t="s">
        <v>601</v>
      </c>
      <c r="D305" s="51">
        <v>1</v>
      </c>
      <c r="E305" s="25">
        <v>405.58</v>
      </c>
      <c r="F305" s="26">
        <f t="shared" si="18"/>
        <v>405.58</v>
      </c>
      <c r="G305" s="35"/>
      <c r="H305" s="26">
        <f t="shared" si="17"/>
        <v>0</v>
      </c>
    </row>
    <row r="306" spans="1:8" x14ac:dyDescent="0.3">
      <c r="A306" s="48" t="s">
        <v>1360</v>
      </c>
      <c r="B306" s="49" t="s">
        <v>110</v>
      </c>
      <c r="C306" s="50" t="s">
        <v>603</v>
      </c>
      <c r="D306" s="51">
        <v>3</v>
      </c>
      <c r="E306" s="25">
        <v>22.91</v>
      </c>
      <c r="F306" s="26">
        <f t="shared" si="18"/>
        <v>68.73</v>
      </c>
      <c r="G306" s="35"/>
      <c r="H306" s="26">
        <f t="shared" si="17"/>
        <v>0</v>
      </c>
    </row>
    <row r="307" spans="1:8" x14ac:dyDescent="0.3">
      <c r="A307" s="48" t="s">
        <v>1361</v>
      </c>
      <c r="B307" s="49" t="s">
        <v>110</v>
      </c>
      <c r="C307" s="50" t="s">
        <v>1334</v>
      </c>
      <c r="D307" s="51">
        <v>3</v>
      </c>
      <c r="E307" s="25">
        <v>22.89</v>
      </c>
      <c r="F307" s="26">
        <f t="shared" si="18"/>
        <v>68.67</v>
      </c>
      <c r="G307" s="35"/>
      <c r="H307" s="26">
        <f t="shared" si="17"/>
        <v>0</v>
      </c>
    </row>
    <row r="308" spans="1:8" x14ac:dyDescent="0.3">
      <c r="A308" s="48" t="s">
        <v>602</v>
      </c>
      <c r="B308" s="49" t="s">
        <v>110</v>
      </c>
      <c r="C308" s="50" t="s">
        <v>1335</v>
      </c>
      <c r="D308" s="51">
        <v>3</v>
      </c>
      <c r="E308" s="25">
        <v>22.89</v>
      </c>
      <c r="F308" s="26">
        <f t="shared" si="18"/>
        <v>68.67</v>
      </c>
      <c r="G308" s="35"/>
      <c r="H308" s="26">
        <f t="shared" si="17"/>
        <v>0</v>
      </c>
    </row>
    <row r="309" spans="1:8" x14ac:dyDescent="0.3">
      <c r="A309" s="48" t="s">
        <v>604</v>
      </c>
      <c r="B309" s="49" t="s">
        <v>110</v>
      </c>
      <c r="C309" s="50" t="s">
        <v>1336</v>
      </c>
      <c r="D309" s="51">
        <v>3</v>
      </c>
      <c r="E309" s="25">
        <v>26.33</v>
      </c>
      <c r="F309" s="26">
        <f t="shared" si="18"/>
        <v>78.989999999999995</v>
      </c>
      <c r="G309" s="35"/>
      <c r="H309" s="26">
        <f t="shared" si="17"/>
        <v>0</v>
      </c>
    </row>
    <row r="310" spans="1:8" x14ac:dyDescent="0.3">
      <c r="A310" s="48" t="s">
        <v>606</v>
      </c>
      <c r="B310" s="49" t="s">
        <v>110</v>
      </c>
      <c r="C310" s="50" t="s">
        <v>605</v>
      </c>
      <c r="D310" s="51">
        <v>9</v>
      </c>
      <c r="E310" s="25">
        <v>95.03</v>
      </c>
      <c r="F310" s="26">
        <f t="shared" si="18"/>
        <v>855.27</v>
      </c>
      <c r="G310" s="35"/>
      <c r="H310" s="26">
        <f t="shared" si="17"/>
        <v>0</v>
      </c>
    </row>
    <row r="311" spans="1:8" x14ac:dyDescent="0.3">
      <c r="A311" s="48" t="s">
        <v>608</v>
      </c>
      <c r="B311" s="49" t="s">
        <v>110</v>
      </c>
      <c r="C311" s="50" t="s">
        <v>1347</v>
      </c>
      <c r="D311" s="51">
        <v>3</v>
      </c>
      <c r="E311" s="25">
        <v>74.78</v>
      </c>
      <c r="F311" s="26">
        <f t="shared" si="18"/>
        <v>224.34</v>
      </c>
      <c r="G311" s="35"/>
      <c r="H311" s="26">
        <f t="shared" si="17"/>
        <v>0</v>
      </c>
    </row>
    <row r="312" spans="1:8" x14ac:dyDescent="0.3">
      <c r="A312" s="48" t="s">
        <v>1362</v>
      </c>
      <c r="B312" s="49" t="s">
        <v>110</v>
      </c>
      <c r="C312" s="50" t="s">
        <v>1348</v>
      </c>
      <c r="D312" s="51">
        <v>3</v>
      </c>
      <c r="E312" s="25">
        <v>51.64</v>
      </c>
      <c r="F312" s="26">
        <f t="shared" si="18"/>
        <v>154.91999999999999</v>
      </c>
      <c r="G312" s="35"/>
      <c r="H312" s="26">
        <f t="shared" si="17"/>
        <v>0</v>
      </c>
    </row>
    <row r="313" spans="1:8" x14ac:dyDescent="0.3">
      <c r="A313" s="48" t="s">
        <v>1363</v>
      </c>
      <c r="B313" s="49" t="s">
        <v>110</v>
      </c>
      <c r="C313" s="50" t="s">
        <v>607</v>
      </c>
      <c r="D313" s="51">
        <v>9</v>
      </c>
      <c r="E313" s="25">
        <v>33.07</v>
      </c>
      <c r="F313" s="26">
        <f t="shared" si="18"/>
        <v>297.63</v>
      </c>
      <c r="G313" s="35"/>
      <c r="H313" s="26">
        <f t="shared" si="17"/>
        <v>0</v>
      </c>
    </row>
    <row r="314" spans="1:8" x14ac:dyDescent="0.3">
      <c r="A314" s="48" t="s">
        <v>1364</v>
      </c>
      <c r="B314" s="49" t="s">
        <v>110</v>
      </c>
      <c r="C314" s="50" t="s">
        <v>1337</v>
      </c>
      <c r="D314" s="51">
        <v>3</v>
      </c>
      <c r="E314" s="25">
        <v>19.48</v>
      </c>
      <c r="F314" s="26">
        <f t="shared" si="18"/>
        <v>58.44</v>
      </c>
      <c r="G314" s="35"/>
      <c r="H314" s="26">
        <f t="shared" si="17"/>
        <v>0</v>
      </c>
    </row>
    <row r="315" spans="1:8" x14ac:dyDescent="0.3">
      <c r="A315" s="48" t="s">
        <v>1365</v>
      </c>
      <c r="B315" s="49" t="s">
        <v>110</v>
      </c>
      <c r="C315" s="50" t="s">
        <v>1338</v>
      </c>
      <c r="D315" s="51">
        <v>3</v>
      </c>
      <c r="E315" s="25">
        <v>19.48</v>
      </c>
      <c r="F315" s="26">
        <f t="shared" si="18"/>
        <v>58.44</v>
      </c>
      <c r="G315" s="35"/>
      <c r="H315" s="26">
        <f t="shared" si="17"/>
        <v>0</v>
      </c>
    </row>
    <row r="316" spans="1:8" x14ac:dyDescent="0.3">
      <c r="A316" s="48" t="s">
        <v>1366</v>
      </c>
      <c r="B316" s="49" t="s">
        <v>110</v>
      </c>
      <c r="C316" s="50" t="s">
        <v>1339</v>
      </c>
      <c r="D316" s="51">
        <v>3</v>
      </c>
      <c r="E316" s="25">
        <v>20.92</v>
      </c>
      <c r="F316" s="26">
        <f t="shared" si="18"/>
        <v>62.76</v>
      </c>
      <c r="G316" s="35"/>
      <c r="H316" s="26">
        <f t="shared" si="17"/>
        <v>0</v>
      </c>
    </row>
    <row r="317" spans="1:8" x14ac:dyDescent="0.3">
      <c r="A317" s="48" t="s">
        <v>1367</v>
      </c>
      <c r="B317" s="49" t="s">
        <v>110</v>
      </c>
      <c r="C317" s="50" t="s">
        <v>1340</v>
      </c>
      <c r="D317" s="51">
        <v>3</v>
      </c>
      <c r="E317" s="25">
        <v>33.229999999999997</v>
      </c>
      <c r="F317" s="26">
        <f t="shared" si="18"/>
        <v>99.69</v>
      </c>
      <c r="G317" s="35"/>
      <c r="H317" s="26">
        <f t="shared" si="17"/>
        <v>0</v>
      </c>
    </row>
    <row r="318" spans="1:8" x14ac:dyDescent="0.3">
      <c r="A318" s="48" t="s">
        <v>1368</v>
      </c>
      <c r="B318" s="49" t="s">
        <v>110</v>
      </c>
      <c r="C318" s="50" t="s">
        <v>1349</v>
      </c>
      <c r="D318" s="51">
        <v>3</v>
      </c>
      <c r="E318" s="25">
        <v>77.69</v>
      </c>
      <c r="F318" s="26">
        <f t="shared" si="18"/>
        <v>233.07</v>
      </c>
      <c r="G318" s="35"/>
      <c r="H318" s="26">
        <f t="shared" si="17"/>
        <v>0</v>
      </c>
    </row>
    <row r="319" spans="1:8" x14ac:dyDescent="0.3">
      <c r="A319" s="48" t="s">
        <v>1369</v>
      </c>
      <c r="B319" s="49" t="s">
        <v>110</v>
      </c>
      <c r="C319" s="50" t="s">
        <v>1350</v>
      </c>
      <c r="D319" s="51">
        <v>3</v>
      </c>
      <c r="E319" s="25">
        <v>308.76</v>
      </c>
      <c r="F319" s="26">
        <f t="shared" si="18"/>
        <v>926.28</v>
      </c>
      <c r="G319" s="35"/>
      <c r="H319" s="26">
        <f t="shared" si="17"/>
        <v>0</v>
      </c>
    </row>
    <row r="320" spans="1:8" x14ac:dyDescent="0.3">
      <c r="A320" s="48" t="s">
        <v>1370</v>
      </c>
      <c r="B320" s="49" t="s">
        <v>110</v>
      </c>
      <c r="C320" s="50" t="s">
        <v>1351</v>
      </c>
      <c r="D320" s="51">
        <v>3</v>
      </c>
      <c r="E320" s="25">
        <v>397.32</v>
      </c>
      <c r="F320" s="26">
        <f t="shared" si="18"/>
        <v>1191.96</v>
      </c>
      <c r="G320" s="35"/>
      <c r="H320" s="26">
        <f t="shared" si="17"/>
        <v>0</v>
      </c>
    </row>
    <row r="321" spans="1:8" x14ac:dyDescent="0.3">
      <c r="A321" s="48" t="s">
        <v>1371</v>
      </c>
      <c r="B321" s="49" t="s">
        <v>110</v>
      </c>
      <c r="C321" s="50" t="s">
        <v>1352</v>
      </c>
      <c r="D321" s="51">
        <v>3</v>
      </c>
      <c r="E321" s="25">
        <v>401.29</v>
      </c>
      <c r="F321" s="26">
        <f t="shared" si="18"/>
        <v>1203.8699999999999</v>
      </c>
      <c r="G321" s="35"/>
      <c r="H321" s="26">
        <f t="shared" si="17"/>
        <v>0</v>
      </c>
    </row>
    <row r="322" spans="1:8" x14ac:dyDescent="0.3">
      <c r="A322" s="48" t="s">
        <v>1372</v>
      </c>
      <c r="B322" s="49" t="s">
        <v>110</v>
      </c>
      <c r="C322" s="50" t="s">
        <v>1341</v>
      </c>
      <c r="D322" s="51">
        <v>3</v>
      </c>
      <c r="E322" s="25">
        <v>24.03</v>
      </c>
      <c r="F322" s="26">
        <f t="shared" si="18"/>
        <v>72.09</v>
      </c>
      <c r="G322" s="35"/>
      <c r="H322" s="26">
        <f t="shared" si="17"/>
        <v>0</v>
      </c>
    </row>
    <row r="323" spans="1:8" x14ac:dyDescent="0.3">
      <c r="A323" s="48" t="s">
        <v>1373</v>
      </c>
      <c r="B323" s="49" t="s">
        <v>110</v>
      </c>
      <c r="C323" s="50" t="s">
        <v>1353</v>
      </c>
      <c r="D323" s="51">
        <v>3</v>
      </c>
      <c r="E323" s="25">
        <v>5.24</v>
      </c>
      <c r="F323" s="26">
        <f t="shared" si="18"/>
        <v>15.72</v>
      </c>
      <c r="G323" s="35"/>
      <c r="H323" s="26">
        <f t="shared" si="17"/>
        <v>0</v>
      </c>
    </row>
    <row r="324" spans="1:8" x14ac:dyDescent="0.3">
      <c r="A324" s="48" t="s">
        <v>1374</v>
      </c>
      <c r="B324" s="49" t="s">
        <v>110</v>
      </c>
      <c r="C324" s="50" t="s">
        <v>1354</v>
      </c>
      <c r="D324" s="51">
        <v>3</v>
      </c>
      <c r="E324" s="25">
        <v>5.24</v>
      </c>
      <c r="F324" s="26">
        <f t="shared" si="18"/>
        <v>15.72</v>
      </c>
      <c r="G324" s="35"/>
      <c r="H324" s="26">
        <f t="shared" si="17"/>
        <v>0</v>
      </c>
    </row>
    <row r="325" spans="1:8" x14ac:dyDescent="0.3">
      <c r="A325" s="48" t="s">
        <v>1375</v>
      </c>
      <c r="B325" s="49" t="s">
        <v>110</v>
      </c>
      <c r="C325" s="50" t="s">
        <v>1355</v>
      </c>
      <c r="D325" s="51">
        <v>3</v>
      </c>
      <c r="E325" s="25">
        <v>5.27</v>
      </c>
      <c r="F325" s="26">
        <f t="shared" si="18"/>
        <v>15.81</v>
      </c>
      <c r="G325" s="35"/>
      <c r="H325" s="26">
        <f t="shared" si="17"/>
        <v>0</v>
      </c>
    </row>
    <row r="326" spans="1:8" x14ac:dyDescent="0.3">
      <c r="A326" s="48" t="s">
        <v>1376</v>
      </c>
      <c r="B326" s="49" t="s">
        <v>110</v>
      </c>
      <c r="C326" s="50" t="s">
        <v>1356</v>
      </c>
      <c r="D326" s="51">
        <v>3</v>
      </c>
      <c r="E326" s="25">
        <v>5.27</v>
      </c>
      <c r="F326" s="26">
        <f t="shared" si="18"/>
        <v>15.81</v>
      </c>
      <c r="G326" s="35"/>
      <c r="H326" s="26">
        <f t="shared" si="17"/>
        <v>0</v>
      </c>
    </row>
    <row r="327" spans="1:8" x14ac:dyDescent="0.3">
      <c r="A327" s="48" t="s">
        <v>1377</v>
      </c>
      <c r="B327" s="49" t="s">
        <v>110</v>
      </c>
      <c r="C327" s="50" t="s">
        <v>1342</v>
      </c>
      <c r="D327" s="51">
        <v>3</v>
      </c>
      <c r="E327" s="25">
        <v>13.88</v>
      </c>
      <c r="F327" s="26">
        <f t="shared" si="18"/>
        <v>41.64</v>
      </c>
      <c r="G327" s="35"/>
      <c r="H327" s="26">
        <f t="shared" si="17"/>
        <v>0</v>
      </c>
    </row>
    <row r="328" spans="1:8" x14ac:dyDescent="0.3">
      <c r="A328" s="48" t="s">
        <v>1378</v>
      </c>
      <c r="B328" s="49" t="s">
        <v>110</v>
      </c>
      <c r="C328" s="50" t="s">
        <v>1343</v>
      </c>
      <c r="D328" s="51">
        <v>3</v>
      </c>
      <c r="E328" s="25">
        <v>19.72</v>
      </c>
      <c r="F328" s="26">
        <f t="shared" si="18"/>
        <v>59.16</v>
      </c>
      <c r="G328" s="35"/>
      <c r="H328" s="26">
        <f t="shared" si="17"/>
        <v>0</v>
      </c>
    </row>
    <row r="329" spans="1:8" x14ac:dyDescent="0.3">
      <c r="A329" s="48" t="s">
        <v>1379</v>
      </c>
      <c r="B329" s="49" t="s">
        <v>110</v>
      </c>
      <c r="C329" s="50" t="s">
        <v>1344</v>
      </c>
      <c r="D329" s="51">
        <v>3</v>
      </c>
      <c r="E329" s="25">
        <v>34.85</v>
      </c>
      <c r="F329" s="26">
        <f t="shared" si="18"/>
        <v>104.55</v>
      </c>
      <c r="G329" s="35"/>
      <c r="H329" s="26">
        <f t="shared" si="17"/>
        <v>0</v>
      </c>
    </row>
    <row r="330" spans="1:8" x14ac:dyDescent="0.3">
      <c r="A330" s="48" t="s">
        <v>1380</v>
      </c>
      <c r="B330" s="49" t="s">
        <v>110</v>
      </c>
      <c r="C330" s="50" t="s">
        <v>1345</v>
      </c>
      <c r="D330" s="51">
        <v>3</v>
      </c>
      <c r="E330" s="25">
        <v>53.71</v>
      </c>
      <c r="F330" s="26">
        <f t="shared" si="18"/>
        <v>161.13</v>
      </c>
      <c r="G330" s="35"/>
      <c r="H330" s="26">
        <f t="shared" si="17"/>
        <v>0</v>
      </c>
    </row>
    <row r="331" spans="1:8" x14ac:dyDescent="0.3">
      <c r="A331" s="48" t="s">
        <v>1381</v>
      </c>
      <c r="B331" s="49" t="s">
        <v>110</v>
      </c>
      <c r="C331" s="50" t="s">
        <v>1346</v>
      </c>
      <c r="D331" s="51">
        <v>3</v>
      </c>
      <c r="E331" s="25">
        <v>40.06</v>
      </c>
      <c r="F331" s="26">
        <f t="shared" si="18"/>
        <v>120.18</v>
      </c>
      <c r="G331" s="35"/>
      <c r="H331" s="26">
        <f t="shared" si="17"/>
        <v>0</v>
      </c>
    </row>
    <row r="332" spans="1:8" ht="5.0999999999999996" customHeight="1" x14ac:dyDescent="0.3">
      <c r="A332" s="52"/>
      <c r="B332" s="53"/>
      <c r="C332" s="54"/>
      <c r="D332" s="55"/>
      <c r="E332" s="27"/>
      <c r="F332" s="28"/>
      <c r="G332" s="27"/>
      <c r="H332" s="28"/>
    </row>
    <row r="333" spans="1:8" x14ac:dyDescent="0.3">
      <c r="A333" s="40" t="s">
        <v>208</v>
      </c>
      <c r="B333" s="41" t="s">
        <v>0</v>
      </c>
      <c r="C333" s="42" t="s">
        <v>209</v>
      </c>
      <c r="D333" s="43">
        <v>1</v>
      </c>
      <c r="E333" s="21">
        <f>F334+F342+F360+F420+F438+F497</f>
        <v>77679.600000000006</v>
      </c>
      <c r="F333" s="22">
        <f t="shared" si="18"/>
        <v>77679.600000000006</v>
      </c>
      <c r="G333" s="21">
        <f>H334+H342+H360+H420+H438+H497</f>
        <v>0</v>
      </c>
      <c r="H333" s="22">
        <f t="shared" si="17"/>
        <v>0</v>
      </c>
    </row>
    <row r="334" spans="1:8" x14ac:dyDescent="0.3">
      <c r="A334" s="44" t="s">
        <v>210</v>
      </c>
      <c r="B334" s="45" t="s">
        <v>0</v>
      </c>
      <c r="C334" s="46" t="s">
        <v>211</v>
      </c>
      <c r="D334" s="47">
        <v>1</v>
      </c>
      <c r="E334" s="23">
        <f>SUM(F335:F340)</f>
        <v>613.5</v>
      </c>
      <c r="F334" s="24">
        <f t="shared" si="18"/>
        <v>613.5</v>
      </c>
      <c r="G334" s="23">
        <f>SUM(H335:H340)</f>
        <v>0</v>
      </c>
      <c r="H334" s="24">
        <f t="shared" si="17"/>
        <v>0</v>
      </c>
    </row>
    <row r="335" spans="1:8" x14ac:dyDescent="0.3">
      <c r="A335" s="48" t="s">
        <v>212</v>
      </c>
      <c r="B335" s="49" t="s">
        <v>11</v>
      </c>
      <c r="C335" s="50" t="s">
        <v>213</v>
      </c>
      <c r="D335" s="51">
        <v>30</v>
      </c>
      <c r="E335" s="25">
        <v>1.44</v>
      </c>
      <c r="F335" s="26">
        <f t="shared" si="18"/>
        <v>43.2</v>
      </c>
      <c r="G335" s="35"/>
      <c r="H335" s="26">
        <f t="shared" si="17"/>
        <v>0</v>
      </c>
    </row>
    <row r="336" spans="1:8" x14ac:dyDescent="0.3">
      <c r="A336" s="48" t="s">
        <v>214</v>
      </c>
      <c r="B336" s="49" t="s">
        <v>11</v>
      </c>
      <c r="C336" s="50" t="s">
        <v>215</v>
      </c>
      <c r="D336" s="51">
        <v>30</v>
      </c>
      <c r="E336" s="25">
        <v>1.86</v>
      </c>
      <c r="F336" s="26">
        <f t="shared" si="18"/>
        <v>55.8</v>
      </c>
      <c r="G336" s="35"/>
      <c r="H336" s="26">
        <f t="shared" si="17"/>
        <v>0</v>
      </c>
    </row>
    <row r="337" spans="1:8" x14ac:dyDescent="0.3">
      <c r="A337" s="48" t="s">
        <v>216</v>
      </c>
      <c r="B337" s="49" t="s">
        <v>11</v>
      </c>
      <c r="C337" s="50" t="s">
        <v>217</v>
      </c>
      <c r="D337" s="51">
        <v>30</v>
      </c>
      <c r="E337" s="25">
        <v>2.88</v>
      </c>
      <c r="F337" s="26">
        <f t="shared" si="18"/>
        <v>86.4</v>
      </c>
      <c r="G337" s="35"/>
      <c r="H337" s="26">
        <f t="shared" si="17"/>
        <v>0</v>
      </c>
    </row>
    <row r="338" spans="1:8" x14ac:dyDescent="0.3">
      <c r="A338" s="48" t="s">
        <v>218</v>
      </c>
      <c r="B338" s="49" t="s">
        <v>11</v>
      </c>
      <c r="C338" s="50" t="s">
        <v>219</v>
      </c>
      <c r="D338" s="51">
        <v>30</v>
      </c>
      <c r="E338" s="25">
        <v>3.67</v>
      </c>
      <c r="F338" s="26">
        <f t="shared" si="18"/>
        <v>110.1</v>
      </c>
      <c r="G338" s="35"/>
      <c r="H338" s="26">
        <f t="shared" si="17"/>
        <v>0</v>
      </c>
    </row>
    <row r="339" spans="1:8" x14ac:dyDescent="0.3">
      <c r="A339" s="48" t="s">
        <v>220</v>
      </c>
      <c r="B339" s="49" t="s">
        <v>11</v>
      </c>
      <c r="C339" s="50" t="s">
        <v>221</v>
      </c>
      <c r="D339" s="51">
        <v>30</v>
      </c>
      <c r="E339" s="25">
        <v>4.6100000000000003</v>
      </c>
      <c r="F339" s="26">
        <f t="shared" si="18"/>
        <v>138.30000000000001</v>
      </c>
      <c r="G339" s="35"/>
      <c r="H339" s="26">
        <f t="shared" si="17"/>
        <v>0</v>
      </c>
    </row>
    <row r="340" spans="1:8" x14ac:dyDescent="0.3">
      <c r="A340" s="48" t="s">
        <v>222</v>
      </c>
      <c r="B340" s="49" t="s">
        <v>11</v>
      </c>
      <c r="C340" s="50" t="s">
        <v>223</v>
      </c>
      <c r="D340" s="51">
        <v>30</v>
      </c>
      <c r="E340" s="25">
        <v>5.99</v>
      </c>
      <c r="F340" s="26">
        <f t="shared" si="18"/>
        <v>179.7</v>
      </c>
      <c r="G340" s="35"/>
      <c r="H340" s="26">
        <f t="shared" si="17"/>
        <v>0</v>
      </c>
    </row>
    <row r="341" spans="1:8" ht="5.0999999999999996" customHeight="1" x14ac:dyDescent="0.3">
      <c r="A341" s="52"/>
      <c r="B341" s="53"/>
      <c r="C341" s="54"/>
      <c r="D341" s="55"/>
      <c r="E341" s="27"/>
      <c r="F341" s="28"/>
      <c r="G341" s="27"/>
      <c r="H341" s="28"/>
    </row>
    <row r="342" spans="1:8" x14ac:dyDescent="0.3">
      <c r="A342" s="44" t="s">
        <v>224</v>
      </c>
      <c r="B342" s="45" t="s">
        <v>0</v>
      </c>
      <c r="C342" s="46" t="s">
        <v>225</v>
      </c>
      <c r="D342" s="47">
        <v>1</v>
      </c>
      <c r="E342" s="23">
        <f>SUM(F343:F358)</f>
        <v>14906</v>
      </c>
      <c r="F342" s="24">
        <f t="shared" si="18"/>
        <v>14906</v>
      </c>
      <c r="G342" s="23">
        <f>SUM(H343:H358)</f>
        <v>0</v>
      </c>
      <c r="H342" s="24">
        <f t="shared" si="17"/>
        <v>0</v>
      </c>
    </row>
    <row r="343" spans="1:8" x14ac:dyDescent="0.3">
      <c r="A343" s="48" t="s">
        <v>226</v>
      </c>
      <c r="B343" s="49" t="s">
        <v>11</v>
      </c>
      <c r="C343" s="50" t="s">
        <v>227</v>
      </c>
      <c r="D343" s="51">
        <v>100</v>
      </c>
      <c r="E343" s="25">
        <v>1.06</v>
      </c>
      <c r="F343" s="26">
        <f t="shared" si="18"/>
        <v>106</v>
      </c>
      <c r="G343" s="35"/>
      <c r="H343" s="26">
        <f t="shared" si="17"/>
        <v>0</v>
      </c>
    </row>
    <row r="344" spans="1:8" x14ac:dyDescent="0.3">
      <c r="A344" s="48" t="s">
        <v>228</v>
      </c>
      <c r="B344" s="49" t="s">
        <v>11</v>
      </c>
      <c r="C344" s="50" t="s">
        <v>229</v>
      </c>
      <c r="D344" s="51">
        <v>100</v>
      </c>
      <c r="E344" s="25">
        <v>1.46</v>
      </c>
      <c r="F344" s="26">
        <f t="shared" si="18"/>
        <v>146</v>
      </c>
      <c r="G344" s="35"/>
      <c r="H344" s="26">
        <f t="shared" si="17"/>
        <v>0</v>
      </c>
    </row>
    <row r="345" spans="1:8" x14ac:dyDescent="0.3">
      <c r="A345" s="48" t="s">
        <v>230</v>
      </c>
      <c r="B345" s="49" t="s">
        <v>11</v>
      </c>
      <c r="C345" s="50" t="s">
        <v>231</v>
      </c>
      <c r="D345" s="51">
        <v>100</v>
      </c>
      <c r="E345" s="25">
        <v>2.15</v>
      </c>
      <c r="F345" s="26">
        <f t="shared" si="18"/>
        <v>215</v>
      </c>
      <c r="G345" s="35"/>
      <c r="H345" s="26">
        <f t="shared" si="17"/>
        <v>0</v>
      </c>
    </row>
    <row r="346" spans="1:8" x14ac:dyDescent="0.3">
      <c r="A346" s="48" t="s">
        <v>232</v>
      </c>
      <c r="B346" s="49" t="s">
        <v>11</v>
      </c>
      <c r="C346" s="50" t="s">
        <v>233</v>
      </c>
      <c r="D346" s="51">
        <v>100</v>
      </c>
      <c r="E346" s="25">
        <v>2.68</v>
      </c>
      <c r="F346" s="26">
        <f t="shared" si="18"/>
        <v>268</v>
      </c>
      <c r="G346" s="35"/>
      <c r="H346" s="26">
        <f t="shared" si="17"/>
        <v>0</v>
      </c>
    </row>
    <row r="347" spans="1:8" x14ac:dyDescent="0.3">
      <c r="A347" s="48" t="s">
        <v>234</v>
      </c>
      <c r="B347" s="49" t="s">
        <v>11</v>
      </c>
      <c r="C347" s="50" t="s">
        <v>235</v>
      </c>
      <c r="D347" s="51">
        <v>100</v>
      </c>
      <c r="E347" s="25">
        <v>4.2699999999999996</v>
      </c>
      <c r="F347" s="26">
        <f t="shared" si="18"/>
        <v>427</v>
      </c>
      <c r="G347" s="35"/>
      <c r="H347" s="26">
        <f t="shared" si="17"/>
        <v>0</v>
      </c>
    </row>
    <row r="348" spans="1:8" x14ac:dyDescent="0.3">
      <c r="A348" s="48" t="s">
        <v>236</v>
      </c>
      <c r="B348" s="49" t="s">
        <v>11</v>
      </c>
      <c r="C348" s="50" t="s">
        <v>237</v>
      </c>
      <c r="D348" s="51">
        <v>100</v>
      </c>
      <c r="E348" s="25">
        <v>4.6900000000000004</v>
      </c>
      <c r="F348" s="26">
        <f t="shared" si="18"/>
        <v>469</v>
      </c>
      <c r="G348" s="35"/>
      <c r="H348" s="26">
        <f t="shared" si="17"/>
        <v>0</v>
      </c>
    </row>
    <row r="349" spans="1:8" x14ac:dyDescent="0.3">
      <c r="A349" s="48" t="s">
        <v>238</v>
      </c>
      <c r="B349" s="49" t="s">
        <v>11</v>
      </c>
      <c r="C349" s="50" t="s">
        <v>239</v>
      </c>
      <c r="D349" s="51">
        <v>100</v>
      </c>
      <c r="E349" s="25">
        <v>5.48</v>
      </c>
      <c r="F349" s="26">
        <f t="shared" si="18"/>
        <v>548</v>
      </c>
      <c r="G349" s="35"/>
      <c r="H349" s="26">
        <f t="shared" si="17"/>
        <v>0</v>
      </c>
    </row>
    <row r="350" spans="1:8" x14ac:dyDescent="0.3">
      <c r="A350" s="48" t="s">
        <v>240</v>
      </c>
      <c r="B350" s="49" t="s">
        <v>11</v>
      </c>
      <c r="C350" s="50" t="s">
        <v>241</v>
      </c>
      <c r="D350" s="51">
        <v>100</v>
      </c>
      <c r="E350" s="25">
        <v>5.9</v>
      </c>
      <c r="F350" s="26">
        <f t="shared" si="18"/>
        <v>590</v>
      </c>
      <c r="G350" s="35"/>
      <c r="H350" s="26">
        <f t="shared" si="17"/>
        <v>0</v>
      </c>
    </row>
    <row r="351" spans="1:8" x14ac:dyDescent="0.3">
      <c r="A351" s="48" t="s">
        <v>242</v>
      </c>
      <c r="B351" s="49" t="s">
        <v>11</v>
      </c>
      <c r="C351" s="50" t="s">
        <v>243</v>
      </c>
      <c r="D351" s="51">
        <v>100</v>
      </c>
      <c r="E351" s="25">
        <v>6.75</v>
      </c>
      <c r="F351" s="26">
        <f t="shared" si="18"/>
        <v>675</v>
      </c>
      <c r="G351" s="35"/>
      <c r="H351" s="26">
        <f t="shared" si="17"/>
        <v>0</v>
      </c>
    </row>
    <row r="352" spans="1:8" x14ac:dyDescent="0.3">
      <c r="A352" s="48" t="s">
        <v>244</v>
      </c>
      <c r="B352" s="49" t="s">
        <v>11</v>
      </c>
      <c r="C352" s="50" t="s">
        <v>245</v>
      </c>
      <c r="D352" s="51">
        <v>100</v>
      </c>
      <c r="E352" s="25">
        <v>8.16</v>
      </c>
      <c r="F352" s="26">
        <f t="shared" si="18"/>
        <v>816</v>
      </c>
      <c r="G352" s="35"/>
      <c r="H352" s="26">
        <f t="shared" si="17"/>
        <v>0</v>
      </c>
    </row>
    <row r="353" spans="1:8" x14ac:dyDescent="0.3">
      <c r="A353" s="48" t="s">
        <v>246</v>
      </c>
      <c r="B353" s="49" t="s">
        <v>11</v>
      </c>
      <c r="C353" s="50" t="s">
        <v>247</v>
      </c>
      <c r="D353" s="51">
        <v>100</v>
      </c>
      <c r="E353" s="25">
        <v>11.14</v>
      </c>
      <c r="F353" s="26">
        <f t="shared" si="18"/>
        <v>1114</v>
      </c>
      <c r="G353" s="35"/>
      <c r="H353" s="26">
        <f t="shared" si="17"/>
        <v>0</v>
      </c>
    </row>
    <row r="354" spans="1:8" x14ac:dyDescent="0.3">
      <c r="A354" s="48" t="s">
        <v>248</v>
      </c>
      <c r="B354" s="49" t="s">
        <v>11</v>
      </c>
      <c r="C354" s="50" t="s">
        <v>249</v>
      </c>
      <c r="D354" s="51">
        <v>100</v>
      </c>
      <c r="E354" s="25">
        <v>13.58</v>
      </c>
      <c r="F354" s="26">
        <f t="shared" si="18"/>
        <v>1358</v>
      </c>
      <c r="G354" s="35"/>
      <c r="H354" s="26">
        <f t="shared" si="17"/>
        <v>0</v>
      </c>
    </row>
    <row r="355" spans="1:8" x14ac:dyDescent="0.3">
      <c r="A355" s="48" t="s">
        <v>250</v>
      </c>
      <c r="B355" s="49" t="s">
        <v>11</v>
      </c>
      <c r="C355" s="50" t="s">
        <v>251</v>
      </c>
      <c r="D355" s="51">
        <v>100</v>
      </c>
      <c r="E355" s="25">
        <v>15.89</v>
      </c>
      <c r="F355" s="26">
        <f t="shared" si="18"/>
        <v>1589</v>
      </c>
      <c r="G355" s="35"/>
      <c r="H355" s="26">
        <f t="shared" si="17"/>
        <v>0</v>
      </c>
    </row>
    <row r="356" spans="1:8" x14ac:dyDescent="0.3">
      <c r="A356" s="48" t="s">
        <v>252</v>
      </c>
      <c r="B356" s="49" t="s">
        <v>11</v>
      </c>
      <c r="C356" s="50" t="s">
        <v>253</v>
      </c>
      <c r="D356" s="51">
        <v>100</v>
      </c>
      <c r="E356" s="25">
        <v>18.489999999999998</v>
      </c>
      <c r="F356" s="26">
        <f t="shared" si="18"/>
        <v>1849</v>
      </c>
      <c r="G356" s="35"/>
      <c r="H356" s="26">
        <f t="shared" si="17"/>
        <v>0</v>
      </c>
    </row>
    <row r="357" spans="1:8" x14ac:dyDescent="0.3">
      <c r="A357" s="48" t="s">
        <v>254</v>
      </c>
      <c r="B357" s="49" t="s">
        <v>11</v>
      </c>
      <c r="C357" s="50" t="s">
        <v>255</v>
      </c>
      <c r="D357" s="51">
        <v>100</v>
      </c>
      <c r="E357" s="25">
        <v>22.39</v>
      </c>
      <c r="F357" s="26">
        <f t="shared" si="18"/>
        <v>2239</v>
      </c>
      <c r="G357" s="35"/>
      <c r="H357" s="26">
        <f t="shared" si="17"/>
        <v>0</v>
      </c>
    </row>
    <row r="358" spans="1:8" x14ac:dyDescent="0.3">
      <c r="A358" s="48" t="s">
        <v>256</v>
      </c>
      <c r="B358" s="49" t="s">
        <v>11</v>
      </c>
      <c r="C358" s="50" t="s">
        <v>257</v>
      </c>
      <c r="D358" s="51">
        <v>100</v>
      </c>
      <c r="E358" s="25">
        <v>24.97</v>
      </c>
      <c r="F358" s="26">
        <f t="shared" si="18"/>
        <v>2497</v>
      </c>
      <c r="G358" s="35"/>
      <c r="H358" s="26">
        <f t="shared" si="17"/>
        <v>0</v>
      </c>
    </row>
    <row r="359" spans="1:8" ht="5.0999999999999996" customHeight="1" x14ac:dyDescent="0.3">
      <c r="A359" s="52"/>
      <c r="B359" s="53"/>
      <c r="C359" s="54"/>
      <c r="D359" s="55"/>
      <c r="E359" s="27"/>
      <c r="F359" s="28"/>
      <c r="G359" s="27"/>
      <c r="H359" s="28"/>
    </row>
    <row r="360" spans="1:8" x14ac:dyDescent="0.3">
      <c r="A360" s="44" t="s">
        <v>258</v>
      </c>
      <c r="B360" s="45" t="s">
        <v>0</v>
      </c>
      <c r="C360" s="46" t="s">
        <v>259</v>
      </c>
      <c r="D360" s="47">
        <v>1</v>
      </c>
      <c r="E360" s="23">
        <f>SUM(F361:F418)</f>
        <v>26110.6</v>
      </c>
      <c r="F360" s="24">
        <f t="shared" si="18"/>
        <v>26110.6</v>
      </c>
      <c r="G360" s="23">
        <f>SUM(H361:H418)</f>
        <v>0</v>
      </c>
      <c r="H360" s="24">
        <f t="shared" si="17"/>
        <v>0</v>
      </c>
    </row>
    <row r="361" spans="1:8" x14ac:dyDescent="0.3">
      <c r="A361" s="48" t="s">
        <v>260</v>
      </c>
      <c r="B361" s="49" t="s">
        <v>11</v>
      </c>
      <c r="C361" s="50" t="s">
        <v>261</v>
      </c>
      <c r="D361" s="51">
        <v>10</v>
      </c>
      <c r="E361" s="25">
        <v>1.77</v>
      </c>
      <c r="F361" s="26">
        <f t="shared" si="18"/>
        <v>17.7</v>
      </c>
      <c r="G361" s="35"/>
      <c r="H361" s="26">
        <f t="shared" ref="H361:H424" si="19">D361*G361</f>
        <v>0</v>
      </c>
    </row>
    <row r="362" spans="1:8" x14ac:dyDescent="0.3">
      <c r="A362" s="48" t="s">
        <v>262</v>
      </c>
      <c r="B362" s="49" t="s">
        <v>11</v>
      </c>
      <c r="C362" s="50" t="s">
        <v>263</v>
      </c>
      <c r="D362" s="51">
        <v>10</v>
      </c>
      <c r="E362" s="25">
        <v>2.1</v>
      </c>
      <c r="F362" s="26">
        <f t="shared" ref="F362:F425" si="20">D362*E362</f>
        <v>21</v>
      </c>
      <c r="G362" s="35"/>
      <c r="H362" s="26">
        <f t="shared" si="19"/>
        <v>0</v>
      </c>
    </row>
    <row r="363" spans="1:8" x14ac:dyDescent="0.3">
      <c r="A363" s="48" t="s">
        <v>264</v>
      </c>
      <c r="B363" s="49" t="s">
        <v>11</v>
      </c>
      <c r="C363" s="50" t="s">
        <v>265</v>
      </c>
      <c r="D363" s="51">
        <v>10</v>
      </c>
      <c r="E363" s="25">
        <v>3.09</v>
      </c>
      <c r="F363" s="26">
        <f t="shared" si="20"/>
        <v>30.9</v>
      </c>
      <c r="G363" s="35"/>
      <c r="H363" s="26">
        <f t="shared" si="19"/>
        <v>0</v>
      </c>
    </row>
    <row r="364" spans="1:8" x14ac:dyDescent="0.3">
      <c r="A364" s="48" t="s">
        <v>266</v>
      </c>
      <c r="B364" s="49" t="s">
        <v>11</v>
      </c>
      <c r="C364" s="50" t="s">
        <v>267</v>
      </c>
      <c r="D364" s="51">
        <v>10</v>
      </c>
      <c r="E364" s="25">
        <v>4.08</v>
      </c>
      <c r="F364" s="26">
        <f t="shared" si="20"/>
        <v>40.799999999999997</v>
      </c>
      <c r="G364" s="35"/>
      <c r="H364" s="26">
        <f t="shared" si="19"/>
        <v>0</v>
      </c>
    </row>
    <row r="365" spans="1:8" x14ac:dyDescent="0.3">
      <c r="A365" s="48" t="s">
        <v>268</v>
      </c>
      <c r="B365" s="49" t="s">
        <v>11</v>
      </c>
      <c r="C365" s="50" t="s">
        <v>269</v>
      </c>
      <c r="D365" s="51">
        <v>10</v>
      </c>
      <c r="E365" s="25">
        <v>5.77</v>
      </c>
      <c r="F365" s="26">
        <f t="shared" si="20"/>
        <v>57.7</v>
      </c>
      <c r="G365" s="35"/>
      <c r="H365" s="26">
        <f t="shared" si="19"/>
        <v>0</v>
      </c>
    </row>
    <row r="366" spans="1:8" x14ac:dyDescent="0.3">
      <c r="A366" s="48" t="s">
        <v>270</v>
      </c>
      <c r="B366" s="49" t="s">
        <v>11</v>
      </c>
      <c r="C366" s="50" t="s">
        <v>271</v>
      </c>
      <c r="D366" s="51">
        <v>10</v>
      </c>
      <c r="E366" s="25">
        <v>7.91</v>
      </c>
      <c r="F366" s="26">
        <f t="shared" si="20"/>
        <v>79.099999999999994</v>
      </c>
      <c r="G366" s="35"/>
      <c r="H366" s="26">
        <f t="shared" si="19"/>
        <v>0</v>
      </c>
    </row>
    <row r="367" spans="1:8" x14ac:dyDescent="0.3">
      <c r="A367" s="48" t="s">
        <v>272</v>
      </c>
      <c r="B367" s="49" t="s">
        <v>11</v>
      </c>
      <c r="C367" s="50" t="s">
        <v>273</v>
      </c>
      <c r="D367" s="51">
        <v>10</v>
      </c>
      <c r="E367" s="25">
        <v>11.11</v>
      </c>
      <c r="F367" s="26">
        <f t="shared" si="20"/>
        <v>111.1</v>
      </c>
      <c r="G367" s="35"/>
      <c r="H367" s="26">
        <f t="shared" si="19"/>
        <v>0</v>
      </c>
    </row>
    <row r="368" spans="1:8" x14ac:dyDescent="0.3">
      <c r="A368" s="48" t="s">
        <v>274</v>
      </c>
      <c r="B368" s="49" t="s">
        <v>11</v>
      </c>
      <c r="C368" s="50" t="s">
        <v>275</v>
      </c>
      <c r="D368" s="51">
        <v>10</v>
      </c>
      <c r="E368" s="25">
        <v>13.45</v>
      </c>
      <c r="F368" s="26">
        <f t="shared" si="20"/>
        <v>134.5</v>
      </c>
      <c r="G368" s="35"/>
      <c r="H368" s="26">
        <f t="shared" si="19"/>
        <v>0</v>
      </c>
    </row>
    <row r="369" spans="1:8" x14ac:dyDescent="0.3">
      <c r="A369" s="48" t="s">
        <v>276</v>
      </c>
      <c r="B369" s="49" t="s">
        <v>11</v>
      </c>
      <c r="C369" s="50" t="s">
        <v>277</v>
      </c>
      <c r="D369" s="51">
        <v>10</v>
      </c>
      <c r="E369" s="25">
        <v>14.56</v>
      </c>
      <c r="F369" s="26">
        <f t="shared" si="20"/>
        <v>145.6</v>
      </c>
      <c r="G369" s="35"/>
      <c r="H369" s="26">
        <f t="shared" si="19"/>
        <v>0</v>
      </c>
    </row>
    <row r="370" spans="1:8" x14ac:dyDescent="0.3">
      <c r="A370" s="48" t="s">
        <v>278</v>
      </c>
      <c r="B370" s="49" t="s">
        <v>11</v>
      </c>
      <c r="C370" s="50" t="s">
        <v>279</v>
      </c>
      <c r="D370" s="51">
        <v>100</v>
      </c>
      <c r="E370" s="25">
        <v>2.02</v>
      </c>
      <c r="F370" s="26">
        <f t="shared" si="20"/>
        <v>202</v>
      </c>
      <c r="G370" s="35"/>
      <c r="H370" s="26">
        <f t="shared" si="19"/>
        <v>0</v>
      </c>
    </row>
    <row r="371" spans="1:8" x14ac:dyDescent="0.3">
      <c r="A371" s="48" t="s">
        <v>280</v>
      </c>
      <c r="B371" s="49" t="s">
        <v>11</v>
      </c>
      <c r="C371" s="50" t="s">
        <v>281</v>
      </c>
      <c r="D371" s="51">
        <v>100</v>
      </c>
      <c r="E371" s="25">
        <v>2.52</v>
      </c>
      <c r="F371" s="26">
        <f t="shared" si="20"/>
        <v>252</v>
      </c>
      <c r="G371" s="35"/>
      <c r="H371" s="26">
        <f t="shared" si="19"/>
        <v>0</v>
      </c>
    </row>
    <row r="372" spans="1:8" x14ac:dyDescent="0.3">
      <c r="A372" s="48" t="s">
        <v>282</v>
      </c>
      <c r="B372" s="49" t="s">
        <v>11</v>
      </c>
      <c r="C372" s="50" t="s">
        <v>283</v>
      </c>
      <c r="D372" s="51">
        <v>100</v>
      </c>
      <c r="E372" s="25">
        <v>3.47</v>
      </c>
      <c r="F372" s="26">
        <f t="shared" si="20"/>
        <v>347</v>
      </c>
      <c r="G372" s="35"/>
      <c r="H372" s="26">
        <f t="shared" si="19"/>
        <v>0</v>
      </c>
    </row>
    <row r="373" spans="1:8" x14ac:dyDescent="0.3">
      <c r="A373" s="48" t="s">
        <v>284</v>
      </c>
      <c r="B373" s="49" t="s">
        <v>11</v>
      </c>
      <c r="C373" s="50" t="s">
        <v>285</v>
      </c>
      <c r="D373" s="51">
        <v>100</v>
      </c>
      <c r="E373" s="25">
        <v>4.7699999999999996</v>
      </c>
      <c r="F373" s="26">
        <f t="shared" si="20"/>
        <v>477</v>
      </c>
      <c r="G373" s="35"/>
      <c r="H373" s="26">
        <f t="shared" si="19"/>
        <v>0</v>
      </c>
    </row>
    <row r="374" spans="1:8" x14ac:dyDescent="0.3">
      <c r="A374" s="48" t="s">
        <v>286</v>
      </c>
      <c r="B374" s="49" t="s">
        <v>11</v>
      </c>
      <c r="C374" s="50" t="s">
        <v>287</v>
      </c>
      <c r="D374" s="51">
        <v>100</v>
      </c>
      <c r="E374" s="25">
        <v>6.46</v>
      </c>
      <c r="F374" s="26">
        <f t="shared" si="20"/>
        <v>646</v>
      </c>
      <c r="G374" s="35"/>
      <c r="H374" s="26">
        <f t="shared" si="19"/>
        <v>0</v>
      </c>
    </row>
    <row r="375" spans="1:8" x14ac:dyDescent="0.3">
      <c r="A375" s="48" t="s">
        <v>288</v>
      </c>
      <c r="B375" s="49" t="s">
        <v>11</v>
      </c>
      <c r="C375" s="50" t="s">
        <v>289</v>
      </c>
      <c r="D375" s="51">
        <v>100</v>
      </c>
      <c r="E375" s="25">
        <v>9.56</v>
      </c>
      <c r="F375" s="26">
        <f t="shared" si="20"/>
        <v>956</v>
      </c>
      <c r="G375" s="35"/>
      <c r="H375" s="26">
        <f t="shared" si="19"/>
        <v>0</v>
      </c>
    </row>
    <row r="376" spans="1:8" x14ac:dyDescent="0.3">
      <c r="A376" s="48" t="s">
        <v>290</v>
      </c>
      <c r="B376" s="49" t="s">
        <v>11</v>
      </c>
      <c r="C376" s="50" t="s">
        <v>291</v>
      </c>
      <c r="D376" s="51">
        <v>20</v>
      </c>
      <c r="E376" s="25">
        <v>13.81</v>
      </c>
      <c r="F376" s="26">
        <f t="shared" si="20"/>
        <v>276.2</v>
      </c>
      <c r="G376" s="35"/>
      <c r="H376" s="26">
        <f t="shared" si="19"/>
        <v>0</v>
      </c>
    </row>
    <row r="377" spans="1:8" x14ac:dyDescent="0.3">
      <c r="A377" s="48" t="s">
        <v>292</v>
      </c>
      <c r="B377" s="49" t="s">
        <v>11</v>
      </c>
      <c r="C377" s="50" t="s">
        <v>293</v>
      </c>
      <c r="D377" s="51">
        <v>20</v>
      </c>
      <c r="E377" s="25">
        <v>15.67</v>
      </c>
      <c r="F377" s="26">
        <f t="shared" si="20"/>
        <v>313.39999999999998</v>
      </c>
      <c r="G377" s="35"/>
      <c r="H377" s="26">
        <f t="shared" si="19"/>
        <v>0</v>
      </c>
    </row>
    <row r="378" spans="1:8" x14ac:dyDescent="0.3">
      <c r="A378" s="48" t="s">
        <v>294</v>
      </c>
      <c r="B378" s="49" t="s">
        <v>11</v>
      </c>
      <c r="C378" s="50" t="s">
        <v>295</v>
      </c>
      <c r="D378" s="51">
        <v>20</v>
      </c>
      <c r="E378" s="25">
        <v>17.38</v>
      </c>
      <c r="F378" s="26">
        <f t="shared" si="20"/>
        <v>347.6</v>
      </c>
      <c r="G378" s="35"/>
      <c r="H378" s="26">
        <f t="shared" si="19"/>
        <v>0</v>
      </c>
    </row>
    <row r="379" spans="1:8" x14ac:dyDescent="0.3">
      <c r="A379" s="48" t="s">
        <v>296</v>
      </c>
      <c r="B379" s="49" t="s">
        <v>11</v>
      </c>
      <c r="C379" s="50" t="s">
        <v>297</v>
      </c>
      <c r="D379" s="51">
        <v>20</v>
      </c>
      <c r="E379" s="25">
        <v>18.23</v>
      </c>
      <c r="F379" s="26">
        <f t="shared" si="20"/>
        <v>364.6</v>
      </c>
      <c r="G379" s="35"/>
      <c r="H379" s="26">
        <f t="shared" si="19"/>
        <v>0</v>
      </c>
    </row>
    <row r="380" spans="1:8" x14ac:dyDescent="0.3">
      <c r="A380" s="48" t="s">
        <v>298</v>
      </c>
      <c r="B380" s="49" t="s">
        <v>11</v>
      </c>
      <c r="C380" s="50" t="s">
        <v>299</v>
      </c>
      <c r="D380" s="51">
        <v>20</v>
      </c>
      <c r="E380" s="25">
        <v>21.81</v>
      </c>
      <c r="F380" s="26">
        <f t="shared" si="20"/>
        <v>436.2</v>
      </c>
      <c r="G380" s="35"/>
      <c r="H380" s="26">
        <f t="shared" si="19"/>
        <v>0</v>
      </c>
    </row>
    <row r="381" spans="1:8" x14ac:dyDescent="0.3">
      <c r="A381" s="48" t="s">
        <v>300</v>
      </c>
      <c r="B381" s="49" t="s">
        <v>11</v>
      </c>
      <c r="C381" s="50" t="s">
        <v>301</v>
      </c>
      <c r="D381" s="51">
        <v>20</v>
      </c>
      <c r="E381" s="25">
        <v>23.39</v>
      </c>
      <c r="F381" s="26">
        <f t="shared" si="20"/>
        <v>467.8</v>
      </c>
      <c r="G381" s="35"/>
      <c r="H381" s="26">
        <f t="shared" si="19"/>
        <v>0</v>
      </c>
    </row>
    <row r="382" spans="1:8" x14ac:dyDescent="0.3">
      <c r="A382" s="48" t="s">
        <v>302</v>
      </c>
      <c r="B382" s="49" t="s">
        <v>11</v>
      </c>
      <c r="C382" s="50" t="s">
        <v>303</v>
      </c>
      <c r="D382" s="51">
        <v>20</v>
      </c>
      <c r="E382" s="25">
        <v>27.44</v>
      </c>
      <c r="F382" s="26">
        <f t="shared" si="20"/>
        <v>548.79999999999995</v>
      </c>
      <c r="G382" s="35"/>
      <c r="H382" s="26">
        <f t="shared" si="19"/>
        <v>0</v>
      </c>
    </row>
    <row r="383" spans="1:8" x14ac:dyDescent="0.3">
      <c r="A383" s="48" t="s">
        <v>304</v>
      </c>
      <c r="B383" s="49" t="s">
        <v>11</v>
      </c>
      <c r="C383" s="50" t="s">
        <v>305</v>
      </c>
      <c r="D383" s="51">
        <v>20</v>
      </c>
      <c r="E383" s="25">
        <v>29.6</v>
      </c>
      <c r="F383" s="26">
        <f t="shared" si="20"/>
        <v>592</v>
      </c>
      <c r="G383" s="35"/>
      <c r="H383" s="26">
        <f t="shared" si="19"/>
        <v>0</v>
      </c>
    </row>
    <row r="384" spans="1:8" x14ac:dyDescent="0.3">
      <c r="A384" s="48" t="s">
        <v>306</v>
      </c>
      <c r="B384" s="49" t="s">
        <v>11</v>
      </c>
      <c r="C384" s="50" t="s">
        <v>307</v>
      </c>
      <c r="D384" s="51">
        <v>20</v>
      </c>
      <c r="E384" s="25">
        <v>33.42</v>
      </c>
      <c r="F384" s="26">
        <f t="shared" si="20"/>
        <v>668.4</v>
      </c>
      <c r="G384" s="35"/>
      <c r="H384" s="26">
        <f t="shared" si="19"/>
        <v>0</v>
      </c>
    </row>
    <row r="385" spans="1:8" x14ac:dyDescent="0.3">
      <c r="A385" s="48" t="s">
        <v>308</v>
      </c>
      <c r="B385" s="49" t="s">
        <v>11</v>
      </c>
      <c r="C385" s="50" t="s">
        <v>309</v>
      </c>
      <c r="D385" s="51">
        <v>20</v>
      </c>
      <c r="E385" s="25">
        <v>43.54</v>
      </c>
      <c r="F385" s="26">
        <f t="shared" si="20"/>
        <v>870.8</v>
      </c>
      <c r="G385" s="35"/>
      <c r="H385" s="26">
        <f t="shared" si="19"/>
        <v>0</v>
      </c>
    </row>
    <row r="386" spans="1:8" x14ac:dyDescent="0.3">
      <c r="A386" s="48" t="s">
        <v>310</v>
      </c>
      <c r="B386" s="49" t="s">
        <v>11</v>
      </c>
      <c r="C386" s="50" t="s">
        <v>311</v>
      </c>
      <c r="D386" s="51">
        <v>20</v>
      </c>
      <c r="E386" s="25">
        <v>14</v>
      </c>
      <c r="F386" s="26">
        <f t="shared" si="20"/>
        <v>280</v>
      </c>
      <c r="G386" s="35"/>
      <c r="H386" s="26">
        <f t="shared" si="19"/>
        <v>0</v>
      </c>
    </row>
    <row r="387" spans="1:8" x14ac:dyDescent="0.3">
      <c r="A387" s="48" t="s">
        <v>312</v>
      </c>
      <c r="B387" s="49" t="s">
        <v>11</v>
      </c>
      <c r="C387" s="50" t="s">
        <v>313</v>
      </c>
      <c r="D387" s="51">
        <v>20</v>
      </c>
      <c r="E387" s="25">
        <v>15.84</v>
      </c>
      <c r="F387" s="26">
        <f t="shared" si="20"/>
        <v>316.8</v>
      </c>
      <c r="G387" s="35"/>
      <c r="H387" s="26">
        <f t="shared" si="19"/>
        <v>0</v>
      </c>
    </row>
    <row r="388" spans="1:8" x14ac:dyDescent="0.3">
      <c r="A388" s="48" t="s">
        <v>314</v>
      </c>
      <c r="B388" s="49" t="s">
        <v>11</v>
      </c>
      <c r="C388" s="50" t="s">
        <v>315</v>
      </c>
      <c r="D388" s="51">
        <v>20</v>
      </c>
      <c r="E388" s="25">
        <v>17.48</v>
      </c>
      <c r="F388" s="26">
        <f t="shared" si="20"/>
        <v>349.6</v>
      </c>
      <c r="G388" s="35"/>
      <c r="H388" s="26">
        <f t="shared" si="19"/>
        <v>0</v>
      </c>
    </row>
    <row r="389" spans="1:8" x14ac:dyDescent="0.3">
      <c r="A389" s="48" t="s">
        <v>316</v>
      </c>
      <c r="B389" s="49" t="s">
        <v>11</v>
      </c>
      <c r="C389" s="50" t="s">
        <v>317</v>
      </c>
      <c r="D389" s="51">
        <v>20</v>
      </c>
      <c r="E389" s="25">
        <v>18.809999999999999</v>
      </c>
      <c r="F389" s="26">
        <f t="shared" si="20"/>
        <v>376.2</v>
      </c>
      <c r="G389" s="35"/>
      <c r="H389" s="26">
        <f t="shared" si="19"/>
        <v>0</v>
      </c>
    </row>
    <row r="390" spans="1:8" x14ac:dyDescent="0.3">
      <c r="A390" s="48" t="s">
        <v>318</v>
      </c>
      <c r="B390" s="49" t="s">
        <v>11</v>
      </c>
      <c r="C390" s="50" t="s">
        <v>319</v>
      </c>
      <c r="D390" s="51">
        <v>20</v>
      </c>
      <c r="E390" s="25">
        <v>22.65</v>
      </c>
      <c r="F390" s="26">
        <f t="shared" si="20"/>
        <v>453</v>
      </c>
      <c r="G390" s="35"/>
      <c r="H390" s="26">
        <f t="shared" si="19"/>
        <v>0</v>
      </c>
    </row>
    <row r="391" spans="1:8" x14ac:dyDescent="0.3">
      <c r="A391" s="48" t="s">
        <v>320</v>
      </c>
      <c r="B391" s="49" t="s">
        <v>11</v>
      </c>
      <c r="C391" s="50" t="s">
        <v>321</v>
      </c>
      <c r="D391" s="51">
        <v>20</v>
      </c>
      <c r="E391" s="25">
        <v>24.24</v>
      </c>
      <c r="F391" s="26">
        <f t="shared" si="20"/>
        <v>484.8</v>
      </c>
      <c r="G391" s="35"/>
      <c r="H391" s="26">
        <f t="shared" si="19"/>
        <v>0</v>
      </c>
    </row>
    <row r="392" spans="1:8" x14ac:dyDescent="0.3">
      <c r="A392" s="48" t="s">
        <v>322</v>
      </c>
      <c r="B392" s="49" t="s">
        <v>11</v>
      </c>
      <c r="C392" s="50" t="s">
        <v>323</v>
      </c>
      <c r="D392" s="51">
        <v>20</v>
      </c>
      <c r="E392" s="25">
        <v>27.71</v>
      </c>
      <c r="F392" s="26">
        <f t="shared" si="20"/>
        <v>554.20000000000005</v>
      </c>
      <c r="G392" s="35"/>
      <c r="H392" s="26">
        <f t="shared" si="19"/>
        <v>0</v>
      </c>
    </row>
    <row r="393" spans="1:8" x14ac:dyDescent="0.3">
      <c r="A393" s="48" t="s">
        <v>324</v>
      </c>
      <c r="B393" s="49" t="s">
        <v>11</v>
      </c>
      <c r="C393" s="50" t="s">
        <v>325</v>
      </c>
      <c r="D393" s="51">
        <v>20</v>
      </c>
      <c r="E393" s="25">
        <v>30.06</v>
      </c>
      <c r="F393" s="26">
        <f t="shared" si="20"/>
        <v>601.20000000000005</v>
      </c>
      <c r="G393" s="35"/>
      <c r="H393" s="26">
        <f t="shared" si="19"/>
        <v>0</v>
      </c>
    </row>
    <row r="394" spans="1:8" x14ac:dyDescent="0.3">
      <c r="A394" s="48" t="s">
        <v>326</v>
      </c>
      <c r="B394" s="49" t="s">
        <v>11</v>
      </c>
      <c r="C394" s="50" t="s">
        <v>327</v>
      </c>
      <c r="D394" s="51">
        <v>20</v>
      </c>
      <c r="E394" s="25">
        <v>33.72</v>
      </c>
      <c r="F394" s="26">
        <f t="shared" si="20"/>
        <v>674.4</v>
      </c>
      <c r="G394" s="35"/>
      <c r="H394" s="26">
        <f t="shared" si="19"/>
        <v>0</v>
      </c>
    </row>
    <row r="395" spans="1:8" x14ac:dyDescent="0.3">
      <c r="A395" s="48" t="s">
        <v>328</v>
      </c>
      <c r="B395" s="49" t="s">
        <v>11</v>
      </c>
      <c r="C395" s="50" t="s">
        <v>329</v>
      </c>
      <c r="D395" s="51">
        <v>20</v>
      </c>
      <c r="E395" s="25">
        <v>43.82</v>
      </c>
      <c r="F395" s="26">
        <f t="shared" si="20"/>
        <v>876.4</v>
      </c>
      <c r="G395" s="35"/>
      <c r="H395" s="26">
        <f t="shared" si="19"/>
        <v>0</v>
      </c>
    </row>
    <row r="396" spans="1:8" x14ac:dyDescent="0.3">
      <c r="A396" s="48" t="s">
        <v>330</v>
      </c>
      <c r="B396" s="49" t="s">
        <v>11</v>
      </c>
      <c r="C396" s="50" t="s">
        <v>331</v>
      </c>
      <c r="D396" s="51">
        <v>20</v>
      </c>
      <c r="E396" s="25">
        <v>2.3199999999999998</v>
      </c>
      <c r="F396" s="26">
        <f t="shared" si="20"/>
        <v>46.4</v>
      </c>
      <c r="G396" s="35"/>
      <c r="H396" s="26">
        <f t="shared" si="19"/>
        <v>0</v>
      </c>
    </row>
    <row r="397" spans="1:8" x14ac:dyDescent="0.3">
      <c r="A397" s="48" t="s">
        <v>332</v>
      </c>
      <c r="B397" s="49" t="s">
        <v>11</v>
      </c>
      <c r="C397" s="50" t="s">
        <v>333</v>
      </c>
      <c r="D397" s="51">
        <v>20</v>
      </c>
      <c r="E397" s="25">
        <v>2.87</v>
      </c>
      <c r="F397" s="26">
        <f t="shared" si="20"/>
        <v>57.4</v>
      </c>
      <c r="G397" s="35"/>
      <c r="H397" s="26">
        <f t="shared" si="19"/>
        <v>0</v>
      </c>
    </row>
    <row r="398" spans="1:8" x14ac:dyDescent="0.3">
      <c r="A398" s="48" t="s">
        <v>334</v>
      </c>
      <c r="B398" s="49" t="s">
        <v>11</v>
      </c>
      <c r="C398" s="50" t="s">
        <v>335</v>
      </c>
      <c r="D398" s="51">
        <v>20</v>
      </c>
      <c r="E398" s="25">
        <v>3.77</v>
      </c>
      <c r="F398" s="26">
        <f t="shared" si="20"/>
        <v>75.400000000000006</v>
      </c>
      <c r="G398" s="35"/>
      <c r="H398" s="26">
        <f t="shared" si="19"/>
        <v>0</v>
      </c>
    </row>
    <row r="399" spans="1:8" x14ac:dyDescent="0.3">
      <c r="A399" s="48" t="s">
        <v>336</v>
      </c>
      <c r="B399" s="49" t="s">
        <v>11</v>
      </c>
      <c r="C399" s="50" t="s">
        <v>337</v>
      </c>
      <c r="D399" s="51">
        <v>20</v>
      </c>
      <c r="E399" s="25">
        <v>5.69</v>
      </c>
      <c r="F399" s="26">
        <f t="shared" si="20"/>
        <v>113.8</v>
      </c>
      <c r="G399" s="35"/>
      <c r="H399" s="26">
        <f t="shared" si="19"/>
        <v>0</v>
      </c>
    </row>
    <row r="400" spans="1:8" x14ac:dyDescent="0.3">
      <c r="A400" s="48" t="s">
        <v>338</v>
      </c>
      <c r="B400" s="49" t="s">
        <v>11</v>
      </c>
      <c r="C400" s="50" t="s">
        <v>339</v>
      </c>
      <c r="D400" s="51">
        <v>20</v>
      </c>
      <c r="E400" s="25">
        <v>7.27</v>
      </c>
      <c r="F400" s="26">
        <f t="shared" si="20"/>
        <v>145.4</v>
      </c>
      <c r="G400" s="35"/>
      <c r="H400" s="26">
        <f t="shared" si="19"/>
        <v>0</v>
      </c>
    </row>
    <row r="401" spans="1:8" x14ac:dyDescent="0.3">
      <c r="A401" s="48" t="s">
        <v>340</v>
      </c>
      <c r="B401" s="49" t="s">
        <v>11</v>
      </c>
      <c r="C401" s="50" t="s">
        <v>341</v>
      </c>
      <c r="D401" s="51">
        <v>20</v>
      </c>
      <c r="E401" s="25">
        <v>9.9499999999999993</v>
      </c>
      <c r="F401" s="26">
        <f t="shared" si="20"/>
        <v>199</v>
      </c>
      <c r="G401" s="35"/>
      <c r="H401" s="26">
        <f t="shared" si="19"/>
        <v>0</v>
      </c>
    </row>
    <row r="402" spans="1:8" x14ac:dyDescent="0.3">
      <c r="A402" s="48" t="s">
        <v>342</v>
      </c>
      <c r="B402" s="49" t="s">
        <v>11</v>
      </c>
      <c r="C402" s="50" t="s">
        <v>343</v>
      </c>
      <c r="D402" s="51">
        <v>20</v>
      </c>
      <c r="E402" s="25">
        <v>14.17</v>
      </c>
      <c r="F402" s="26">
        <f t="shared" si="20"/>
        <v>283.39999999999998</v>
      </c>
      <c r="G402" s="35"/>
      <c r="H402" s="26">
        <f t="shared" si="19"/>
        <v>0</v>
      </c>
    </row>
    <row r="403" spans="1:8" x14ac:dyDescent="0.3">
      <c r="A403" s="48" t="s">
        <v>344</v>
      </c>
      <c r="B403" s="49" t="s">
        <v>11</v>
      </c>
      <c r="C403" s="50" t="s">
        <v>345</v>
      </c>
      <c r="D403" s="51">
        <v>20</v>
      </c>
      <c r="E403" s="25">
        <v>17.29</v>
      </c>
      <c r="F403" s="26">
        <f t="shared" si="20"/>
        <v>345.8</v>
      </c>
      <c r="G403" s="35"/>
      <c r="H403" s="26">
        <f t="shared" si="19"/>
        <v>0</v>
      </c>
    </row>
    <row r="404" spans="1:8" x14ac:dyDescent="0.3">
      <c r="A404" s="48" t="s">
        <v>346</v>
      </c>
      <c r="B404" s="49" t="s">
        <v>11</v>
      </c>
      <c r="C404" s="50" t="s">
        <v>347</v>
      </c>
      <c r="D404" s="51">
        <v>20</v>
      </c>
      <c r="E404" s="25">
        <v>19.579999999999998</v>
      </c>
      <c r="F404" s="26">
        <f t="shared" si="20"/>
        <v>391.6</v>
      </c>
      <c r="G404" s="35"/>
      <c r="H404" s="26">
        <f t="shared" si="19"/>
        <v>0</v>
      </c>
    </row>
    <row r="405" spans="1:8" x14ac:dyDescent="0.3">
      <c r="A405" s="48" t="s">
        <v>348</v>
      </c>
      <c r="B405" s="49" t="s">
        <v>11</v>
      </c>
      <c r="C405" s="50" t="s">
        <v>349</v>
      </c>
      <c r="D405" s="51">
        <v>20</v>
      </c>
      <c r="E405" s="25">
        <v>22</v>
      </c>
      <c r="F405" s="26">
        <f t="shared" si="20"/>
        <v>440</v>
      </c>
      <c r="G405" s="35"/>
      <c r="H405" s="26">
        <f t="shared" si="19"/>
        <v>0</v>
      </c>
    </row>
    <row r="406" spans="1:8" x14ac:dyDescent="0.3">
      <c r="A406" s="48" t="s">
        <v>350</v>
      </c>
      <c r="B406" s="49" t="s">
        <v>11</v>
      </c>
      <c r="C406" s="50" t="s">
        <v>351</v>
      </c>
      <c r="D406" s="51">
        <v>20</v>
      </c>
      <c r="E406" s="25">
        <v>24.68</v>
      </c>
      <c r="F406" s="26">
        <f t="shared" si="20"/>
        <v>493.6</v>
      </c>
      <c r="G406" s="35"/>
      <c r="H406" s="26">
        <f t="shared" si="19"/>
        <v>0</v>
      </c>
    </row>
    <row r="407" spans="1:8" x14ac:dyDescent="0.3">
      <c r="A407" s="48" t="s">
        <v>352</v>
      </c>
      <c r="B407" s="49" t="s">
        <v>11</v>
      </c>
      <c r="C407" s="50" t="s">
        <v>353</v>
      </c>
      <c r="D407" s="51">
        <v>20</v>
      </c>
      <c r="E407" s="25">
        <v>26.67</v>
      </c>
      <c r="F407" s="26">
        <f t="shared" si="20"/>
        <v>533.4</v>
      </c>
      <c r="G407" s="35"/>
      <c r="H407" s="26">
        <f t="shared" si="19"/>
        <v>0</v>
      </c>
    </row>
    <row r="408" spans="1:8" x14ac:dyDescent="0.3">
      <c r="A408" s="48" t="s">
        <v>354</v>
      </c>
      <c r="B408" s="49" t="s">
        <v>11</v>
      </c>
      <c r="C408" s="50" t="s">
        <v>355</v>
      </c>
      <c r="D408" s="51">
        <v>20</v>
      </c>
      <c r="E408" s="25">
        <v>29.39</v>
      </c>
      <c r="F408" s="26">
        <f t="shared" si="20"/>
        <v>587.79999999999995</v>
      </c>
      <c r="G408" s="35"/>
      <c r="H408" s="26">
        <f t="shared" si="19"/>
        <v>0</v>
      </c>
    </row>
    <row r="409" spans="1:8" x14ac:dyDescent="0.3">
      <c r="A409" s="48" t="s">
        <v>356</v>
      </c>
      <c r="B409" s="49" t="s">
        <v>11</v>
      </c>
      <c r="C409" s="50" t="s">
        <v>357</v>
      </c>
      <c r="D409" s="51">
        <v>20</v>
      </c>
      <c r="E409" s="25">
        <v>32.85</v>
      </c>
      <c r="F409" s="26">
        <f t="shared" si="20"/>
        <v>657</v>
      </c>
      <c r="G409" s="35"/>
      <c r="H409" s="26">
        <f t="shared" si="19"/>
        <v>0</v>
      </c>
    </row>
    <row r="410" spans="1:8" x14ac:dyDescent="0.3">
      <c r="A410" s="48" t="s">
        <v>358</v>
      </c>
      <c r="B410" s="49" t="s">
        <v>11</v>
      </c>
      <c r="C410" s="50" t="s">
        <v>359</v>
      </c>
      <c r="D410" s="51">
        <v>20</v>
      </c>
      <c r="E410" s="25">
        <v>41.5</v>
      </c>
      <c r="F410" s="26">
        <f t="shared" si="20"/>
        <v>830</v>
      </c>
      <c r="G410" s="35"/>
      <c r="H410" s="26">
        <f t="shared" si="19"/>
        <v>0</v>
      </c>
    </row>
    <row r="411" spans="1:8" x14ac:dyDescent="0.3">
      <c r="A411" s="48" t="s">
        <v>360</v>
      </c>
      <c r="B411" s="49" t="s">
        <v>11</v>
      </c>
      <c r="C411" s="50" t="s">
        <v>361</v>
      </c>
      <c r="D411" s="51">
        <v>80</v>
      </c>
      <c r="E411" s="25">
        <v>2.56</v>
      </c>
      <c r="F411" s="26">
        <f t="shared" si="20"/>
        <v>204.8</v>
      </c>
      <c r="G411" s="35"/>
      <c r="H411" s="26">
        <f t="shared" si="19"/>
        <v>0</v>
      </c>
    </row>
    <row r="412" spans="1:8" x14ac:dyDescent="0.3">
      <c r="A412" s="48" t="s">
        <v>362</v>
      </c>
      <c r="B412" s="49" t="s">
        <v>11</v>
      </c>
      <c r="C412" s="50" t="s">
        <v>363</v>
      </c>
      <c r="D412" s="51">
        <v>100</v>
      </c>
      <c r="E412" s="25">
        <v>3.19</v>
      </c>
      <c r="F412" s="26">
        <f t="shared" si="20"/>
        <v>319</v>
      </c>
      <c r="G412" s="35"/>
      <c r="H412" s="26">
        <f t="shared" si="19"/>
        <v>0</v>
      </c>
    </row>
    <row r="413" spans="1:8" x14ac:dyDescent="0.3">
      <c r="A413" s="48" t="s">
        <v>364</v>
      </c>
      <c r="B413" s="49" t="s">
        <v>11</v>
      </c>
      <c r="C413" s="50" t="s">
        <v>365</v>
      </c>
      <c r="D413" s="51">
        <v>100</v>
      </c>
      <c r="E413" s="25">
        <v>4.66</v>
      </c>
      <c r="F413" s="26">
        <f t="shared" si="20"/>
        <v>466</v>
      </c>
      <c r="G413" s="35"/>
      <c r="H413" s="26">
        <f t="shared" si="19"/>
        <v>0</v>
      </c>
    </row>
    <row r="414" spans="1:8" x14ac:dyDescent="0.3">
      <c r="A414" s="48" t="s">
        <v>366</v>
      </c>
      <c r="B414" s="49" t="s">
        <v>11</v>
      </c>
      <c r="C414" s="50" t="s">
        <v>367</v>
      </c>
      <c r="D414" s="51">
        <v>100</v>
      </c>
      <c r="E414" s="25">
        <v>6.43</v>
      </c>
      <c r="F414" s="26">
        <f t="shared" si="20"/>
        <v>643</v>
      </c>
      <c r="G414" s="35"/>
      <c r="H414" s="26">
        <f t="shared" si="19"/>
        <v>0</v>
      </c>
    </row>
    <row r="415" spans="1:8" x14ac:dyDescent="0.3">
      <c r="A415" s="48" t="s">
        <v>368</v>
      </c>
      <c r="B415" s="49" t="s">
        <v>11</v>
      </c>
      <c r="C415" s="50" t="s">
        <v>369</v>
      </c>
      <c r="D415" s="51">
        <v>100</v>
      </c>
      <c r="E415" s="25">
        <v>8.7799999999999994</v>
      </c>
      <c r="F415" s="26">
        <f t="shared" si="20"/>
        <v>878</v>
      </c>
      <c r="G415" s="35"/>
      <c r="H415" s="26">
        <f t="shared" si="19"/>
        <v>0</v>
      </c>
    </row>
    <row r="416" spans="1:8" x14ac:dyDescent="0.3">
      <c r="A416" s="48" t="s">
        <v>370</v>
      </c>
      <c r="B416" s="49" t="s">
        <v>11</v>
      </c>
      <c r="C416" s="50" t="s">
        <v>371</v>
      </c>
      <c r="D416" s="51">
        <v>100</v>
      </c>
      <c r="E416" s="25">
        <v>13.75</v>
      </c>
      <c r="F416" s="26">
        <f t="shared" si="20"/>
        <v>1375</v>
      </c>
      <c r="G416" s="35"/>
      <c r="H416" s="26">
        <f t="shared" si="19"/>
        <v>0</v>
      </c>
    </row>
    <row r="417" spans="1:8" x14ac:dyDescent="0.3">
      <c r="A417" s="48" t="s">
        <v>372</v>
      </c>
      <c r="B417" s="49" t="s">
        <v>11</v>
      </c>
      <c r="C417" s="50" t="s">
        <v>373</v>
      </c>
      <c r="D417" s="51">
        <v>100</v>
      </c>
      <c r="E417" s="25">
        <v>17.82</v>
      </c>
      <c r="F417" s="26">
        <f t="shared" si="20"/>
        <v>1782</v>
      </c>
      <c r="G417" s="35"/>
      <c r="H417" s="26">
        <f t="shared" si="19"/>
        <v>0</v>
      </c>
    </row>
    <row r="418" spans="1:8" x14ac:dyDescent="0.3">
      <c r="A418" s="48" t="s">
        <v>374</v>
      </c>
      <c r="B418" s="49" t="s">
        <v>11</v>
      </c>
      <c r="C418" s="50" t="s">
        <v>375</v>
      </c>
      <c r="D418" s="51">
        <v>100</v>
      </c>
      <c r="E418" s="25">
        <v>18.72</v>
      </c>
      <c r="F418" s="26">
        <f t="shared" si="20"/>
        <v>1872</v>
      </c>
      <c r="G418" s="35"/>
      <c r="H418" s="26">
        <f t="shared" si="19"/>
        <v>0</v>
      </c>
    </row>
    <row r="419" spans="1:8" ht="5.0999999999999996" customHeight="1" x14ac:dyDescent="0.3">
      <c r="A419" s="52"/>
      <c r="B419" s="53"/>
      <c r="C419" s="54"/>
      <c r="D419" s="55"/>
      <c r="E419" s="27"/>
      <c r="F419" s="28"/>
      <c r="G419" s="27"/>
      <c r="H419" s="28"/>
    </row>
    <row r="420" spans="1:8" x14ac:dyDescent="0.3">
      <c r="A420" s="44" t="s">
        <v>376</v>
      </c>
      <c r="B420" s="45" t="s">
        <v>0</v>
      </c>
      <c r="C420" s="46" t="s">
        <v>377</v>
      </c>
      <c r="D420" s="47">
        <v>1</v>
      </c>
      <c r="E420" s="23">
        <f>SUM(F421:F436)</f>
        <v>4533.6000000000004</v>
      </c>
      <c r="F420" s="24">
        <f t="shared" si="20"/>
        <v>4533.6000000000004</v>
      </c>
      <c r="G420" s="23">
        <f>SUM(H421:H436)</f>
        <v>0</v>
      </c>
      <c r="H420" s="24">
        <f t="shared" si="19"/>
        <v>0</v>
      </c>
    </row>
    <row r="421" spans="1:8" x14ac:dyDescent="0.3">
      <c r="A421" s="48" t="s">
        <v>378</v>
      </c>
      <c r="B421" s="49" t="s">
        <v>11</v>
      </c>
      <c r="C421" s="50" t="s">
        <v>379</v>
      </c>
      <c r="D421" s="51">
        <v>20</v>
      </c>
      <c r="E421" s="25">
        <v>2.1</v>
      </c>
      <c r="F421" s="26">
        <f t="shared" si="20"/>
        <v>42</v>
      </c>
      <c r="G421" s="35"/>
      <c r="H421" s="26">
        <f t="shared" si="19"/>
        <v>0</v>
      </c>
    </row>
    <row r="422" spans="1:8" x14ac:dyDescent="0.3">
      <c r="A422" s="48" t="s">
        <v>380</v>
      </c>
      <c r="B422" s="49" t="s">
        <v>11</v>
      </c>
      <c r="C422" s="50" t="s">
        <v>381</v>
      </c>
      <c r="D422" s="51">
        <v>20</v>
      </c>
      <c r="E422" s="25">
        <v>2.58</v>
      </c>
      <c r="F422" s="26">
        <f t="shared" si="20"/>
        <v>51.6</v>
      </c>
      <c r="G422" s="35"/>
      <c r="H422" s="26">
        <f t="shared" si="19"/>
        <v>0</v>
      </c>
    </row>
    <row r="423" spans="1:8" x14ac:dyDescent="0.3">
      <c r="A423" s="48" t="s">
        <v>382</v>
      </c>
      <c r="B423" s="49" t="s">
        <v>11</v>
      </c>
      <c r="C423" s="50" t="s">
        <v>383</v>
      </c>
      <c r="D423" s="51">
        <v>20</v>
      </c>
      <c r="E423" s="25">
        <v>4.16</v>
      </c>
      <c r="F423" s="26">
        <f t="shared" si="20"/>
        <v>83.2</v>
      </c>
      <c r="G423" s="35"/>
      <c r="H423" s="26">
        <f t="shared" si="19"/>
        <v>0</v>
      </c>
    </row>
    <row r="424" spans="1:8" x14ac:dyDescent="0.3">
      <c r="A424" s="48" t="s">
        <v>384</v>
      </c>
      <c r="B424" s="49" t="s">
        <v>11</v>
      </c>
      <c r="C424" s="50" t="s">
        <v>385</v>
      </c>
      <c r="D424" s="51">
        <v>20</v>
      </c>
      <c r="E424" s="25">
        <v>5.14</v>
      </c>
      <c r="F424" s="26">
        <f t="shared" si="20"/>
        <v>102.8</v>
      </c>
      <c r="G424" s="35"/>
      <c r="H424" s="26">
        <f t="shared" si="19"/>
        <v>0</v>
      </c>
    </row>
    <row r="425" spans="1:8" x14ac:dyDescent="0.3">
      <c r="A425" s="48" t="s">
        <v>386</v>
      </c>
      <c r="B425" s="49" t="s">
        <v>11</v>
      </c>
      <c r="C425" s="50" t="s">
        <v>387</v>
      </c>
      <c r="D425" s="51">
        <v>20</v>
      </c>
      <c r="E425" s="25">
        <v>6.51</v>
      </c>
      <c r="F425" s="26">
        <f t="shared" si="20"/>
        <v>130.19999999999999</v>
      </c>
      <c r="G425" s="35"/>
      <c r="H425" s="26">
        <f t="shared" ref="H425:H488" si="21">D425*G425</f>
        <v>0</v>
      </c>
    </row>
    <row r="426" spans="1:8" x14ac:dyDescent="0.3">
      <c r="A426" s="48" t="s">
        <v>388</v>
      </c>
      <c r="B426" s="49" t="s">
        <v>11</v>
      </c>
      <c r="C426" s="50" t="s">
        <v>389</v>
      </c>
      <c r="D426" s="51">
        <v>20</v>
      </c>
      <c r="E426" s="25">
        <v>7.04</v>
      </c>
      <c r="F426" s="26">
        <f t="shared" ref="F426:F489" si="22">D426*E426</f>
        <v>140.80000000000001</v>
      </c>
      <c r="G426" s="35"/>
      <c r="H426" s="26">
        <f t="shared" si="21"/>
        <v>0</v>
      </c>
    </row>
    <row r="427" spans="1:8" x14ac:dyDescent="0.3">
      <c r="A427" s="48" t="s">
        <v>390</v>
      </c>
      <c r="B427" s="49" t="s">
        <v>11</v>
      </c>
      <c r="C427" s="50" t="s">
        <v>391</v>
      </c>
      <c r="D427" s="51">
        <v>20</v>
      </c>
      <c r="E427" s="25">
        <v>8.2200000000000006</v>
      </c>
      <c r="F427" s="26">
        <f t="shared" si="22"/>
        <v>164.4</v>
      </c>
      <c r="G427" s="35"/>
      <c r="H427" s="26">
        <f t="shared" si="21"/>
        <v>0</v>
      </c>
    </row>
    <row r="428" spans="1:8" x14ac:dyDescent="0.3">
      <c r="A428" s="48" t="s">
        <v>392</v>
      </c>
      <c r="B428" s="49" t="s">
        <v>11</v>
      </c>
      <c r="C428" s="50" t="s">
        <v>393</v>
      </c>
      <c r="D428" s="51">
        <v>20</v>
      </c>
      <c r="E428" s="25">
        <v>8.86</v>
      </c>
      <c r="F428" s="26">
        <f t="shared" si="22"/>
        <v>177.2</v>
      </c>
      <c r="G428" s="35"/>
      <c r="H428" s="26">
        <f t="shared" si="21"/>
        <v>0</v>
      </c>
    </row>
    <row r="429" spans="1:8" x14ac:dyDescent="0.3">
      <c r="A429" s="48" t="s">
        <v>394</v>
      </c>
      <c r="B429" s="49" t="s">
        <v>11</v>
      </c>
      <c r="C429" s="50" t="s">
        <v>395</v>
      </c>
      <c r="D429" s="51">
        <v>20</v>
      </c>
      <c r="E429" s="25">
        <v>10.119999999999999</v>
      </c>
      <c r="F429" s="26">
        <f t="shared" si="22"/>
        <v>202.4</v>
      </c>
      <c r="G429" s="35"/>
      <c r="H429" s="26">
        <f t="shared" si="21"/>
        <v>0</v>
      </c>
    </row>
    <row r="430" spans="1:8" x14ac:dyDescent="0.3">
      <c r="A430" s="48" t="s">
        <v>396</v>
      </c>
      <c r="B430" s="49" t="s">
        <v>11</v>
      </c>
      <c r="C430" s="50" t="s">
        <v>397</v>
      </c>
      <c r="D430" s="51">
        <v>20</v>
      </c>
      <c r="E430" s="25">
        <v>12.25</v>
      </c>
      <c r="F430" s="26">
        <f t="shared" si="22"/>
        <v>245</v>
      </c>
      <c r="G430" s="35"/>
      <c r="H430" s="26">
        <f t="shared" si="21"/>
        <v>0</v>
      </c>
    </row>
    <row r="431" spans="1:8" x14ac:dyDescent="0.3">
      <c r="A431" s="48" t="s">
        <v>398</v>
      </c>
      <c r="B431" s="49" t="s">
        <v>11</v>
      </c>
      <c r="C431" s="50" t="s">
        <v>399</v>
      </c>
      <c r="D431" s="51">
        <v>20</v>
      </c>
      <c r="E431" s="25">
        <v>16.71</v>
      </c>
      <c r="F431" s="26">
        <f t="shared" si="22"/>
        <v>334.2</v>
      </c>
      <c r="G431" s="35"/>
      <c r="H431" s="26">
        <f t="shared" si="21"/>
        <v>0</v>
      </c>
    </row>
    <row r="432" spans="1:8" x14ac:dyDescent="0.3">
      <c r="A432" s="48" t="s">
        <v>400</v>
      </c>
      <c r="B432" s="49" t="s">
        <v>11</v>
      </c>
      <c r="C432" s="50" t="s">
        <v>401</v>
      </c>
      <c r="D432" s="51">
        <v>20</v>
      </c>
      <c r="E432" s="25">
        <v>20.38</v>
      </c>
      <c r="F432" s="26">
        <f t="shared" si="22"/>
        <v>407.6</v>
      </c>
      <c r="G432" s="35"/>
      <c r="H432" s="26">
        <f t="shared" si="21"/>
        <v>0</v>
      </c>
    </row>
    <row r="433" spans="1:8" x14ac:dyDescent="0.3">
      <c r="A433" s="48" t="s">
        <v>402</v>
      </c>
      <c r="B433" s="49" t="s">
        <v>11</v>
      </c>
      <c r="C433" s="50" t="s">
        <v>403</v>
      </c>
      <c r="D433" s="51">
        <v>20</v>
      </c>
      <c r="E433" s="25">
        <v>23.84</v>
      </c>
      <c r="F433" s="26">
        <f t="shared" si="22"/>
        <v>476.8</v>
      </c>
      <c r="G433" s="35"/>
      <c r="H433" s="26">
        <f t="shared" si="21"/>
        <v>0</v>
      </c>
    </row>
    <row r="434" spans="1:8" x14ac:dyDescent="0.3">
      <c r="A434" s="48" t="s">
        <v>404</v>
      </c>
      <c r="B434" s="49" t="s">
        <v>11</v>
      </c>
      <c r="C434" s="50" t="s">
        <v>405</v>
      </c>
      <c r="D434" s="51">
        <v>20</v>
      </c>
      <c r="E434" s="25">
        <v>27.74</v>
      </c>
      <c r="F434" s="26">
        <f t="shared" si="22"/>
        <v>554.79999999999995</v>
      </c>
      <c r="G434" s="35"/>
      <c r="H434" s="26">
        <f t="shared" si="21"/>
        <v>0</v>
      </c>
    </row>
    <row r="435" spans="1:8" x14ac:dyDescent="0.3">
      <c r="A435" s="48" t="s">
        <v>406</v>
      </c>
      <c r="B435" s="49" t="s">
        <v>11</v>
      </c>
      <c r="C435" s="50" t="s">
        <v>407</v>
      </c>
      <c r="D435" s="51">
        <v>20</v>
      </c>
      <c r="E435" s="25">
        <v>33.58</v>
      </c>
      <c r="F435" s="26">
        <f t="shared" si="22"/>
        <v>671.6</v>
      </c>
      <c r="G435" s="35"/>
      <c r="H435" s="26">
        <f t="shared" si="21"/>
        <v>0</v>
      </c>
    </row>
    <row r="436" spans="1:8" x14ac:dyDescent="0.3">
      <c r="A436" s="48" t="s">
        <v>408</v>
      </c>
      <c r="B436" s="49" t="s">
        <v>11</v>
      </c>
      <c r="C436" s="50" t="s">
        <v>409</v>
      </c>
      <c r="D436" s="51">
        <v>20</v>
      </c>
      <c r="E436" s="25">
        <v>37.450000000000003</v>
      </c>
      <c r="F436" s="26">
        <f t="shared" si="22"/>
        <v>749</v>
      </c>
      <c r="G436" s="35"/>
      <c r="H436" s="26">
        <f t="shared" si="21"/>
        <v>0</v>
      </c>
    </row>
    <row r="437" spans="1:8" ht="5.0999999999999996" customHeight="1" x14ac:dyDescent="0.3">
      <c r="A437" s="52"/>
      <c r="B437" s="53"/>
      <c r="C437" s="54"/>
      <c r="D437" s="55"/>
      <c r="E437" s="27"/>
      <c r="F437" s="28"/>
      <c r="G437" s="27"/>
      <c r="H437" s="28"/>
    </row>
    <row r="438" spans="1:8" x14ac:dyDescent="0.3">
      <c r="A438" s="44" t="s">
        <v>410</v>
      </c>
      <c r="B438" s="45" t="s">
        <v>0</v>
      </c>
      <c r="C438" s="46" t="s">
        <v>411</v>
      </c>
      <c r="D438" s="47">
        <v>1</v>
      </c>
      <c r="E438" s="23">
        <f>SUM(F439:F495)</f>
        <v>27581.200000000001</v>
      </c>
      <c r="F438" s="24">
        <f t="shared" si="22"/>
        <v>27581.200000000001</v>
      </c>
      <c r="G438" s="23">
        <f>SUM(H439:H495)</f>
        <v>0</v>
      </c>
      <c r="H438" s="24">
        <f t="shared" si="21"/>
        <v>0</v>
      </c>
    </row>
    <row r="439" spans="1:8" x14ac:dyDescent="0.3">
      <c r="A439" s="48" t="s">
        <v>412</v>
      </c>
      <c r="B439" s="49" t="s">
        <v>11</v>
      </c>
      <c r="C439" s="50" t="s">
        <v>413</v>
      </c>
      <c r="D439" s="51">
        <v>20</v>
      </c>
      <c r="E439" s="25">
        <v>3.15</v>
      </c>
      <c r="F439" s="26">
        <f t="shared" si="22"/>
        <v>63</v>
      </c>
      <c r="G439" s="35"/>
      <c r="H439" s="26">
        <f t="shared" si="21"/>
        <v>0</v>
      </c>
    </row>
    <row r="440" spans="1:8" x14ac:dyDescent="0.3">
      <c r="A440" s="48" t="s">
        <v>414</v>
      </c>
      <c r="B440" s="49" t="s">
        <v>11</v>
      </c>
      <c r="C440" s="50" t="s">
        <v>415</v>
      </c>
      <c r="D440" s="51">
        <v>20</v>
      </c>
      <c r="E440" s="25">
        <v>4.63</v>
      </c>
      <c r="F440" s="26">
        <f t="shared" si="22"/>
        <v>92.6</v>
      </c>
      <c r="G440" s="35"/>
      <c r="H440" s="26">
        <f t="shared" si="21"/>
        <v>0</v>
      </c>
    </row>
    <row r="441" spans="1:8" x14ac:dyDescent="0.3">
      <c r="A441" s="48" t="s">
        <v>416</v>
      </c>
      <c r="B441" s="49" t="s">
        <v>11</v>
      </c>
      <c r="C441" s="50" t="s">
        <v>417</v>
      </c>
      <c r="D441" s="51">
        <v>20</v>
      </c>
      <c r="E441" s="25">
        <v>6.12</v>
      </c>
      <c r="F441" s="26">
        <f t="shared" si="22"/>
        <v>122.4</v>
      </c>
      <c r="G441" s="35"/>
      <c r="H441" s="26">
        <f t="shared" si="21"/>
        <v>0</v>
      </c>
    </row>
    <row r="442" spans="1:8" x14ac:dyDescent="0.3">
      <c r="A442" s="48" t="s">
        <v>418</v>
      </c>
      <c r="B442" s="49" t="s">
        <v>11</v>
      </c>
      <c r="C442" s="50" t="s">
        <v>419</v>
      </c>
      <c r="D442" s="51">
        <v>20</v>
      </c>
      <c r="E442" s="25">
        <v>8.65</v>
      </c>
      <c r="F442" s="26">
        <f t="shared" si="22"/>
        <v>173</v>
      </c>
      <c r="G442" s="35"/>
      <c r="H442" s="26">
        <f t="shared" si="21"/>
        <v>0</v>
      </c>
    </row>
    <row r="443" spans="1:8" x14ac:dyDescent="0.3">
      <c r="A443" s="48" t="s">
        <v>420</v>
      </c>
      <c r="B443" s="49" t="s">
        <v>11</v>
      </c>
      <c r="C443" s="50" t="s">
        <v>421</v>
      </c>
      <c r="D443" s="51">
        <v>20</v>
      </c>
      <c r="E443" s="25">
        <v>11.85</v>
      </c>
      <c r="F443" s="26">
        <f t="shared" si="22"/>
        <v>237</v>
      </c>
      <c r="G443" s="35"/>
      <c r="H443" s="26">
        <f t="shared" si="21"/>
        <v>0</v>
      </c>
    </row>
    <row r="444" spans="1:8" x14ac:dyDescent="0.3">
      <c r="A444" s="48" t="s">
        <v>422</v>
      </c>
      <c r="B444" s="49" t="s">
        <v>11</v>
      </c>
      <c r="C444" s="50" t="s">
        <v>423</v>
      </c>
      <c r="D444" s="51">
        <v>20</v>
      </c>
      <c r="E444" s="25">
        <v>16.66</v>
      </c>
      <c r="F444" s="26">
        <f t="shared" si="22"/>
        <v>333.2</v>
      </c>
      <c r="G444" s="35"/>
      <c r="H444" s="26">
        <f t="shared" si="21"/>
        <v>0</v>
      </c>
    </row>
    <row r="445" spans="1:8" x14ac:dyDescent="0.3">
      <c r="A445" s="48" t="s">
        <v>424</v>
      </c>
      <c r="B445" s="49" t="s">
        <v>11</v>
      </c>
      <c r="C445" s="50" t="s">
        <v>425</v>
      </c>
      <c r="D445" s="51">
        <v>20</v>
      </c>
      <c r="E445" s="25">
        <v>20.190000000000001</v>
      </c>
      <c r="F445" s="26">
        <f t="shared" si="22"/>
        <v>403.8</v>
      </c>
      <c r="G445" s="35"/>
      <c r="H445" s="26">
        <f t="shared" si="21"/>
        <v>0</v>
      </c>
    </row>
    <row r="446" spans="1:8" x14ac:dyDescent="0.3">
      <c r="A446" s="48" t="s">
        <v>426</v>
      </c>
      <c r="B446" s="49" t="s">
        <v>11</v>
      </c>
      <c r="C446" s="50" t="s">
        <v>427</v>
      </c>
      <c r="D446" s="51">
        <v>20</v>
      </c>
      <c r="E446" s="25">
        <v>21.85</v>
      </c>
      <c r="F446" s="26">
        <f t="shared" si="22"/>
        <v>437</v>
      </c>
      <c r="G446" s="35"/>
      <c r="H446" s="26">
        <f t="shared" si="21"/>
        <v>0</v>
      </c>
    </row>
    <row r="447" spans="1:8" x14ac:dyDescent="0.3">
      <c r="A447" s="48" t="s">
        <v>428</v>
      </c>
      <c r="B447" s="49" t="s">
        <v>11</v>
      </c>
      <c r="C447" s="50" t="s">
        <v>429</v>
      </c>
      <c r="D447" s="51">
        <v>20</v>
      </c>
      <c r="E447" s="25">
        <v>3.03</v>
      </c>
      <c r="F447" s="26">
        <f t="shared" si="22"/>
        <v>60.6</v>
      </c>
      <c r="G447" s="35"/>
      <c r="H447" s="26">
        <f t="shared" si="21"/>
        <v>0</v>
      </c>
    </row>
    <row r="448" spans="1:8" x14ac:dyDescent="0.3">
      <c r="A448" s="48" t="s">
        <v>430</v>
      </c>
      <c r="B448" s="49" t="s">
        <v>11</v>
      </c>
      <c r="C448" s="50" t="s">
        <v>431</v>
      </c>
      <c r="D448" s="51">
        <v>20</v>
      </c>
      <c r="E448" s="25">
        <v>3.77</v>
      </c>
      <c r="F448" s="26">
        <f t="shared" si="22"/>
        <v>75.400000000000006</v>
      </c>
      <c r="G448" s="35"/>
      <c r="H448" s="26">
        <f t="shared" si="21"/>
        <v>0</v>
      </c>
    </row>
    <row r="449" spans="1:8" x14ac:dyDescent="0.3">
      <c r="A449" s="48" t="s">
        <v>432</v>
      </c>
      <c r="B449" s="49" t="s">
        <v>11</v>
      </c>
      <c r="C449" s="50" t="s">
        <v>433</v>
      </c>
      <c r="D449" s="51">
        <v>20</v>
      </c>
      <c r="E449" s="25">
        <v>5.21</v>
      </c>
      <c r="F449" s="26">
        <f t="shared" si="22"/>
        <v>104.2</v>
      </c>
      <c r="G449" s="35"/>
      <c r="H449" s="26">
        <f t="shared" si="21"/>
        <v>0</v>
      </c>
    </row>
    <row r="450" spans="1:8" x14ac:dyDescent="0.3">
      <c r="A450" s="48" t="s">
        <v>434</v>
      </c>
      <c r="B450" s="49" t="s">
        <v>11</v>
      </c>
      <c r="C450" s="50" t="s">
        <v>435</v>
      </c>
      <c r="D450" s="51">
        <v>20</v>
      </c>
      <c r="E450" s="25">
        <v>7.15</v>
      </c>
      <c r="F450" s="26">
        <f t="shared" si="22"/>
        <v>143</v>
      </c>
      <c r="G450" s="35"/>
      <c r="H450" s="26">
        <f t="shared" si="21"/>
        <v>0</v>
      </c>
    </row>
    <row r="451" spans="1:8" x14ac:dyDescent="0.3">
      <c r="A451" s="48" t="s">
        <v>436</v>
      </c>
      <c r="B451" s="49" t="s">
        <v>11</v>
      </c>
      <c r="C451" s="50" t="s">
        <v>437</v>
      </c>
      <c r="D451" s="51">
        <v>20</v>
      </c>
      <c r="E451" s="25">
        <v>9.6999999999999993</v>
      </c>
      <c r="F451" s="26">
        <f t="shared" si="22"/>
        <v>194</v>
      </c>
      <c r="G451" s="35"/>
      <c r="H451" s="26">
        <f t="shared" si="21"/>
        <v>0</v>
      </c>
    </row>
    <row r="452" spans="1:8" x14ac:dyDescent="0.3">
      <c r="A452" s="48" t="s">
        <v>438</v>
      </c>
      <c r="B452" s="49" t="s">
        <v>11</v>
      </c>
      <c r="C452" s="50" t="s">
        <v>439</v>
      </c>
      <c r="D452" s="51">
        <v>20</v>
      </c>
      <c r="E452" s="25">
        <v>14.34</v>
      </c>
      <c r="F452" s="26">
        <f t="shared" si="22"/>
        <v>286.8</v>
      </c>
      <c r="G452" s="35"/>
      <c r="H452" s="26">
        <f t="shared" si="21"/>
        <v>0</v>
      </c>
    </row>
    <row r="453" spans="1:8" x14ac:dyDescent="0.3">
      <c r="A453" s="48" t="s">
        <v>440</v>
      </c>
      <c r="B453" s="49" t="s">
        <v>11</v>
      </c>
      <c r="C453" s="50" t="s">
        <v>441</v>
      </c>
      <c r="D453" s="51">
        <v>20</v>
      </c>
      <c r="E453" s="25">
        <v>20.71</v>
      </c>
      <c r="F453" s="26">
        <f t="shared" si="22"/>
        <v>414.2</v>
      </c>
      <c r="G453" s="35"/>
      <c r="H453" s="26">
        <f t="shared" si="21"/>
        <v>0</v>
      </c>
    </row>
    <row r="454" spans="1:8" x14ac:dyDescent="0.3">
      <c r="A454" s="48" t="s">
        <v>442</v>
      </c>
      <c r="B454" s="49" t="s">
        <v>11</v>
      </c>
      <c r="C454" s="50" t="s">
        <v>443</v>
      </c>
      <c r="D454" s="51">
        <v>20</v>
      </c>
      <c r="E454" s="25">
        <v>23.51</v>
      </c>
      <c r="F454" s="26">
        <f t="shared" si="22"/>
        <v>470.2</v>
      </c>
      <c r="G454" s="35"/>
      <c r="H454" s="26">
        <f t="shared" si="21"/>
        <v>0</v>
      </c>
    </row>
    <row r="455" spans="1:8" x14ac:dyDescent="0.3">
      <c r="A455" s="48" t="s">
        <v>444</v>
      </c>
      <c r="B455" s="49" t="s">
        <v>11</v>
      </c>
      <c r="C455" s="50" t="s">
        <v>445</v>
      </c>
      <c r="D455" s="51">
        <v>20</v>
      </c>
      <c r="E455" s="25">
        <v>26.07</v>
      </c>
      <c r="F455" s="26">
        <f t="shared" si="22"/>
        <v>521.4</v>
      </c>
      <c r="G455" s="35"/>
      <c r="H455" s="26">
        <f t="shared" si="21"/>
        <v>0</v>
      </c>
    </row>
    <row r="456" spans="1:8" x14ac:dyDescent="0.3">
      <c r="A456" s="48" t="s">
        <v>446</v>
      </c>
      <c r="B456" s="49" t="s">
        <v>11</v>
      </c>
      <c r="C456" s="50" t="s">
        <v>447</v>
      </c>
      <c r="D456" s="51">
        <v>20</v>
      </c>
      <c r="E456" s="25">
        <v>27.35</v>
      </c>
      <c r="F456" s="26">
        <f t="shared" si="22"/>
        <v>547</v>
      </c>
      <c r="G456" s="35"/>
      <c r="H456" s="26">
        <f t="shared" si="21"/>
        <v>0</v>
      </c>
    </row>
    <row r="457" spans="1:8" x14ac:dyDescent="0.3">
      <c r="A457" s="48" t="s">
        <v>448</v>
      </c>
      <c r="B457" s="49" t="s">
        <v>11</v>
      </c>
      <c r="C457" s="50" t="s">
        <v>449</v>
      </c>
      <c r="D457" s="51">
        <v>20</v>
      </c>
      <c r="E457" s="25">
        <v>32.72</v>
      </c>
      <c r="F457" s="26">
        <f t="shared" si="22"/>
        <v>654.4</v>
      </c>
      <c r="G457" s="35"/>
      <c r="H457" s="26">
        <f t="shared" si="21"/>
        <v>0</v>
      </c>
    </row>
    <row r="458" spans="1:8" x14ac:dyDescent="0.3">
      <c r="A458" s="48" t="s">
        <v>450</v>
      </c>
      <c r="B458" s="49" t="s">
        <v>11</v>
      </c>
      <c r="C458" s="50" t="s">
        <v>451</v>
      </c>
      <c r="D458" s="51">
        <v>20</v>
      </c>
      <c r="E458" s="25">
        <v>35.1</v>
      </c>
      <c r="F458" s="26">
        <f t="shared" si="22"/>
        <v>702</v>
      </c>
      <c r="G458" s="35"/>
      <c r="H458" s="26">
        <f t="shared" si="21"/>
        <v>0</v>
      </c>
    </row>
    <row r="459" spans="1:8" x14ac:dyDescent="0.3">
      <c r="A459" s="48" t="s">
        <v>452</v>
      </c>
      <c r="B459" s="49" t="s">
        <v>11</v>
      </c>
      <c r="C459" s="50" t="s">
        <v>453</v>
      </c>
      <c r="D459" s="51">
        <v>20</v>
      </c>
      <c r="E459" s="25">
        <v>41.16</v>
      </c>
      <c r="F459" s="26">
        <f t="shared" si="22"/>
        <v>823.2</v>
      </c>
      <c r="G459" s="35"/>
      <c r="H459" s="26">
        <f t="shared" si="21"/>
        <v>0</v>
      </c>
    </row>
    <row r="460" spans="1:8" x14ac:dyDescent="0.3">
      <c r="A460" s="48" t="s">
        <v>454</v>
      </c>
      <c r="B460" s="49" t="s">
        <v>11</v>
      </c>
      <c r="C460" s="50" t="s">
        <v>455</v>
      </c>
      <c r="D460" s="51">
        <v>20</v>
      </c>
      <c r="E460" s="25">
        <v>44.4</v>
      </c>
      <c r="F460" s="26">
        <f t="shared" si="22"/>
        <v>888</v>
      </c>
      <c r="G460" s="35"/>
      <c r="H460" s="26">
        <f t="shared" si="21"/>
        <v>0</v>
      </c>
    </row>
    <row r="461" spans="1:8" x14ac:dyDescent="0.3">
      <c r="A461" s="48" t="s">
        <v>456</v>
      </c>
      <c r="B461" s="49" t="s">
        <v>11</v>
      </c>
      <c r="C461" s="50" t="s">
        <v>457</v>
      </c>
      <c r="D461" s="51">
        <v>20</v>
      </c>
      <c r="E461" s="25">
        <v>50.12</v>
      </c>
      <c r="F461" s="26">
        <f t="shared" si="22"/>
        <v>1002.4</v>
      </c>
      <c r="G461" s="35"/>
      <c r="H461" s="26">
        <f t="shared" si="21"/>
        <v>0</v>
      </c>
    </row>
    <row r="462" spans="1:8" x14ac:dyDescent="0.3">
      <c r="A462" s="48" t="s">
        <v>458</v>
      </c>
      <c r="B462" s="49" t="s">
        <v>11</v>
      </c>
      <c r="C462" s="50" t="s">
        <v>459</v>
      </c>
      <c r="D462" s="51">
        <v>20</v>
      </c>
      <c r="E462" s="25">
        <v>65.3</v>
      </c>
      <c r="F462" s="26">
        <f t="shared" si="22"/>
        <v>1306</v>
      </c>
      <c r="G462" s="35"/>
      <c r="H462" s="26">
        <f t="shared" si="21"/>
        <v>0</v>
      </c>
    </row>
    <row r="463" spans="1:8" x14ac:dyDescent="0.3">
      <c r="A463" s="48" t="s">
        <v>460</v>
      </c>
      <c r="B463" s="49" t="s">
        <v>11</v>
      </c>
      <c r="C463" s="50" t="s">
        <v>461</v>
      </c>
      <c r="D463" s="51">
        <v>20</v>
      </c>
      <c r="E463" s="25">
        <v>21.01</v>
      </c>
      <c r="F463" s="26">
        <f t="shared" si="22"/>
        <v>420.2</v>
      </c>
      <c r="G463" s="35"/>
      <c r="H463" s="26">
        <f t="shared" si="21"/>
        <v>0</v>
      </c>
    </row>
    <row r="464" spans="1:8" x14ac:dyDescent="0.3">
      <c r="A464" s="48" t="s">
        <v>462</v>
      </c>
      <c r="B464" s="49" t="s">
        <v>11</v>
      </c>
      <c r="C464" s="50" t="s">
        <v>463</v>
      </c>
      <c r="D464" s="51">
        <v>20</v>
      </c>
      <c r="E464" s="25">
        <v>23.75</v>
      </c>
      <c r="F464" s="26">
        <f t="shared" si="22"/>
        <v>475</v>
      </c>
      <c r="G464" s="35"/>
      <c r="H464" s="26">
        <f t="shared" si="21"/>
        <v>0</v>
      </c>
    </row>
    <row r="465" spans="1:8" x14ac:dyDescent="0.3">
      <c r="A465" s="48" t="s">
        <v>464</v>
      </c>
      <c r="B465" s="49" t="s">
        <v>11</v>
      </c>
      <c r="C465" s="50" t="s">
        <v>465</v>
      </c>
      <c r="D465" s="51">
        <v>20</v>
      </c>
      <c r="E465" s="25">
        <v>26.22</v>
      </c>
      <c r="F465" s="26">
        <f t="shared" si="22"/>
        <v>524.4</v>
      </c>
      <c r="G465" s="35"/>
      <c r="H465" s="26">
        <f t="shared" si="21"/>
        <v>0</v>
      </c>
    </row>
    <row r="466" spans="1:8" x14ac:dyDescent="0.3">
      <c r="A466" s="48" t="s">
        <v>466</v>
      </c>
      <c r="B466" s="49" t="s">
        <v>11</v>
      </c>
      <c r="C466" s="50" t="s">
        <v>467</v>
      </c>
      <c r="D466" s="51">
        <v>20</v>
      </c>
      <c r="E466" s="25">
        <v>28.21</v>
      </c>
      <c r="F466" s="26">
        <f t="shared" si="22"/>
        <v>564.20000000000005</v>
      </c>
      <c r="G466" s="35"/>
      <c r="H466" s="26">
        <f t="shared" si="21"/>
        <v>0</v>
      </c>
    </row>
    <row r="467" spans="1:8" x14ac:dyDescent="0.3">
      <c r="A467" s="48" t="s">
        <v>468</v>
      </c>
      <c r="B467" s="49" t="s">
        <v>11</v>
      </c>
      <c r="C467" s="50" t="s">
        <v>469</v>
      </c>
      <c r="D467" s="51">
        <v>20</v>
      </c>
      <c r="E467" s="25">
        <v>33.979999999999997</v>
      </c>
      <c r="F467" s="26">
        <f t="shared" si="22"/>
        <v>679.6</v>
      </c>
      <c r="G467" s="35"/>
      <c r="H467" s="26">
        <f t="shared" si="21"/>
        <v>0</v>
      </c>
    </row>
    <row r="468" spans="1:8" x14ac:dyDescent="0.3">
      <c r="A468" s="48" t="s">
        <v>470</v>
      </c>
      <c r="B468" s="49" t="s">
        <v>11</v>
      </c>
      <c r="C468" s="50" t="s">
        <v>471</v>
      </c>
      <c r="D468" s="51">
        <v>20</v>
      </c>
      <c r="E468" s="25">
        <v>36.340000000000003</v>
      </c>
      <c r="F468" s="26">
        <f t="shared" si="22"/>
        <v>726.8</v>
      </c>
      <c r="G468" s="35"/>
      <c r="H468" s="26">
        <f t="shared" si="21"/>
        <v>0</v>
      </c>
    </row>
    <row r="469" spans="1:8" x14ac:dyDescent="0.3">
      <c r="A469" s="48" t="s">
        <v>472</v>
      </c>
      <c r="B469" s="49" t="s">
        <v>11</v>
      </c>
      <c r="C469" s="50" t="s">
        <v>473</v>
      </c>
      <c r="D469" s="51">
        <v>20</v>
      </c>
      <c r="E469" s="25">
        <v>41.57</v>
      </c>
      <c r="F469" s="26">
        <f t="shared" si="22"/>
        <v>831.4</v>
      </c>
      <c r="G469" s="35"/>
      <c r="H469" s="26">
        <f t="shared" si="21"/>
        <v>0</v>
      </c>
    </row>
    <row r="470" spans="1:8" x14ac:dyDescent="0.3">
      <c r="A470" s="48" t="s">
        <v>474</v>
      </c>
      <c r="B470" s="49" t="s">
        <v>11</v>
      </c>
      <c r="C470" s="50" t="s">
        <v>475</v>
      </c>
      <c r="D470" s="51">
        <v>20</v>
      </c>
      <c r="E470" s="25">
        <v>45.09</v>
      </c>
      <c r="F470" s="26">
        <f t="shared" si="22"/>
        <v>901.8</v>
      </c>
      <c r="G470" s="35"/>
      <c r="H470" s="26">
        <f t="shared" si="21"/>
        <v>0</v>
      </c>
    </row>
    <row r="471" spans="1:8" x14ac:dyDescent="0.3">
      <c r="A471" s="48" t="s">
        <v>476</v>
      </c>
      <c r="B471" s="49" t="s">
        <v>11</v>
      </c>
      <c r="C471" s="50" t="s">
        <v>477</v>
      </c>
      <c r="D471" s="51">
        <v>20</v>
      </c>
      <c r="E471" s="25">
        <v>50.58</v>
      </c>
      <c r="F471" s="26">
        <f t="shared" si="22"/>
        <v>1011.6</v>
      </c>
      <c r="G471" s="35"/>
      <c r="H471" s="26">
        <f t="shared" si="21"/>
        <v>0</v>
      </c>
    </row>
    <row r="472" spans="1:8" x14ac:dyDescent="0.3">
      <c r="A472" s="48" t="s">
        <v>478</v>
      </c>
      <c r="B472" s="49" t="s">
        <v>11</v>
      </c>
      <c r="C472" s="50" t="s">
        <v>479</v>
      </c>
      <c r="D472" s="51">
        <v>20</v>
      </c>
      <c r="E472" s="25">
        <v>65.73</v>
      </c>
      <c r="F472" s="26">
        <f t="shared" si="22"/>
        <v>1314.6</v>
      </c>
      <c r="G472" s="35"/>
      <c r="H472" s="26">
        <f t="shared" si="21"/>
        <v>0</v>
      </c>
    </row>
    <row r="473" spans="1:8" x14ac:dyDescent="0.3">
      <c r="A473" s="48" t="s">
        <v>480</v>
      </c>
      <c r="B473" s="49" t="s">
        <v>11</v>
      </c>
      <c r="C473" s="50" t="s">
        <v>481</v>
      </c>
      <c r="D473" s="51">
        <v>20</v>
      </c>
      <c r="E473" s="25">
        <v>3.49</v>
      </c>
      <c r="F473" s="26">
        <f t="shared" si="22"/>
        <v>69.8</v>
      </c>
      <c r="G473" s="35"/>
      <c r="H473" s="26">
        <f t="shared" si="21"/>
        <v>0</v>
      </c>
    </row>
    <row r="474" spans="1:8" x14ac:dyDescent="0.3">
      <c r="A474" s="48" t="s">
        <v>482</v>
      </c>
      <c r="B474" s="49" t="s">
        <v>11</v>
      </c>
      <c r="C474" s="50" t="s">
        <v>483</v>
      </c>
      <c r="D474" s="51">
        <v>20</v>
      </c>
      <c r="E474" s="25">
        <v>4.3</v>
      </c>
      <c r="F474" s="26">
        <f t="shared" si="22"/>
        <v>86</v>
      </c>
      <c r="G474" s="35"/>
      <c r="H474" s="26">
        <f t="shared" si="21"/>
        <v>0</v>
      </c>
    </row>
    <row r="475" spans="1:8" x14ac:dyDescent="0.3">
      <c r="A475" s="48" t="s">
        <v>484</v>
      </c>
      <c r="B475" s="49" t="s">
        <v>11</v>
      </c>
      <c r="C475" s="50" t="s">
        <v>485</v>
      </c>
      <c r="D475" s="51">
        <v>20</v>
      </c>
      <c r="E475" s="25">
        <v>5.66</v>
      </c>
      <c r="F475" s="26">
        <f t="shared" si="22"/>
        <v>113.2</v>
      </c>
      <c r="G475" s="35"/>
      <c r="H475" s="26">
        <f t="shared" si="21"/>
        <v>0</v>
      </c>
    </row>
    <row r="476" spans="1:8" x14ac:dyDescent="0.3">
      <c r="A476" s="48" t="s">
        <v>486</v>
      </c>
      <c r="B476" s="49" t="s">
        <v>11</v>
      </c>
      <c r="C476" s="50" t="s">
        <v>487</v>
      </c>
      <c r="D476" s="51">
        <v>20</v>
      </c>
      <c r="E476" s="25">
        <v>8.5299999999999994</v>
      </c>
      <c r="F476" s="26">
        <f t="shared" si="22"/>
        <v>170.6</v>
      </c>
      <c r="G476" s="35"/>
      <c r="H476" s="26">
        <f t="shared" si="21"/>
        <v>0</v>
      </c>
    </row>
    <row r="477" spans="1:8" x14ac:dyDescent="0.3">
      <c r="A477" s="48" t="s">
        <v>488</v>
      </c>
      <c r="B477" s="49" t="s">
        <v>11</v>
      </c>
      <c r="C477" s="50" t="s">
        <v>489</v>
      </c>
      <c r="D477" s="51">
        <v>20</v>
      </c>
      <c r="E477" s="25">
        <v>10.91</v>
      </c>
      <c r="F477" s="26">
        <f t="shared" si="22"/>
        <v>218.2</v>
      </c>
      <c r="G477" s="35"/>
      <c r="H477" s="26">
        <f t="shared" si="21"/>
        <v>0</v>
      </c>
    </row>
    <row r="478" spans="1:8" x14ac:dyDescent="0.3">
      <c r="A478" s="48" t="s">
        <v>490</v>
      </c>
      <c r="B478" s="49" t="s">
        <v>11</v>
      </c>
      <c r="C478" s="50" t="s">
        <v>491</v>
      </c>
      <c r="D478" s="51">
        <v>20</v>
      </c>
      <c r="E478" s="25">
        <v>14.91</v>
      </c>
      <c r="F478" s="26">
        <f t="shared" si="22"/>
        <v>298.2</v>
      </c>
      <c r="G478" s="35"/>
      <c r="H478" s="26">
        <f t="shared" si="21"/>
        <v>0</v>
      </c>
    </row>
    <row r="479" spans="1:8" x14ac:dyDescent="0.3">
      <c r="A479" s="48" t="s">
        <v>492</v>
      </c>
      <c r="B479" s="49" t="s">
        <v>11</v>
      </c>
      <c r="C479" s="50" t="s">
        <v>493</v>
      </c>
      <c r="D479" s="51">
        <v>20</v>
      </c>
      <c r="E479" s="25">
        <v>21.25</v>
      </c>
      <c r="F479" s="26">
        <f t="shared" si="22"/>
        <v>425</v>
      </c>
      <c r="G479" s="35"/>
      <c r="H479" s="26">
        <f t="shared" si="21"/>
        <v>0</v>
      </c>
    </row>
    <row r="480" spans="1:8" x14ac:dyDescent="0.3">
      <c r="A480" s="48" t="s">
        <v>494</v>
      </c>
      <c r="B480" s="49" t="s">
        <v>11</v>
      </c>
      <c r="C480" s="50" t="s">
        <v>495</v>
      </c>
      <c r="D480" s="51">
        <v>20</v>
      </c>
      <c r="E480" s="25">
        <v>25.94</v>
      </c>
      <c r="F480" s="26">
        <f t="shared" si="22"/>
        <v>518.79999999999995</v>
      </c>
      <c r="G480" s="35"/>
      <c r="H480" s="26">
        <f t="shared" si="21"/>
        <v>0</v>
      </c>
    </row>
    <row r="481" spans="1:8" x14ac:dyDescent="0.3">
      <c r="A481" s="48" t="s">
        <v>496</v>
      </c>
      <c r="B481" s="49" t="s">
        <v>11</v>
      </c>
      <c r="C481" s="50" t="s">
        <v>497</v>
      </c>
      <c r="D481" s="51">
        <v>20</v>
      </c>
      <c r="E481" s="25">
        <v>29.37</v>
      </c>
      <c r="F481" s="26">
        <f t="shared" si="22"/>
        <v>587.4</v>
      </c>
      <c r="G481" s="35"/>
      <c r="H481" s="26">
        <f t="shared" si="21"/>
        <v>0</v>
      </c>
    </row>
    <row r="482" spans="1:8" x14ac:dyDescent="0.3">
      <c r="A482" s="48" t="s">
        <v>498</v>
      </c>
      <c r="B482" s="49" t="s">
        <v>11</v>
      </c>
      <c r="C482" s="50" t="s">
        <v>499</v>
      </c>
      <c r="D482" s="51">
        <v>20</v>
      </c>
      <c r="E482" s="25">
        <v>33</v>
      </c>
      <c r="F482" s="26">
        <f t="shared" si="22"/>
        <v>660</v>
      </c>
      <c r="G482" s="35"/>
      <c r="H482" s="26">
        <f t="shared" si="21"/>
        <v>0</v>
      </c>
    </row>
    <row r="483" spans="1:8" x14ac:dyDescent="0.3">
      <c r="A483" s="48" t="s">
        <v>500</v>
      </c>
      <c r="B483" s="49" t="s">
        <v>11</v>
      </c>
      <c r="C483" s="50" t="s">
        <v>501</v>
      </c>
      <c r="D483" s="51">
        <v>20</v>
      </c>
      <c r="E483" s="25">
        <v>37.020000000000003</v>
      </c>
      <c r="F483" s="26">
        <f t="shared" si="22"/>
        <v>740.4</v>
      </c>
      <c r="G483" s="35"/>
      <c r="H483" s="26">
        <f t="shared" si="21"/>
        <v>0</v>
      </c>
    </row>
    <row r="484" spans="1:8" x14ac:dyDescent="0.3">
      <c r="A484" s="48" t="s">
        <v>502</v>
      </c>
      <c r="B484" s="49" t="s">
        <v>11</v>
      </c>
      <c r="C484" s="50" t="s">
        <v>503</v>
      </c>
      <c r="D484" s="51">
        <v>20</v>
      </c>
      <c r="E484" s="25">
        <v>40.01</v>
      </c>
      <c r="F484" s="26">
        <f t="shared" si="22"/>
        <v>800.2</v>
      </c>
      <c r="G484" s="35"/>
      <c r="H484" s="26">
        <f t="shared" si="21"/>
        <v>0</v>
      </c>
    </row>
    <row r="485" spans="1:8" x14ac:dyDescent="0.3">
      <c r="A485" s="48" t="s">
        <v>504</v>
      </c>
      <c r="B485" s="49" t="s">
        <v>11</v>
      </c>
      <c r="C485" s="50" t="s">
        <v>505</v>
      </c>
      <c r="D485" s="51">
        <v>20</v>
      </c>
      <c r="E485" s="25">
        <v>44.08</v>
      </c>
      <c r="F485" s="26">
        <f t="shared" si="22"/>
        <v>881.6</v>
      </c>
      <c r="G485" s="35"/>
      <c r="H485" s="26">
        <f t="shared" si="21"/>
        <v>0</v>
      </c>
    </row>
    <row r="486" spans="1:8" x14ac:dyDescent="0.3">
      <c r="A486" s="48" t="s">
        <v>506</v>
      </c>
      <c r="B486" s="49" t="s">
        <v>11</v>
      </c>
      <c r="C486" s="50" t="s">
        <v>507</v>
      </c>
      <c r="D486" s="51">
        <v>20</v>
      </c>
      <c r="E486" s="25">
        <v>49.26</v>
      </c>
      <c r="F486" s="26">
        <f t="shared" si="22"/>
        <v>985.2</v>
      </c>
      <c r="G486" s="35"/>
      <c r="H486" s="26">
        <f t="shared" si="21"/>
        <v>0</v>
      </c>
    </row>
    <row r="487" spans="1:8" x14ac:dyDescent="0.3">
      <c r="A487" s="48" t="s">
        <v>508</v>
      </c>
      <c r="B487" s="49" t="s">
        <v>11</v>
      </c>
      <c r="C487" s="50" t="s">
        <v>509</v>
      </c>
      <c r="D487" s="51">
        <v>20</v>
      </c>
      <c r="E487" s="25">
        <v>62.26</v>
      </c>
      <c r="F487" s="26">
        <f t="shared" si="22"/>
        <v>1245.2</v>
      </c>
      <c r="G487" s="35"/>
      <c r="H487" s="26">
        <f t="shared" si="21"/>
        <v>0</v>
      </c>
    </row>
    <row r="488" spans="1:8" x14ac:dyDescent="0.3">
      <c r="A488" s="48" t="s">
        <v>510</v>
      </c>
      <c r="B488" s="49" t="s">
        <v>11</v>
      </c>
      <c r="C488" s="50" t="s">
        <v>511</v>
      </c>
      <c r="D488" s="51">
        <v>20</v>
      </c>
      <c r="E488" s="25">
        <v>3.84</v>
      </c>
      <c r="F488" s="26">
        <f t="shared" si="22"/>
        <v>76.8</v>
      </c>
      <c r="G488" s="35"/>
      <c r="H488" s="26">
        <f t="shared" si="21"/>
        <v>0</v>
      </c>
    </row>
    <row r="489" spans="1:8" x14ac:dyDescent="0.3">
      <c r="A489" s="48" t="s">
        <v>512</v>
      </c>
      <c r="B489" s="49" t="s">
        <v>11</v>
      </c>
      <c r="C489" s="50" t="s">
        <v>513</v>
      </c>
      <c r="D489" s="51">
        <v>20</v>
      </c>
      <c r="E489" s="25">
        <v>4.79</v>
      </c>
      <c r="F489" s="26">
        <f t="shared" si="22"/>
        <v>95.8</v>
      </c>
      <c r="G489" s="35"/>
      <c r="H489" s="26">
        <f t="shared" ref="H489:H549" si="23">D489*G489</f>
        <v>0</v>
      </c>
    </row>
    <row r="490" spans="1:8" x14ac:dyDescent="0.3">
      <c r="A490" s="48" t="s">
        <v>514</v>
      </c>
      <c r="B490" s="49" t="s">
        <v>11</v>
      </c>
      <c r="C490" s="50" t="s">
        <v>515</v>
      </c>
      <c r="D490" s="51">
        <v>20</v>
      </c>
      <c r="E490" s="25">
        <v>6.99</v>
      </c>
      <c r="F490" s="26">
        <f t="shared" ref="F490:F549" si="24">D490*E490</f>
        <v>139.80000000000001</v>
      </c>
      <c r="G490" s="35"/>
      <c r="H490" s="26">
        <f t="shared" si="23"/>
        <v>0</v>
      </c>
    </row>
    <row r="491" spans="1:8" x14ac:dyDescent="0.3">
      <c r="A491" s="48" t="s">
        <v>516</v>
      </c>
      <c r="B491" s="49" t="s">
        <v>11</v>
      </c>
      <c r="C491" s="50" t="s">
        <v>517</v>
      </c>
      <c r="D491" s="51">
        <v>20</v>
      </c>
      <c r="E491" s="25">
        <v>9.65</v>
      </c>
      <c r="F491" s="26">
        <f t="shared" si="24"/>
        <v>193</v>
      </c>
      <c r="G491" s="35"/>
      <c r="H491" s="26">
        <f t="shared" si="23"/>
        <v>0</v>
      </c>
    </row>
    <row r="492" spans="1:8" x14ac:dyDescent="0.3">
      <c r="A492" s="48" t="s">
        <v>518</v>
      </c>
      <c r="B492" s="49" t="s">
        <v>11</v>
      </c>
      <c r="C492" s="50" t="s">
        <v>519</v>
      </c>
      <c r="D492" s="51">
        <v>20</v>
      </c>
      <c r="E492" s="25">
        <v>13.16</v>
      </c>
      <c r="F492" s="26">
        <f t="shared" si="24"/>
        <v>263.2</v>
      </c>
      <c r="G492" s="35"/>
      <c r="H492" s="26">
        <f t="shared" si="23"/>
        <v>0</v>
      </c>
    </row>
    <row r="493" spans="1:8" x14ac:dyDescent="0.3">
      <c r="A493" s="48" t="s">
        <v>520</v>
      </c>
      <c r="B493" s="49" t="s">
        <v>11</v>
      </c>
      <c r="C493" s="50" t="s">
        <v>521</v>
      </c>
      <c r="D493" s="51">
        <v>20</v>
      </c>
      <c r="E493" s="25">
        <v>20.62</v>
      </c>
      <c r="F493" s="26">
        <f t="shared" si="24"/>
        <v>412.4</v>
      </c>
      <c r="G493" s="35"/>
      <c r="H493" s="26">
        <f t="shared" si="23"/>
        <v>0</v>
      </c>
    </row>
    <row r="494" spans="1:8" x14ac:dyDescent="0.3">
      <c r="A494" s="48" t="s">
        <v>522</v>
      </c>
      <c r="B494" s="49" t="s">
        <v>11</v>
      </c>
      <c r="C494" s="50" t="s">
        <v>523</v>
      </c>
      <c r="D494" s="51">
        <v>20</v>
      </c>
      <c r="E494" s="25">
        <v>26.72</v>
      </c>
      <c r="F494" s="26">
        <f t="shared" si="24"/>
        <v>534.4</v>
      </c>
      <c r="G494" s="35"/>
      <c r="H494" s="26">
        <f t="shared" si="23"/>
        <v>0</v>
      </c>
    </row>
    <row r="495" spans="1:8" x14ac:dyDescent="0.3">
      <c r="A495" s="48" t="s">
        <v>524</v>
      </c>
      <c r="B495" s="49" t="s">
        <v>11</v>
      </c>
      <c r="C495" s="50" t="s">
        <v>525</v>
      </c>
      <c r="D495" s="51">
        <v>20</v>
      </c>
      <c r="E495" s="25">
        <v>28.08</v>
      </c>
      <c r="F495" s="26">
        <f t="shared" si="24"/>
        <v>561.6</v>
      </c>
      <c r="G495" s="35"/>
      <c r="H495" s="26">
        <f t="shared" si="23"/>
        <v>0</v>
      </c>
    </row>
    <row r="496" spans="1:8" ht="5.0999999999999996" customHeight="1" x14ac:dyDescent="0.3">
      <c r="A496" s="52"/>
      <c r="B496" s="53"/>
      <c r="C496" s="54"/>
      <c r="D496" s="55"/>
      <c r="E496" s="27"/>
      <c r="F496" s="28"/>
      <c r="G496" s="27"/>
      <c r="H496" s="28"/>
    </row>
    <row r="497" spans="1:8" x14ac:dyDescent="0.3">
      <c r="A497" s="44" t="s">
        <v>526</v>
      </c>
      <c r="B497" s="45" t="s">
        <v>0</v>
      </c>
      <c r="C497" s="46" t="s">
        <v>527</v>
      </c>
      <c r="D497" s="60">
        <v>1</v>
      </c>
      <c r="E497" s="23">
        <f>SUM(F498:F507)</f>
        <v>3934.7</v>
      </c>
      <c r="F497" s="24">
        <f t="shared" si="24"/>
        <v>3934.7</v>
      </c>
      <c r="G497" s="23">
        <f>SUM(H498:H507)</f>
        <v>0</v>
      </c>
      <c r="H497" s="24">
        <f t="shared" si="23"/>
        <v>0</v>
      </c>
    </row>
    <row r="498" spans="1:8" x14ac:dyDescent="0.3">
      <c r="A498" s="48" t="s">
        <v>528</v>
      </c>
      <c r="B498" s="49" t="s">
        <v>11</v>
      </c>
      <c r="C498" s="50" t="s">
        <v>529</v>
      </c>
      <c r="D498" s="51">
        <v>55</v>
      </c>
      <c r="E498" s="25">
        <v>15.27</v>
      </c>
      <c r="F498" s="26">
        <f t="shared" si="24"/>
        <v>839.85</v>
      </c>
      <c r="G498" s="35"/>
      <c r="H498" s="26">
        <f t="shared" si="23"/>
        <v>0</v>
      </c>
    </row>
    <row r="499" spans="1:8" x14ac:dyDescent="0.3">
      <c r="A499" s="48" t="s">
        <v>530</v>
      </c>
      <c r="B499" s="49" t="s">
        <v>11</v>
      </c>
      <c r="C499" s="50" t="s">
        <v>531</v>
      </c>
      <c r="D499" s="51">
        <v>55</v>
      </c>
      <c r="E499" s="25">
        <v>13.52</v>
      </c>
      <c r="F499" s="26">
        <f t="shared" si="24"/>
        <v>743.6</v>
      </c>
      <c r="G499" s="35"/>
      <c r="H499" s="26">
        <f t="shared" si="23"/>
        <v>0</v>
      </c>
    </row>
    <row r="500" spans="1:8" x14ac:dyDescent="0.3">
      <c r="A500" s="48" t="s">
        <v>532</v>
      </c>
      <c r="B500" s="49" t="s">
        <v>11</v>
      </c>
      <c r="C500" s="50" t="s">
        <v>533</v>
      </c>
      <c r="D500" s="51">
        <v>55</v>
      </c>
      <c r="E500" s="25">
        <v>10.94</v>
      </c>
      <c r="F500" s="26">
        <f t="shared" si="24"/>
        <v>601.70000000000005</v>
      </c>
      <c r="G500" s="35"/>
      <c r="H500" s="26">
        <f t="shared" si="23"/>
        <v>0</v>
      </c>
    </row>
    <row r="501" spans="1:8" x14ac:dyDescent="0.3">
      <c r="A501" s="48" t="s">
        <v>534</v>
      </c>
      <c r="B501" s="49" t="s">
        <v>11</v>
      </c>
      <c r="C501" s="50" t="s">
        <v>535</v>
      </c>
      <c r="D501" s="51">
        <v>55</v>
      </c>
      <c r="E501" s="25">
        <v>7.95</v>
      </c>
      <c r="F501" s="26">
        <f t="shared" si="24"/>
        <v>437.25</v>
      </c>
      <c r="G501" s="35"/>
      <c r="H501" s="26">
        <f t="shared" si="23"/>
        <v>0</v>
      </c>
    </row>
    <row r="502" spans="1:8" x14ac:dyDescent="0.3">
      <c r="A502" s="48" t="s">
        <v>536</v>
      </c>
      <c r="B502" s="49" t="s">
        <v>11</v>
      </c>
      <c r="C502" s="50" t="s">
        <v>537</v>
      </c>
      <c r="D502" s="51">
        <v>55</v>
      </c>
      <c r="E502" s="25">
        <v>6.61</v>
      </c>
      <c r="F502" s="26">
        <f t="shared" si="24"/>
        <v>363.55</v>
      </c>
      <c r="G502" s="35"/>
      <c r="H502" s="26">
        <f t="shared" si="23"/>
        <v>0</v>
      </c>
    </row>
    <row r="503" spans="1:8" x14ac:dyDescent="0.3">
      <c r="A503" s="48" t="s">
        <v>538</v>
      </c>
      <c r="B503" s="49" t="s">
        <v>11</v>
      </c>
      <c r="C503" s="50" t="s">
        <v>539</v>
      </c>
      <c r="D503" s="51">
        <v>55</v>
      </c>
      <c r="E503" s="25">
        <v>5.8</v>
      </c>
      <c r="F503" s="26">
        <f t="shared" si="24"/>
        <v>319</v>
      </c>
      <c r="G503" s="35"/>
      <c r="H503" s="26">
        <f t="shared" si="23"/>
        <v>0</v>
      </c>
    </row>
    <row r="504" spans="1:8" x14ac:dyDescent="0.3">
      <c r="A504" s="48" t="s">
        <v>540</v>
      </c>
      <c r="B504" s="49" t="s">
        <v>11</v>
      </c>
      <c r="C504" s="50" t="s">
        <v>541</v>
      </c>
      <c r="D504" s="51">
        <v>55</v>
      </c>
      <c r="E504" s="25">
        <v>5.41</v>
      </c>
      <c r="F504" s="26">
        <f t="shared" si="24"/>
        <v>297.55</v>
      </c>
      <c r="G504" s="35"/>
      <c r="H504" s="26">
        <f t="shared" si="23"/>
        <v>0</v>
      </c>
    </row>
    <row r="505" spans="1:8" x14ac:dyDescent="0.3">
      <c r="A505" s="48" t="s">
        <v>542</v>
      </c>
      <c r="B505" s="49" t="s">
        <v>11</v>
      </c>
      <c r="C505" s="50" t="s">
        <v>543</v>
      </c>
      <c r="D505" s="51">
        <v>55</v>
      </c>
      <c r="E505" s="25">
        <v>2.96</v>
      </c>
      <c r="F505" s="26">
        <f t="shared" si="24"/>
        <v>162.80000000000001</v>
      </c>
      <c r="G505" s="35"/>
      <c r="H505" s="26">
        <f t="shared" si="23"/>
        <v>0</v>
      </c>
    </row>
    <row r="506" spans="1:8" x14ac:dyDescent="0.3">
      <c r="A506" s="48" t="s">
        <v>544</v>
      </c>
      <c r="B506" s="49" t="s">
        <v>11</v>
      </c>
      <c r="C506" s="50" t="s">
        <v>545</v>
      </c>
      <c r="D506" s="51">
        <v>55</v>
      </c>
      <c r="E506" s="25">
        <v>1.74</v>
      </c>
      <c r="F506" s="26">
        <f t="shared" si="24"/>
        <v>95.7</v>
      </c>
      <c r="G506" s="35"/>
      <c r="H506" s="26">
        <f t="shared" si="23"/>
        <v>0</v>
      </c>
    </row>
    <row r="507" spans="1:8" x14ac:dyDescent="0.3">
      <c r="A507" s="48" t="s">
        <v>546</v>
      </c>
      <c r="B507" s="49" t="s">
        <v>11</v>
      </c>
      <c r="C507" s="50" t="s">
        <v>547</v>
      </c>
      <c r="D507" s="51">
        <v>55</v>
      </c>
      <c r="E507" s="25">
        <v>1.34</v>
      </c>
      <c r="F507" s="26">
        <f t="shared" si="24"/>
        <v>73.7</v>
      </c>
      <c r="G507" s="35"/>
      <c r="H507" s="26">
        <f t="shared" si="23"/>
        <v>0</v>
      </c>
    </row>
    <row r="508" spans="1:8" ht="5.0999999999999996" customHeight="1" x14ac:dyDescent="0.3">
      <c r="A508" s="52"/>
      <c r="B508" s="53"/>
      <c r="C508" s="54"/>
      <c r="D508" s="55"/>
      <c r="E508" s="27"/>
      <c r="F508" s="28"/>
      <c r="G508" s="27"/>
      <c r="H508" s="28"/>
    </row>
    <row r="509" spans="1:8" x14ac:dyDescent="0.3">
      <c r="A509" s="40" t="s">
        <v>548</v>
      </c>
      <c r="B509" s="41" t="s">
        <v>0</v>
      </c>
      <c r="C509" s="42" t="s">
        <v>549</v>
      </c>
      <c r="D509" s="61">
        <v>1</v>
      </c>
      <c r="E509" s="31">
        <f>SUM(F510:F515)</f>
        <v>5912.48</v>
      </c>
      <c r="F509" s="32">
        <f t="shared" si="24"/>
        <v>5912.48</v>
      </c>
      <c r="G509" s="31">
        <f>SUM(H510:H515)</f>
        <v>0</v>
      </c>
      <c r="H509" s="32">
        <f t="shared" si="23"/>
        <v>0</v>
      </c>
    </row>
    <row r="510" spans="1:8" x14ac:dyDescent="0.3">
      <c r="A510" s="48" t="s">
        <v>550</v>
      </c>
      <c r="B510" s="49" t="s">
        <v>110</v>
      </c>
      <c r="C510" s="50" t="s">
        <v>551</v>
      </c>
      <c r="D510" s="51">
        <v>60</v>
      </c>
      <c r="E510" s="25">
        <v>21.36</v>
      </c>
      <c r="F510" s="26">
        <f t="shared" si="24"/>
        <v>1281.5999999999999</v>
      </c>
      <c r="G510" s="35"/>
      <c r="H510" s="26">
        <f t="shared" si="23"/>
        <v>0</v>
      </c>
    </row>
    <row r="511" spans="1:8" x14ac:dyDescent="0.3">
      <c r="A511" s="48" t="s">
        <v>552</v>
      </c>
      <c r="B511" s="49" t="s">
        <v>110</v>
      </c>
      <c r="C511" s="50" t="s">
        <v>553</v>
      </c>
      <c r="D511" s="51">
        <v>60</v>
      </c>
      <c r="E511" s="25">
        <v>19.100000000000001</v>
      </c>
      <c r="F511" s="26">
        <f t="shared" si="24"/>
        <v>1146</v>
      </c>
      <c r="G511" s="35"/>
      <c r="H511" s="26">
        <f t="shared" si="23"/>
        <v>0</v>
      </c>
    </row>
    <row r="512" spans="1:8" x14ac:dyDescent="0.3">
      <c r="A512" s="48" t="s">
        <v>554</v>
      </c>
      <c r="B512" s="49" t="s">
        <v>110</v>
      </c>
      <c r="C512" s="50" t="s">
        <v>555</v>
      </c>
      <c r="D512" s="51">
        <v>40</v>
      </c>
      <c r="E512" s="25">
        <v>35.880000000000003</v>
      </c>
      <c r="F512" s="26">
        <f t="shared" si="24"/>
        <v>1435.2</v>
      </c>
      <c r="G512" s="35"/>
      <c r="H512" s="26">
        <f t="shared" si="23"/>
        <v>0</v>
      </c>
    </row>
    <row r="513" spans="1:8" x14ac:dyDescent="0.3">
      <c r="A513" s="48" t="s">
        <v>556</v>
      </c>
      <c r="B513" s="49" t="s">
        <v>110</v>
      </c>
      <c r="C513" s="50" t="s">
        <v>557</v>
      </c>
      <c r="D513" s="51">
        <v>40</v>
      </c>
      <c r="E513" s="25">
        <v>38.93</v>
      </c>
      <c r="F513" s="26">
        <f t="shared" si="24"/>
        <v>1557.2</v>
      </c>
      <c r="G513" s="35"/>
      <c r="H513" s="26">
        <f t="shared" si="23"/>
        <v>0</v>
      </c>
    </row>
    <row r="514" spans="1:8" x14ac:dyDescent="0.3">
      <c r="A514" s="48" t="s">
        <v>558</v>
      </c>
      <c r="B514" s="49" t="s">
        <v>110</v>
      </c>
      <c r="C514" s="50" t="s">
        <v>559</v>
      </c>
      <c r="D514" s="51">
        <v>26</v>
      </c>
      <c r="E514" s="25">
        <v>6.48</v>
      </c>
      <c r="F514" s="26">
        <f t="shared" si="24"/>
        <v>168.48</v>
      </c>
      <c r="G514" s="35"/>
      <c r="H514" s="26">
        <f t="shared" si="23"/>
        <v>0</v>
      </c>
    </row>
    <row r="515" spans="1:8" x14ac:dyDescent="0.3">
      <c r="A515" s="48" t="s">
        <v>560</v>
      </c>
      <c r="B515" s="49" t="s">
        <v>110</v>
      </c>
      <c r="C515" s="50" t="s">
        <v>561</v>
      </c>
      <c r="D515" s="51">
        <v>25</v>
      </c>
      <c r="E515" s="25">
        <v>12.96</v>
      </c>
      <c r="F515" s="26">
        <f t="shared" si="24"/>
        <v>324</v>
      </c>
      <c r="G515" s="35"/>
      <c r="H515" s="26">
        <f t="shared" si="23"/>
        <v>0</v>
      </c>
    </row>
    <row r="516" spans="1:8" ht="5.0999999999999996" customHeight="1" x14ac:dyDescent="0.3">
      <c r="A516" s="52"/>
      <c r="B516" s="53"/>
      <c r="C516" s="54"/>
      <c r="D516" s="55"/>
      <c r="E516" s="27"/>
      <c r="F516" s="28"/>
      <c r="G516" s="27"/>
      <c r="H516" s="28"/>
    </row>
    <row r="517" spans="1:8" x14ac:dyDescent="0.3">
      <c r="A517" s="40" t="s">
        <v>562</v>
      </c>
      <c r="B517" s="41" t="s">
        <v>0</v>
      </c>
      <c r="C517" s="42" t="s">
        <v>563</v>
      </c>
      <c r="D517" s="61">
        <v>1</v>
      </c>
      <c r="E517" s="31">
        <f>SUM(F518:F522)</f>
        <v>2315.1</v>
      </c>
      <c r="F517" s="32">
        <f t="shared" si="24"/>
        <v>2315.1</v>
      </c>
      <c r="G517" s="31">
        <f>SUM(H518:H522)</f>
        <v>0</v>
      </c>
      <c r="H517" s="32">
        <f t="shared" si="23"/>
        <v>0</v>
      </c>
    </row>
    <row r="518" spans="1:8" x14ac:dyDescent="0.3">
      <c r="A518" s="48" t="s">
        <v>564</v>
      </c>
      <c r="B518" s="49" t="s">
        <v>110</v>
      </c>
      <c r="C518" s="50" t="s">
        <v>565</v>
      </c>
      <c r="D518" s="51">
        <v>2</v>
      </c>
      <c r="E518" s="25">
        <v>688.5</v>
      </c>
      <c r="F518" s="26">
        <f t="shared" si="24"/>
        <v>1377</v>
      </c>
      <c r="G518" s="35"/>
      <c r="H518" s="26">
        <f t="shared" si="23"/>
        <v>0</v>
      </c>
    </row>
    <row r="519" spans="1:8" x14ac:dyDescent="0.3">
      <c r="A519" s="48" t="s">
        <v>566</v>
      </c>
      <c r="B519" s="49" t="s">
        <v>110</v>
      </c>
      <c r="C519" s="50" t="s">
        <v>567</v>
      </c>
      <c r="D519" s="51">
        <v>5</v>
      </c>
      <c r="E519" s="25">
        <v>58.3</v>
      </c>
      <c r="F519" s="26">
        <f t="shared" si="24"/>
        <v>291.5</v>
      </c>
      <c r="G519" s="35"/>
      <c r="H519" s="26">
        <f t="shared" si="23"/>
        <v>0</v>
      </c>
    </row>
    <row r="520" spans="1:8" x14ac:dyDescent="0.3">
      <c r="A520" s="48" t="s">
        <v>568</v>
      </c>
      <c r="B520" s="49" t="s">
        <v>110</v>
      </c>
      <c r="C520" s="50" t="s">
        <v>569</v>
      </c>
      <c r="D520" s="51">
        <v>2</v>
      </c>
      <c r="E520" s="25">
        <v>121.5</v>
      </c>
      <c r="F520" s="26">
        <f t="shared" si="24"/>
        <v>243</v>
      </c>
      <c r="G520" s="35"/>
      <c r="H520" s="26">
        <f t="shared" si="23"/>
        <v>0</v>
      </c>
    </row>
    <row r="521" spans="1:8" x14ac:dyDescent="0.3">
      <c r="A521" s="48" t="s">
        <v>570</v>
      </c>
      <c r="B521" s="49" t="s">
        <v>110</v>
      </c>
      <c r="C521" s="50" t="s">
        <v>571</v>
      </c>
      <c r="D521" s="51">
        <v>8</v>
      </c>
      <c r="E521" s="25">
        <v>45.39</v>
      </c>
      <c r="F521" s="26">
        <f t="shared" si="24"/>
        <v>363.12</v>
      </c>
      <c r="G521" s="35"/>
      <c r="H521" s="26">
        <f t="shared" si="23"/>
        <v>0</v>
      </c>
    </row>
    <row r="522" spans="1:8" x14ac:dyDescent="0.3">
      <c r="A522" s="48" t="s">
        <v>572</v>
      </c>
      <c r="B522" s="49" t="s">
        <v>11</v>
      </c>
      <c r="C522" s="50" t="s">
        <v>573</v>
      </c>
      <c r="D522" s="51">
        <v>11</v>
      </c>
      <c r="E522" s="25">
        <v>3.68</v>
      </c>
      <c r="F522" s="26">
        <f t="shared" si="24"/>
        <v>40.479999999999997</v>
      </c>
      <c r="G522" s="35"/>
      <c r="H522" s="26">
        <f t="shared" si="23"/>
        <v>0</v>
      </c>
    </row>
    <row r="523" spans="1:8" ht="5.0999999999999996" customHeight="1" x14ac:dyDescent="0.3">
      <c r="A523" s="52"/>
      <c r="B523" s="53"/>
      <c r="C523" s="54"/>
      <c r="D523" s="55"/>
      <c r="E523" s="27"/>
      <c r="F523" s="28"/>
      <c r="G523" s="27"/>
      <c r="H523" s="28"/>
    </row>
    <row r="524" spans="1:8" x14ac:dyDescent="0.3">
      <c r="A524" s="40" t="s">
        <v>574</v>
      </c>
      <c r="B524" s="41" t="s">
        <v>0</v>
      </c>
      <c r="C524" s="62" t="s">
        <v>575</v>
      </c>
      <c r="D524" s="61">
        <v>1</v>
      </c>
      <c r="E524" s="31">
        <f>SUM(F525:F545)</f>
        <v>127610</v>
      </c>
      <c r="F524" s="32">
        <f>D524*E524</f>
        <v>127610</v>
      </c>
      <c r="G524" s="31">
        <f>SUM(H525:H545)</f>
        <v>0</v>
      </c>
      <c r="H524" s="32">
        <f t="shared" si="23"/>
        <v>0</v>
      </c>
    </row>
    <row r="525" spans="1:8" x14ac:dyDescent="0.3">
      <c r="A525" s="48" t="s">
        <v>576</v>
      </c>
      <c r="B525" s="49" t="s">
        <v>110</v>
      </c>
      <c r="C525" s="50" t="s">
        <v>577</v>
      </c>
      <c r="D525" s="51">
        <v>4</v>
      </c>
      <c r="E525" s="25">
        <v>130</v>
      </c>
      <c r="F525" s="26">
        <f t="shared" si="24"/>
        <v>520</v>
      </c>
      <c r="G525" s="35"/>
      <c r="H525" s="26">
        <f t="shared" si="23"/>
        <v>0</v>
      </c>
    </row>
    <row r="526" spans="1:8" x14ac:dyDescent="0.3">
      <c r="A526" s="48" t="s">
        <v>578</v>
      </c>
      <c r="B526" s="49" t="s">
        <v>110</v>
      </c>
      <c r="C526" s="50" t="s">
        <v>579</v>
      </c>
      <c r="D526" s="51">
        <v>5</v>
      </c>
      <c r="E526" s="25">
        <v>300</v>
      </c>
      <c r="F526" s="26">
        <f t="shared" si="24"/>
        <v>1500</v>
      </c>
      <c r="G526" s="35"/>
      <c r="H526" s="26">
        <f t="shared" si="23"/>
        <v>0</v>
      </c>
    </row>
    <row r="527" spans="1:8" x14ac:dyDescent="0.3">
      <c r="A527" s="48" t="s">
        <v>580</v>
      </c>
      <c r="B527" s="49" t="s">
        <v>110</v>
      </c>
      <c r="C527" s="50" t="s">
        <v>1438</v>
      </c>
      <c r="D527" s="51">
        <v>4</v>
      </c>
      <c r="E527" s="25">
        <v>150</v>
      </c>
      <c r="F527" s="26">
        <f t="shared" si="24"/>
        <v>600</v>
      </c>
      <c r="G527" s="35"/>
      <c r="H527" s="26">
        <f t="shared" si="23"/>
        <v>0</v>
      </c>
    </row>
    <row r="528" spans="1:8" x14ac:dyDescent="0.3">
      <c r="A528" s="48" t="s">
        <v>1425</v>
      </c>
      <c r="B528" s="49" t="s">
        <v>110</v>
      </c>
      <c r="C528" s="50" t="s">
        <v>1439</v>
      </c>
      <c r="D528" s="51">
        <v>4</v>
      </c>
      <c r="E528" s="25">
        <v>120</v>
      </c>
      <c r="F528" s="26">
        <f t="shared" si="24"/>
        <v>480</v>
      </c>
      <c r="G528" s="35"/>
      <c r="H528" s="26">
        <f t="shared" si="23"/>
        <v>0</v>
      </c>
    </row>
    <row r="529" spans="1:8" x14ac:dyDescent="0.3">
      <c r="A529" s="48" t="s">
        <v>1426</v>
      </c>
      <c r="B529" s="49" t="s">
        <v>110</v>
      </c>
      <c r="C529" s="50" t="s">
        <v>1434</v>
      </c>
      <c r="D529" s="51">
        <v>50</v>
      </c>
      <c r="E529" s="25">
        <v>405</v>
      </c>
      <c r="F529" s="26">
        <f t="shared" si="24"/>
        <v>20250</v>
      </c>
      <c r="G529" s="35"/>
      <c r="H529" s="26">
        <f t="shared" si="23"/>
        <v>0</v>
      </c>
    </row>
    <row r="530" spans="1:8" x14ac:dyDescent="0.3">
      <c r="A530" s="48" t="s">
        <v>1427</v>
      </c>
      <c r="B530" s="49" t="s">
        <v>110</v>
      </c>
      <c r="C530" s="50" t="s">
        <v>1484</v>
      </c>
      <c r="D530" s="51">
        <v>3</v>
      </c>
      <c r="E530" s="25">
        <v>1440</v>
      </c>
      <c r="F530" s="26">
        <f t="shared" si="24"/>
        <v>4320</v>
      </c>
      <c r="G530" s="35"/>
      <c r="H530" s="26">
        <f t="shared" si="23"/>
        <v>0</v>
      </c>
    </row>
    <row r="531" spans="1:8" x14ac:dyDescent="0.3">
      <c r="A531" s="48" t="s">
        <v>1428</v>
      </c>
      <c r="B531" s="49" t="s">
        <v>110</v>
      </c>
      <c r="C531" s="50" t="s">
        <v>1473</v>
      </c>
      <c r="D531" s="51">
        <v>5</v>
      </c>
      <c r="E531" s="25">
        <v>1700</v>
      </c>
      <c r="F531" s="26">
        <f t="shared" si="24"/>
        <v>8500</v>
      </c>
      <c r="G531" s="35"/>
      <c r="H531" s="26">
        <f t="shared" si="23"/>
        <v>0</v>
      </c>
    </row>
    <row r="532" spans="1:8" x14ac:dyDescent="0.3">
      <c r="A532" s="48" t="s">
        <v>1429</v>
      </c>
      <c r="B532" s="49" t="s">
        <v>110</v>
      </c>
      <c r="C532" s="9" t="s">
        <v>1483</v>
      </c>
      <c r="D532" s="51">
        <v>3</v>
      </c>
      <c r="E532" s="25">
        <v>250</v>
      </c>
      <c r="F532" s="26">
        <f t="shared" si="24"/>
        <v>750</v>
      </c>
      <c r="G532" s="35"/>
      <c r="H532" s="26">
        <f t="shared" si="23"/>
        <v>0</v>
      </c>
    </row>
    <row r="533" spans="1:8" x14ac:dyDescent="0.3">
      <c r="A533" s="48" t="s">
        <v>1430</v>
      </c>
      <c r="B533" s="49" t="s">
        <v>110</v>
      </c>
      <c r="C533" s="50" t="s">
        <v>1487</v>
      </c>
      <c r="D533" s="51">
        <v>3</v>
      </c>
      <c r="E533" s="25">
        <v>400</v>
      </c>
      <c r="F533" s="26">
        <f t="shared" si="24"/>
        <v>1200</v>
      </c>
      <c r="G533" s="35"/>
      <c r="H533" s="26">
        <f t="shared" si="23"/>
        <v>0</v>
      </c>
    </row>
    <row r="534" spans="1:8" x14ac:dyDescent="0.3">
      <c r="A534" s="48" t="s">
        <v>1431</v>
      </c>
      <c r="B534" s="49" t="s">
        <v>110</v>
      </c>
      <c r="C534" s="50" t="s">
        <v>1444</v>
      </c>
      <c r="D534" s="51">
        <v>5</v>
      </c>
      <c r="E534" s="25">
        <v>210</v>
      </c>
      <c r="F534" s="26">
        <f t="shared" si="24"/>
        <v>1050</v>
      </c>
      <c r="G534" s="35"/>
      <c r="H534" s="26">
        <f t="shared" si="23"/>
        <v>0</v>
      </c>
    </row>
    <row r="535" spans="1:8" x14ac:dyDescent="0.3">
      <c r="A535" s="48" t="s">
        <v>1432</v>
      </c>
      <c r="B535" s="49" t="s">
        <v>110</v>
      </c>
      <c r="C535" s="50" t="s">
        <v>1445</v>
      </c>
      <c r="D535" s="51">
        <v>9</v>
      </c>
      <c r="E535" s="25">
        <v>560</v>
      </c>
      <c r="F535" s="26">
        <f t="shared" si="24"/>
        <v>5040</v>
      </c>
      <c r="G535" s="35"/>
      <c r="H535" s="26">
        <f t="shared" si="23"/>
        <v>0</v>
      </c>
    </row>
    <row r="536" spans="1:8" x14ac:dyDescent="0.3">
      <c r="A536" s="48" t="s">
        <v>1433</v>
      </c>
      <c r="B536" s="49" t="s">
        <v>110</v>
      </c>
      <c r="C536" s="50" t="s">
        <v>1457</v>
      </c>
      <c r="D536" s="51">
        <v>1</v>
      </c>
      <c r="E536" s="25">
        <v>10000</v>
      </c>
      <c r="F536" s="26">
        <f t="shared" si="24"/>
        <v>10000</v>
      </c>
      <c r="G536" s="35"/>
      <c r="H536" s="26">
        <f t="shared" si="23"/>
        <v>0</v>
      </c>
    </row>
    <row r="537" spans="1:8" x14ac:dyDescent="0.3">
      <c r="A537" s="48" t="s">
        <v>1436</v>
      </c>
      <c r="B537" s="49" t="s">
        <v>110</v>
      </c>
      <c r="C537" s="9" t="s">
        <v>1471</v>
      </c>
      <c r="D537" s="51">
        <v>2</v>
      </c>
      <c r="E537" s="25">
        <v>12000</v>
      </c>
      <c r="F537" s="26">
        <f t="shared" si="24"/>
        <v>24000</v>
      </c>
      <c r="G537" s="35"/>
      <c r="H537" s="26">
        <f t="shared" si="23"/>
        <v>0</v>
      </c>
    </row>
    <row r="538" spans="1:8" x14ac:dyDescent="0.3">
      <c r="A538" s="48" t="s">
        <v>1437</v>
      </c>
      <c r="B538" s="49" t="s">
        <v>110</v>
      </c>
      <c r="C538" s="50" t="s">
        <v>1459</v>
      </c>
      <c r="D538" s="51">
        <v>1</v>
      </c>
      <c r="E538" s="25">
        <v>15000</v>
      </c>
      <c r="F538" s="26">
        <f t="shared" si="24"/>
        <v>15000</v>
      </c>
      <c r="G538" s="35"/>
      <c r="H538" s="26">
        <f t="shared" si="23"/>
        <v>0</v>
      </c>
    </row>
    <row r="539" spans="1:8" x14ac:dyDescent="0.3">
      <c r="A539" s="48" t="s">
        <v>1462</v>
      </c>
      <c r="B539" s="49" t="s">
        <v>110</v>
      </c>
      <c r="C539" s="50" t="s">
        <v>1446</v>
      </c>
      <c r="D539" s="51">
        <v>2</v>
      </c>
      <c r="E539" s="25">
        <v>3550</v>
      </c>
      <c r="F539" s="26">
        <f t="shared" si="24"/>
        <v>7100</v>
      </c>
      <c r="G539" s="35"/>
      <c r="H539" s="26">
        <f t="shared" si="23"/>
        <v>0</v>
      </c>
    </row>
    <row r="540" spans="1:8" x14ac:dyDescent="0.3">
      <c r="A540" s="48" t="s">
        <v>1463</v>
      </c>
      <c r="B540" s="49" t="s">
        <v>110</v>
      </c>
      <c r="C540" s="50" t="s">
        <v>1468</v>
      </c>
      <c r="D540" s="51">
        <v>2</v>
      </c>
      <c r="E540" s="25">
        <v>4550</v>
      </c>
      <c r="F540" s="26">
        <f t="shared" si="24"/>
        <v>9100</v>
      </c>
      <c r="G540" s="35"/>
      <c r="H540" s="26">
        <f t="shared" si="23"/>
        <v>0</v>
      </c>
    </row>
    <row r="541" spans="1:8" x14ac:dyDescent="0.3">
      <c r="A541" s="48" t="s">
        <v>1475</v>
      </c>
      <c r="B541" s="49" t="s">
        <v>110</v>
      </c>
      <c r="C541" s="50" t="s">
        <v>1490</v>
      </c>
      <c r="D541" s="51">
        <v>1</v>
      </c>
      <c r="E541" s="25">
        <v>2000</v>
      </c>
      <c r="F541" s="26">
        <f t="shared" si="24"/>
        <v>2000</v>
      </c>
      <c r="G541" s="35"/>
      <c r="H541" s="26">
        <f t="shared" si="23"/>
        <v>0</v>
      </c>
    </row>
    <row r="542" spans="1:8" x14ac:dyDescent="0.3">
      <c r="A542" s="48" t="s">
        <v>1476</v>
      </c>
      <c r="B542" s="49" t="s">
        <v>110</v>
      </c>
      <c r="C542" s="50" t="s">
        <v>1464</v>
      </c>
      <c r="D542" s="51">
        <v>1</v>
      </c>
      <c r="E542" s="25">
        <v>5000</v>
      </c>
      <c r="F542" s="26">
        <f t="shared" si="24"/>
        <v>5000</v>
      </c>
      <c r="G542" s="35"/>
      <c r="H542" s="26">
        <f t="shared" si="23"/>
        <v>0</v>
      </c>
    </row>
    <row r="543" spans="1:8" x14ac:dyDescent="0.3">
      <c r="A543" s="48" t="s">
        <v>1481</v>
      </c>
      <c r="B543" s="49" t="s">
        <v>110</v>
      </c>
      <c r="C543" s="50" t="s">
        <v>1465</v>
      </c>
      <c r="D543" s="51">
        <v>1</v>
      </c>
      <c r="E543" s="25">
        <v>7000</v>
      </c>
      <c r="F543" s="26">
        <f>D543*E543</f>
        <v>7000</v>
      </c>
      <c r="G543" s="35"/>
      <c r="H543" s="26">
        <f>D543*G543</f>
        <v>0</v>
      </c>
    </row>
    <row r="544" spans="1:8" x14ac:dyDescent="0.3">
      <c r="A544" s="48" t="s">
        <v>1482</v>
      </c>
      <c r="B544" s="49" t="s">
        <v>110</v>
      </c>
      <c r="C544" s="50" t="s">
        <v>1478</v>
      </c>
      <c r="D544" s="51">
        <v>1</v>
      </c>
      <c r="E544" s="25">
        <v>1200</v>
      </c>
      <c r="F544" s="26">
        <f t="shared" ref="F544:F545" si="25">D544*E544</f>
        <v>1200</v>
      </c>
      <c r="G544" s="35"/>
      <c r="H544" s="26">
        <f t="shared" ref="H544:H545" si="26">D544*G544</f>
        <v>0</v>
      </c>
    </row>
    <row r="545" spans="1:12" x14ac:dyDescent="0.3">
      <c r="A545" s="48" t="s">
        <v>1489</v>
      </c>
      <c r="B545" s="49" t="s">
        <v>110</v>
      </c>
      <c r="C545" s="50" t="s">
        <v>1477</v>
      </c>
      <c r="D545" s="51">
        <v>1</v>
      </c>
      <c r="E545" s="25">
        <v>3000</v>
      </c>
      <c r="F545" s="26">
        <f t="shared" si="25"/>
        <v>3000</v>
      </c>
      <c r="G545" s="35"/>
      <c r="H545" s="26">
        <f t="shared" si="26"/>
        <v>0</v>
      </c>
    </row>
    <row r="546" spans="1:12" ht="5.0999999999999996" customHeight="1" x14ac:dyDescent="0.3">
      <c r="A546" s="52"/>
      <c r="B546" s="53"/>
      <c r="C546" s="54"/>
      <c r="D546" s="55"/>
      <c r="E546" s="27"/>
      <c r="F546" s="28"/>
      <c r="G546" s="27"/>
      <c r="H546" s="28"/>
    </row>
    <row r="547" spans="1:12" s="15" customFormat="1" x14ac:dyDescent="0.3">
      <c r="A547" s="40" t="s">
        <v>581</v>
      </c>
      <c r="B547" s="41" t="s">
        <v>0</v>
      </c>
      <c r="C547" s="42" t="s">
        <v>582</v>
      </c>
      <c r="D547" s="61">
        <v>1</v>
      </c>
      <c r="E547" s="31">
        <f>SUM(F548:F549)</f>
        <v>50600</v>
      </c>
      <c r="F547" s="32">
        <f>D547*E547</f>
        <v>50600</v>
      </c>
      <c r="G547" s="31">
        <f>SUM(H548:H549)</f>
        <v>0</v>
      </c>
      <c r="H547" s="32">
        <f t="shared" si="23"/>
        <v>0</v>
      </c>
      <c r="L547" s="94"/>
    </row>
    <row r="548" spans="1:12" s="15" customFormat="1" x14ac:dyDescent="0.3">
      <c r="A548" s="48" t="s">
        <v>745</v>
      </c>
      <c r="B548" s="49" t="s">
        <v>110</v>
      </c>
      <c r="C548" s="50" t="s">
        <v>1545</v>
      </c>
      <c r="D548" s="51">
        <v>187</v>
      </c>
      <c r="E548" s="25">
        <v>200</v>
      </c>
      <c r="F548" s="26">
        <f t="shared" si="24"/>
        <v>37400</v>
      </c>
      <c r="G548" s="35"/>
      <c r="H548" s="26">
        <f t="shared" si="23"/>
        <v>0</v>
      </c>
      <c r="L548" s="94"/>
    </row>
    <row r="549" spans="1:12" s="15" customFormat="1" x14ac:dyDescent="0.3">
      <c r="A549" s="48" t="s">
        <v>746</v>
      </c>
      <c r="B549" s="49" t="s">
        <v>110</v>
      </c>
      <c r="C549" s="50" t="s">
        <v>1547</v>
      </c>
      <c r="D549" s="51">
        <v>75</v>
      </c>
      <c r="E549" s="25">
        <v>176</v>
      </c>
      <c r="F549" s="26">
        <f t="shared" si="24"/>
        <v>13200</v>
      </c>
      <c r="G549" s="35"/>
      <c r="H549" s="26">
        <f t="shared" si="23"/>
        <v>0</v>
      </c>
      <c r="L549" s="94"/>
    </row>
    <row r="550" spans="1:12" ht="15" thickBot="1" x14ac:dyDescent="0.35">
      <c r="A550" s="64"/>
      <c r="B550" s="77"/>
      <c r="C550" s="65" t="s">
        <v>583</v>
      </c>
      <c r="D550" s="66">
        <v>1</v>
      </c>
      <c r="E550" s="67">
        <f>F3+F57+F98+F333+F509+F517+F524+F547</f>
        <v>623141.57999999996</v>
      </c>
      <c r="F550" s="68">
        <f>D550*E550</f>
        <v>623141.57999999996</v>
      </c>
      <c r="G550" s="67">
        <f>H3+H57+H98+H333+H509+H517+H524+H547</f>
        <v>0</v>
      </c>
      <c r="H550" s="68">
        <f>D550*G550</f>
        <v>0</v>
      </c>
      <c r="I550" s="63"/>
      <c r="L550" s="94"/>
    </row>
    <row r="551" spans="1:12" ht="5.0999999999999996" customHeight="1" x14ac:dyDescent="0.3">
      <c r="A551" s="52"/>
      <c r="B551" s="53"/>
      <c r="C551" s="54"/>
      <c r="D551" s="55"/>
      <c r="E551" s="27"/>
      <c r="F551" s="28"/>
      <c r="G551" s="27"/>
      <c r="H551" s="28"/>
      <c r="L551" s="94"/>
    </row>
    <row r="552" spans="1:12" x14ac:dyDescent="0.3">
      <c r="A552" s="48"/>
      <c r="B552" s="49"/>
      <c r="C552" s="50" t="s">
        <v>1202</v>
      </c>
      <c r="D552" s="51">
        <v>1</v>
      </c>
      <c r="E552" s="75">
        <v>0.09</v>
      </c>
      <c r="F552" s="26">
        <f>F550*E552</f>
        <v>56082.74</v>
      </c>
      <c r="G552" s="76">
        <v>0</v>
      </c>
      <c r="H552" s="26">
        <f>H550*G552</f>
        <v>0</v>
      </c>
      <c r="I552" s="63"/>
      <c r="L552" s="94"/>
    </row>
    <row r="553" spans="1:12" ht="15" thickBot="1" x14ac:dyDescent="0.35">
      <c r="A553" s="48"/>
      <c r="B553" s="49"/>
      <c r="C553" s="50" t="s">
        <v>1203</v>
      </c>
      <c r="D553" s="51">
        <v>1</v>
      </c>
      <c r="E553" s="75">
        <v>0.06</v>
      </c>
      <c r="F553" s="26">
        <f>F550*E553</f>
        <v>37388.49</v>
      </c>
      <c r="G553" s="76">
        <v>0</v>
      </c>
      <c r="H553" s="26">
        <f>H550*G553</f>
        <v>0</v>
      </c>
      <c r="L553" s="94"/>
    </row>
    <row r="554" spans="1:12" ht="15" thickBot="1" x14ac:dyDescent="0.35">
      <c r="A554" s="69"/>
      <c r="B554" s="70"/>
      <c r="C554" s="71" t="s">
        <v>1206</v>
      </c>
      <c r="D554" s="72"/>
      <c r="E554" s="73"/>
      <c r="F554" s="74">
        <f>+F550+F552+F553</f>
        <v>716612.81</v>
      </c>
      <c r="G554" s="73"/>
      <c r="H554" s="74">
        <f>+H550+H552+H553</f>
        <v>0</v>
      </c>
      <c r="L554" s="94"/>
    </row>
    <row r="555" spans="1:12" ht="5.0999999999999996" customHeight="1" x14ac:dyDescent="0.3">
      <c r="A555" s="52"/>
      <c r="B555" s="53"/>
      <c r="C555" s="54"/>
      <c r="D555" s="55"/>
      <c r="E555" s="27"/>
      <c r="F555" s="28"/>
      <c r="G555" s="27"/>
      <c r="H555" s="28"/>
      <c r="L555" s="94"/>
    </row>
    <row r="556" spans="1:12" ht="18.75" customHeight="1" thickBot="1" x14ac:dyDescent="0.35">
      <c r="A556" s="48"/>
      <c r="B556" s="49"/>
      <c r="C556" s="50" t="s">
        <v>1208</v>
      </c>
      <c r="D556" s="51">
        <v>1</v>
      </c>
      <c r="E556" s="75">
        <v>0.21</v>
      </c>
      <c r="F556" s="26">
        <f>F554*E556</f>
        <v>150488.69</v>
      </c>
      <c r="G556" s="76"/>
      <c r="H556" s="26">
        <f>H554*G556</f>
        <v>0</v>
      </c>
      <c r="L556" s="94"/>
    </row>
    <row r="557" spans="1:12" ht="15" thickBot="1" x14ac:dyDescent="0.35">
      <c r="A557" s="78"/>
      <c r="B557" s="79"/>
      <c r="C557" s="80" t="s">
        <v>1207</v>
      </c>
      <c r="D557" s="81"/>
      <c r="E557" s="82"/>
      <c r="F557" s="83">
        <f>F554+F556</f>
        <v>867101.5</v>
      </c>
      <c r="G557" s="82"/>
      <c r="H557" s="83">
        <f>H554+H556</f>
        <v>0</v>
      </c>
      <c r="L557" s="94"/>
    </row>
    <row r="558" spans="1:12" s="15" customFormat="1" x14ac:dyDescent="0.3">
      <c r="B558" s="16"/>
      <c r="D558" s="17"/>
      <c r="E558" s="33"/>
      <c r="F558" s="33"/>
      <c r="G558" s="33"/>
      <c r="H558" s="33"/>
    </row>
    <row r="559" spans="1:12" s="15" customFormat="1" ht="22.5" customHeight="1" x14ac:dyDescent="0.3">
      <c r="B559" s="16"/>
      <c r="C559" s="86" t="s">
        <v>1204</v>
      </c>
      <c r="D559" s="86"/>
      <c r="E559" s="86"/>
      <c r="F559" s="86"/>
      <c r="G559" s="86"/>
      <c r="H559" s="86"/>
    </row>
    <row r="560" spans="1:12" s="15" customFormat="1" ht="22.5" customHeight="1" x14ac:dyDescent="0.3">
      <c r="B560" s="16"/>
      <c r="C560" s="86" t="s">
        <v>1205</v>
      </c>
      <c r="D560" s="86"/>
      <c r="E560" s="86"/>
      <c r="F560" s="86"/>
      <c r="G560" s="86"/>
      <c r="H560" s="86"/>
    </row>
    <row r="561" spans="2:8" s="15" customFormat="1" ht="22.5" customHeight="1" x14ac:dyDescent="0.3">
      <c r="B561" s="16"/>
      <c r="C561" s="86"/>
      <c r="D561" s="86"/>
      <c r="E561" s="86"/>
      <c r="F561" s="86"/>
      <c r="G561" s="86"/>
      <c r="H561" s="86"/>
    </row>
    <row r="562" spans="2:8" s="15" customFormat="1" x14ac:dyDescent="0.3">
      <c r="B562" s="16"/>
      <c r="D562" s="17"/>
      <c r="E562" s="33"/>
      <c r="F562" s="33"/>
      <c r="G562" s="33"/>
      <c r="H562" s="33"/>
    </row>
    <row r="563" spans="2:8" s="15" customFormat="1" x14ac:dyDescent="0.3">
      <c r="B563" s="16"/>
      <c r="D563" s="17"/>
      <c r="E563" s="33"/>
      <c r="F563" s="33"/>
      <c r="G563" s="33"/>
      <c r="H563" s="33"/>
    </row>
    <row r="564" spans="2:8" s="15" customFormat="1" x14ac:dyDescent="0.3">
      <c r="B564" s="16"/>
      <c r="D564" s="17"/>
      <c r="E564" s="33"/>
      <c r="F564" s="33"/>
      <c r="G564" s="33"/>
      <c r="H564" s="33"/>
    </row>
    <row r="565" spans="2:8" s="15" customFormat="1" x14ac:dyDescent="0.3">
      <c r="B565" s="16"/>
      <c r="D565" s="17"/>
      <c r="E565" s="33"/>
      <c r="F565" s="33"/>
      <c r="G565" s="33"/>
      <c r="H565" s="33"/>
    </row>
    <row r="566" spans="2:8" s="15" customFormat="1" x14ac:dyDescent="0.3">
      <c r="B566" s="16"/>
      <c r="D566" s="17"/>
      <c r="E566" s="33"/>
      <c r="F566" s="33"/>
      <c r="G566" s="33"/>
      <c r="H566" s="33"/>
    </row>
    <row r="567" spans="2:8" s="15" customFormat="1" x14ac:dyDescent="0.3">
      <c r="B567" s="16"/>
      <c r="D567" s="17"/>
      <c r="E567" s="33"/>
      <c r="F567" s="33"/>
      <c r="G567" s="33"/>
      <c r="H567" s="33"/>
    </row>
    <row r="568" spans="2:8" s="15" customFormat="1" x14ac:dyDescent="0.3">
      <c r="B568" s="16"/>
      <c r="D568" s="17"/>
      <c r="E568" s="33"/>
      <c r="F568" s="33"/>
      <c r="G568" s="33"/>
      <c r="H568" s="33"/>
    </row>
    <row r="569" spans="2:8" s="15" customFormat="1" x14ac:dyDescent="0.3">
      <c r="B569" s="16"/>
      <c r="D569" s="17"/>
      <c r="E569" s="33"/>
      <c r="F569" s="33"/>
      <c r="G569" s="33"/>
      <c r="H569" s="33"/>
    </row>
    <row r="570" spans="2:8" s="15" customFormat="1" x14ac:dyDescent="0.3">
      <c r="B570" s="16"/>
      <c r="D570" s="17"/>
      <c r="E570" s="33"/>
      <c r="F570" s="33"/>
      <c r="G570" s="33"/>
      <c r="H570" s="33"/>
    </row>
    <row r="571" spans="2:8" s="15" customFormat="1" x14ac:dyDescent="0.3">
      <c r="B571" s="16"/>
      <c r="D571" s="17"/>
      <c r="E571" s="33"/>
      <c r="F571" s="33"/>
      <c r="G571" s="33"/>
      <c r="H571" s="33"/>
    </row>
    <row r="572" spans="2:8" s="15" customFormat="1" x14ac:dyDescent="0.3">
      <c r="B572" s="16"/>
      <c r="D572" s="17"/>
      <c r="E572" s="33"/>
      <c r="F572" s="33"/>
      <c r="G572" s="33"/>
      <c r="H572" s="33"/>
    </row>
    <row r="573" spans="2:8" s="15" customFormat="1" x14ac:dyDescent="0.3">
      <c r="B573" s="16"/>
      <c r="D573" s="17"/>
      <c r="E573" s="33"/>
      <c r="F573" s="33"/>
      <c r="G573" s="33"/>
      <c r="H573" s="33"/>
    </row>
    <row r="574" spans="2:8" s="15" customFormat="1" x14ac:dyDescent="0.3">
      <c r="B574" s="16"/>
      <c r="D574" s="17"/>
      <c r="E574" s="33"/>
      <c r="F574" s="33"/>
      <c r="G574" s="33"/>
      <c r="H574" s="33"/>
    </row>
    <row r="575" spans="2:8" s="15" customFormat="1" x14ac:dyDescent="0.3">
      <c r="B575" s="16"/>
      <c r="D575" s="17"/>
      <c r="E575" s="33"/>
      <c r="F575" s="33"/>
      <c r="G575" s="33"/>
      <c r="H575" s="33"/>
    </row>
    <row r="576" spans="2:8" s="15" customFormat="1" x14ac:dyDescent="0.3">
      <c r="B576" s="16"/>
      <c r="D576" s="17"/>
      <c r="E576" s="33"/>
      <c r="F576" s="33"/>
      <c r="G576" s="33"/>
      <c r="H576" s="33"/>
    </row>
    <row r="577" spans="2:8" s="15" customFormat="1" x14ac:dyDescent="0.3">
      <c r="B577" s="16"/>
      <c r="D577" s="17"/>
      <c r="E577" s="33"/>
      <c r="F577" s="33"/>
      <c r="G577" s="33"/>
      <c r="H577" s="33"/>
    </row>
    <row r="578" spans="2:8" s="15" customFormat="1" x14ac:dyDescent="0.3">
      <c r="B578" s="16"/>
      <c r="D578" s="17"/>
      <c r="E578" s="33"/>
      <c r="F578" s="33"/>
      <c r="G578" s="33"/>
      <c r="H578" s="33"/>
    </row>
    <row r="579" spans="2:8" s="15" customFormat="1" x14ac:dyDescent="0.3">
      <c r="B579" s="16"/>
      <c r="D579" s="17"/>
      <c r="E579" s="33"/>
      <c r="F579" s="33"/>
      <c r="G579" s="33"/>
      <c r="H579" s="33"/>
    </row>
    <row r="580" spans="2:8" s="15" customFormat="1" x14ac:dyDescent="0.3">
      <c r="B580" s="16"/>
      <c r="D580" s="17"/>
      <c r="E580" s="33"/>
      <c r="F580" s="33"/>
      <c r="G580" s="33"/>
      <c r="H580" s="33"/>
    </row>
    <row r="581" spans="2:8" s="15" customFormat="1" x14ac:dyDescent="0.3">
      <c r="B581" s="16"/>
      <c r="D581" s="17"/>
      <c r="E581" s="33"/>
      <c r="F581" s="33"/>
      <c r="G581" s="33"/>
      <c r="H581" s="33"/>
    </row>
    <row r="582" spans="2:8" s="15" customFormat="1" x14ac:dyDescent="0.3">
      <c r="B582" s="16"/>
      <c r="D582" s="17"/>
      <c r="E582" s="33"/>
      <c r="F582" s="33"/>
      <c r="G582" s="33"/>
      <c r="H582" s="33"/>
    </row>
    <row r="583" spans="2:8" s="15" customFormat="1" x14ac:dyDescent="0.3">
      <c r="B583" s="16"/>
      <c r="D583" s="17"/>
      <c r="E583" s="33"/>
      <c r="F583" s="33"/>
      <c r="G583" s="33"/>
      <c r="H583" s="33"/>
    </row>
    <row r="584" spans="2:8" s="15" customFormat="1" x14ac:dyDescent="0.3">
      <c r="B584" s="16"/>
      <c r="D584" s="17"/>
      <c r="E584" s="33"/>
      <c r="F584" s="33"/>
      <c r="G584" s="33"/>
      <c r="H584" s="33"/>
    </row>
    <row r="585" spans="2:8" s="15" customFormat="1" x14ac:dyDescent="0.3">
      <c r="B585" s="16"/>
      <c r="D585" s="17"/>
      <c r="E585" s="33"/>
      <c r="F585" s="33"/>
      <c r="G585" s="33"/>
      <c r="H585" s="33"/>
    </row>
    <row r="586" spans="2:8" s="15" customFormat="1" x14ac:dyDescent="0.3">
      <c r="B586" s="16"/>
      <c r="D586" s="17"/>
      <c r="E586" s="33"/>
      <c r="F586" s="33"/>
      <c r="G586" s="33"/>
      <c r="H586" s="33"/>
    </row>
    <row r="587" spans="2:8" s="15" customFormat="1" x14ac:dyDescent="0.3">
      <c r="B587" s="16"/>
      <c r="D587" s="17"/>
      <c r="E587" s="33"/>
      <c r="F587" s="33"/>
      <c r="G587" s="33"/>
      <c r="H587" s="33"/>
    </row>
    <row r="588" spans="2:8" s="15" customFormat="1" x14ac:dyDescent="0.3">
      <c r="B588" s="16"/>
      <c r="D588" s="17"/>
      <c r="E588" s="33"/>
      <c r="F588" s="33"/>
      <c r="G588" s="33"/>
      <c r="H588" s="33"/>
    </row>
    <row r="589" spans="2:8" s="15" customFormat="1" x14ac:dyDescent="0.3">
      <c r="B589" s="16"/>
      <c r="D589" s="17"/>
      <c r="E589" s="33"/>
      <c r="F589" s="33"/>
      <c r="G589" s="33"/>
      <c r="H589" s="33"/>
    </row>
    <row r="590" spans="2:8" s="15" customFormat="1" x14ac:dyDescent="0.3">
      <c r="B590" s="16"/>
      <c r="D590" s="17"/>
      <c r="E590" s="33"/>
      <c r="F590" s="33"/>
      <c r="G590" s="33"/>
      <c r="H590" s="33"/>
    </row>
    <row r="591" spans="2:8" s="15" customFormat="1" x14ac:dyDescent="0.3">
      <c r="B591" s="16"/>
      <c r="D591" s="17"/>
      <c r="E591" s="33"/>
      <c r="F591" s="33"/>
      <c r="G591" s="33"/>
      <c r="H591" s="33"/>
    </row>
    <row r="592" spans="2:8" s="15" customFormat="1" x14ac:dyDescent="0.3">
      <c r="B592" s="16"/>
      <c r="D592" s="17"/>
      <c r="E592" s="33"/>
      <c r="F592" s="33"/>
      <c r="G592" s="33"/>
      <c r="H592" s="33"/>
    </row>
    <row r="593" spans="2:8" s="15" customFormat="1" x14ac:dyDescent="0.3">
      <c r="B593" s="16"/>
      <c r="D593" s="17"/>
      <c r="E593" s="33"/>
      <c r="F593" s="33"/>
      <c r="G593" s="33"/>
      <c r="H593" s="33"/>
    </row>
    <row r="594" spans="2:8" s="15" customFormat="1" x14ac:dyDescent="0.3">
      <c r="B594" s="16"/>
      <c r="D594" s="17"/>
      <c r="E594" s="33"/>
      <c r="F594" s="33"/>
      <c r="G594" s="33"/>
      <c r="H594" s="33"/>
    </row>
    <row r="595" spans="2:8" s="15" customFormat="1" x14ac:dyDescent="0.3">
      <c r="B595" s="16"/>
      <c r="D595" s="17"/>
      <c r="E595" s="33"/>
      <c r="F595" s="33"/>
      <c r="G595" s="33"/>
      <c r="H595" s="33"/>
    </row>
    <row r="596" spans="2:8" s="15" customFormat="1" x14ac:dyDescent="0.3">
      <c r="B596" s="16"/>
      <c r="D596" s="17"/>
      <c r="E596" s="33"/>
      <c r="F596" s="33"/>
      <c r="G596" s="33"/>
      <c r="H596" s="33"/>
    </row>
    <row r="597" spans="2:8" s="15" customFormat="1" x14ac:dyDescent="0.3">
      <c r="B597" s="16"/>
      <c r="D597" s="17"/>
      <c r="E597" s="33"/>
      <c r="F597" s="33"/>
      <c r="G597" s="33"/>
      <c r="H597" s="33"/>
    </row>
    <row r="598" spans="2:8" s="15" customFormat="1" x14ac:dyDescent="0.3">
      <c r="B598" s="16"/>
      <c r="D598" s="17"/>
      <c r="E598" s="33"/>
      <c r="F598" s="33"/>
      <c r="G598" s="33"/>
      <c r="H598" s="33"/>
    </row>
    <row r="599" spans="2:8" s="15" customFormat="1" x14ac:dyDescent="0.3">
      <c r="B599" s="16"/>
      <c r="D599" s="17"/>
      <c r="E599" s="33"/>
      <c r="F599" s="33"/>
      <c r="G599" s="33"/>
      <c r="H599" s="33"/>
    </row>
    <row r="600" spans="2:8" s="15" customFormat="1" x14ac:dyDescent="0.3">
      <c r="B600" s="16"/>
      <c r="D600" s="17"/>
      <c r="E600" s="33"/>
      <c r="F600" s="33"/>
      <c r="G600" s="33"/>
      <c r="H600" s="33"/>
    </row>
    <row r="601" spans="2:8" s="15" customFormat="1" x14ac:dyDescent="0.3">
      <c r="B601" s="16"/>
      <c r="D601" s="17"/>
      <c r="E601" s="33"/>
      <c r="F601" s="33"/>
      <c r="G601" s="33"/>
      <c r="H601" s="33"/>
    </row>
    <row r="602" spans="2:8" s="15" customFormat="1" x14ac:dyDescent="0.3">
      <c r="B602" s="16"/>
      <c r="D602" s="17"/>
      <c r="E602" s="33"/>
      <c r="F602" s="33"/>
      <c r="G602" s="33"/>
      <c r="H602" s="33"/>
    </row>
    <row r="603" spans="2:8" s="15" customFormat="1" x14ac:dyDescent="0.3">
      <c r="B603" s="16"/>
      <c r="D603" s="17"/>
      <c r="E603" s="33"/>
      <c r="F603" s="33"/>
      <c r="G603" s="33"/>
      <c r="H603" s="33"/>
    </row>
    <row r="604" spans="2:8" s="15" customFormat="1" x14ac:dyDescent="0.3">
      <c r="B604" s="16"/>
      <c r="D604" s="17"/>
      <c r="E604" s="33"/>
      <c r="F604" s="33"/>
      <c r="G604" s="33"/>
      <c r="H604" s="33"/>
    </row>
    <row r="605" spans="2:8" s="15" customFormat="1" x14ac:dyDescent="0.3">
      <c r="B605" s="16"/>
      <c r="D605" s="17"/>
      <c r="E605" s="33"/>
      <c r="F605" s="33"/>
      <c r="G605" s="33"/>
      <c r="H605" s="33"/>
    </row>
    <row r="606" spans="2:8" s="15" customFormat="1" x14ac:dyDescent="0.3">
      <c r="B606" s="16"/>
      <c r="D606" s="17"/>
      <c r="E606" s="33"/>
      <c r="F606" s="33"/>
      <c r="G606" s="33"/>
      <c r="H606" s="33"/>
    </row>
    <row r="607" spans="2:8" s="15" customFormat="1" x14ac:dyDescent="0.3">
      <c r="B607" s="16"/>
      <c r="D607" s="17"/>
      <c r="E607" s="33"/>
      <c r="F607" s="33"/>
      <c r="G607" s="33"/>
      <c r="H607" s="33"/>
    </row>
    <row r="608" spans="2:8" s="15" customFormat="1" x14ac:dyDescent="0.3">
      <c r="B608" s="16"/>
      <c r="D608" s="17"/>
      <c r="E608" s="33"/>
      <c r="F608" s="33"/>
      <c r="G608" s="33"/>
      <c r="H608" s="33"/>
    </row>
    <row r="609" spans="2:8" s="15" customFormat="1" x14ac:dyDescent="0.3">
      <c r="B609" s="16"/>
      <c r="D609" s="17"/>
      <c r="E609" s="33"/>
      <c r="F609" s="33"/>
      <c r="G609" s="33"/>
      <c r="H609" s="33"/>
    </row>
    <row r="610" spans="2:8" s="15" customFormat="1" x14ac:dyDescent="0.3">
      <c r="B610" s="16"/>
      <c r="D610" s="17"/>
      <c r="E610" s="33"/>
      <c r="F610" s="33"/>
      <c r="G610" s="33"/>
      <c r="H610" s="33"/>
    </row>
    <row r="611" spans="2:8" s="15" customFormat="1" x14ac:dyDescent="0.3">
      <c r="B611" s="16"/>
      <c r="D611" s="17"/>
      <c r="E611" s="33"/>
      <c r="F611" s="33"/>
      <c r="G611" s="33"/>
      <c r="H611" s="33"/>
    </row>
    <row r="612" spans="2:8" s="15" customFormat="1" x14ac:dyDescent="0.3">
      <c r="B612" s="16"/>
      <c r="D612" s="17"/>
      <c r="E612" s="33"/>
      <c r="F612" s="33"/>
      <c r="G612" s="33"/>
      <c r="H612" s="33"/>
    </row>
    <row r="613" spans="2:8" s="15" customFormat="1" x14ac:dyDescent="0.3">
      <c r="B613" s="16"/>
      <c r="D613" s="17"/>
      <c r="E613" s="33"/>
      <c r="F613" s="33"/>
      <c r="G613" s="33"/>
      <c r="H613" s="33"/>
    </row>
    <row r="614" spans="2:8" s="15" customFormat="1" x14ac:dyDescent="0.3">
      <c r="B614" s="16"/>
      <c r="D614" s="17"/>
      <c r="E614" s="33"/>
      <c r="F614" s="33"/>
      <c r="G614" s="33"/>
      <c r="H614" s="33"/>
    </row>
    <row r="615" spans="2:8" s="15" customFormat="1" x14ac:dyDescent="0.3">
      <c r="B615" s="16"/>
      <c r="D615" s="17"/>
      <c r="E615" s="33"/>
      <c r="F615" s="33"/>
      <c r="G615" s="33"/>
      <c r="H615" s="33"/>
    </row>
    <row r="616" spans="2:8" s="15" customFormat="1" x14ac:dyDescent="0.3">
      <c r="B616" s="16"/>
      <c r="D616" s="17"/>
      <c r="E616" s="33"/>
      <c r="F616" s="33"/>
      <c r="G616" s="33"/>
      <c r="H616" s="33"/>
    </row>
    <row r="617" spans="2:8" s="15" customFormat="1" x14ac:dyDescent="0.3">
      <c r="B617" s="16"/>
      <c r="D617" s="17"/>
      <c r="E617" s="33"/>
      <c r="F617" s="33"/>
      <c r="G617" s="33"/>
      <c r="H617" s="33"/>
    </row>
    <row r="618" spans="2:8" s="15" customFormat="1" x14ac:dyDescent="0.3">
      <c r="B618" s="16"/>
      <c r="D618" s="17"/>
      <c r="E618" s="33"/>
      <c r="F618" s="33"/>
      <c r="G618" s="33"/>
      <c r="H618" s="33"/>
    </row>
    <row r="619" spans="2:8" s="15" customFormat="1" x14ac:dyDescent="0.3">
      <c r="B619" s="16"/>
      <c r="D619" s="17"/>
      <c r="E619" s="33"/>
      <c r="F619" s="33"/>
      <c r="G619" s="33"/>
      <c r="H619" s="33"/>
    </row>
    <row r="620" spans="2:8" s="15" customFormat="1" x14ac:dyDescent="0.3">
      <c r="B620" s="16"/>
      <c r="D620" s="17"/>
      <c r="E620" s="33"/>
      <c r="F620" s="33"/>
      <c r="G620" s="33"/>
      <c r="H620" s="33"/>
    </row>
    <row r="621" spans="2:8" s="15" customFormat="1" x14ac:dyDescent="0.3">
      <c r="B621" s="16"/>
      <c r="D621" s="17"/>
      <c r="E621" s="33"/>
      <c r="F621" s="33"/>
      <c r="G621" s="33"/>
      <c r="H621" s="33"/>
    </row>
    <row r="622" spans="2:8" s="15" customFormat="1" x14ac:dyDescent="0.3">
      <c r="B622" s="16"/>
      <c r="D622" s="17"/>
      <c r="E622" s="33"/>
      <c r="F622" s="33"/>
      <c r="G622" s="33"/>
      <c r="H622" s="33"/>
    </row>
    <row r="623" spans="2:8" s="15" customFormat="1" x14ac:dyDescent="0.3">
      <c r="B623" s="16"/>
      <c r="D623" s="17"/>
      <c r="E623" s="33"/>
      <c r="F623" s="33"/>
      <c r="G623" s="33"/>
      <c r="H623" s="33"/>
    </row>
    <row r="624" spans="2:8" s="15" customFormat="1" x14ac:dyDescent="0.3">
      <c r="B624" s="16"/>
      <c r="D624" s="17"/>
      <c r="E624" s="33"/>
      <c r="F624" s="33"/>
      <c r="G624" s="33"/>
      <c r="H624" s="33"/>
    </row>
    <row r="625" spans="2:8" s="15" customFormat="1" x14ac:dyDescent="0.3">
      <c r="B625" s="16"/>
      <c r="D625" s="17"/>
      <c r="E625" s="33"/>
      <c r="F625" s="33"/>
      <c r="G625" s="33"/>
      <c r="H625" s="33"/>
    </row>
    <row r="626" spans="2:8" s="15" customFormat="1" x14ac:dyDescent="0.3">
      <c r="B626" s="16"/>
      <c r="D626" s="17"/>
      <c r="E626" s="33"/>
      <c r="F626" s="33"/>
      <c r="G626" s="33"/>
      <c r="H626" s="33"/>
    </row>
    <row r="627" spans="2:8" s="15" customFormat="1" x14ac:dyDescent="0.3">
      <c r="B627" s="16"/>
      <c r="D627" s="17"/>
      <c r="E627" s="33"/>
      <c r="F627" s="33"/>
      <c r="G627" s="33"/>
      <c r="H627" s="33"/>
    </row>
    <row r="628" spans="2:8" s="15" customFormat="1" x14ac:dyDescent="0.3">
      <c r="B628" s="16"/>
      <c r="D628" s="17"/>
      <c r="E628" s="33"/>
      <c r="F628" s="33"/>
      <c r="G628" s="33"/>
      <c r="H628" s="33"/>
    </row>
    <row r="629" spans="2:8" s="15" customFormat="1" x14ac:dyDescent="0.3">
      <c r="B629" s="16"/>
      <c r="D629" s="17"/>
      <c r="E629" s="33"/>
      <c r="F629" s="33"/>
      <c r="G629" s="33"/>
      <c r="H629" s="33"/>
    </row>
    <row r="630" spans="2:8" s="15" customFormat="1" x14ac:dyDescent="0.3">
      <c r="B630" s="16"/>
      <c r="D630" s="17"/>
      <c r="E630" s="33"/>
      <c r="F630" s="33"/>
      <c r="G630" s="33"/>
      <c r="H630" s="33"/>
    </row>
    <row r="631" spans="2:8" s="15" customFormat="1" x14ac:dyDescent="0.3">
      <c r="B631" s="16"/>
      <c r="D631" s="17"/>
      <c r="E631" s="33"/>
      <c r="F631" s="33"/>
      <c r="G631" s="33"/>
      <c r="H631" s="33"/>
    </row>
    <row r="632" spans="2:8" s="15" customFormat="1" x14ac:dyDescent="0.3">
      <c r="B632" s="16"/>
      <c r="D632" s="17"/>
      <c r="E632" s="33"/>
      <c r="F632" s="33"/>
      <c r="G632" s="33"/>
      <c r="H632" s="33"/>
    </row>
    <row r="633" spans="2:8" s="15" customFormat="1" x14ac:dyDescent="0.3">
      <c r="B633" s="16"/>
      <c r="D633" s="17"/>
      <c r="E633" s="33"/>
      <c r="F633" s="33"/>
      <c r="G633" s="33"/>
      <c r="H633" s="33"/>
    </row>
    <row r="634" spans="2:8" s="15" customFormat="1" x14ac:dyDescent="0.3">
      <c r="B634" s="16"/>
      <c r="D634" s="17"/>
      <c r="E634" s="33"/>
      <c r="F634" s="33"/>
      <c r="G634" s="33"/>
      <c r="H634" s="33"/>
    </row>
    <row r="635" spans="2:8" s="15" customFormat="1" x14ac:dyDescent="0.3">
      <c r="B635" s="16"/>
      <c r="D635" s="17"/>
      <c r="E635" s="33"/>
      <c r="F635" s="33"/>
      <c r="G635" s="33"/>
      <c r="H635" s="33"/>
    </row>
    <row r="636" spans="2:8" s="15" customFormat="1" x14ac:dyDescent="0.3">
      <c r="B636" s="16"/>
      <c r="D636" s="17"/>
      <c r="E636" s="33"/>
      <c r="F636" s="33"/>
      <c r="G636" s="33"/>
      <c r="H636" s="33"/>
    </row>
    <row r="637" spans="2:8" s="15" customFormat="1" x14ac:dyDescent="0.3">
      <c r="B637" s="16"/>
      <c r="D637" s="17"/>
      <c r="E637" s="33"/>
      <c r="F637" s="33"/>
      <c r="G637" s="33"/>
      <c r="H637" s="33"/>
    </row>
    <row r="638" spans="2:8" s="15" customFormat="1" x14ac:dyDescent="0.3">
      <c r="B638" s="16"/>
      <c r="D638" s="17"/>
      <c r="E638" s="33"/>
      <c r="F638" s="33"/>
      <c r="G638" s="33"/>
      <c r="H638" s="33"/>
    </row>
    <row r="639" spans="2:8" s="15" customFormat="1" x14ac:dyDescent="0.3">
      <c r="B639" s="16"/>
      <c r="D639" s="17"/>
      <c r="E639" s="33"/>
      <c r="F639" s="33"/>
      <c r="G639" s="33"/>
      <c r="H639" s="33"/>
    </row>
    <row r="640" spans="2:8" s="15" customFormat="1" x14ac:dyDescent="0.3">
      <c r="B640" s="16"/>
      <c r="D640" s="17"/>
      <c r="E640" s="33"/>
      <c r="F640" s="33"/>
      <c r="G640" s="33"/>
      <c r="H640" s="33"/>
    </row>
    <row r="641" spans="2:8" s="15" customFormat="1" x14ac:dyDescent="0.3">
      <c r="B641" s="16"/>
      <c r="D641" s="17"/>
      <c r="E641" s="33"/>
      <c r="F641" s="33"/>
      <c r="G641" s="33"/>
      <c r="H641" s="33"/>
    </row>
    <row r="642" spans="2:8" s="15" customFormat="1" x14ac:dyDescent="0.3">
      <c r="B642" s="16"/>
      <c r="D642" s="17"/>
      <c r="E642" s="33"/>
      <c r="F642" s="33"/>
      <c r="G642" s="33"/>
      <c r="H642" s="33"/>
    </row>
    <row r="643" spans="2:8" s="15" customFormat="1" x14ac:dyDescent="0.3">
      <c r="B643" s="16"/>
      <c r="D643" s="17"/>
      <c r="E643" s="33"/>
      <c r="F643" s="33"/>
      <c r="G643" s="33"/>
      <c r="H643" s="33"/>
    </row>
    <row r="644" spans="2:8" s="15" customFormat="1" x14ac:dyDescent="0.3">
      <c r="B644" s="16"/>
      <c r="D644" s="17"/>
      <c r="E644" s="33"/>
      <c r="F644" s="33"/>
      <c r="G644" s="33"/>
      <c r="H644" s="33"/>
    </row>
    <row r="645" spans="2:8" s="15" customFormat="1" x14ac:dyDescent="0.3">
      <c r="B645" s="16"/>
      <c r="D645" s="17"/>
      <c r="E645" s="33"/>
      <c r="F645" s="33"/>
      <c r="G645" s="33"/>
      <c r="H645" s="33"/>
    </row>
    <row r="646" spans="2:8" s="15" customFormat="1" x14ac:dyDescent="0.3">
      <c r="B646" s="16"/>
      <c r="D646" s="17"/>
      <c r="E646" s="33"/>
      <c r="F646" s="33"/>
      <c r="G646" s="33"/>
      <c r="H646" s="33"/>
    </row>
    <row r="647" spans="2:8" s="15" customFormat="1" x14ac:dyDescent="0.3">
      <c r="B647" s="16"/>
      <c r="D647" s="17"/>
      <c r="E647" s="33"/>
      <c r="F647" s="33"/>
      <c r="G647" s="33"/>
      <c r="H647" s="33"/>
    </row>
    <row r="648" spans="2:8" s="15" customFormat="1" x14ac:dyDescent="0.3">
      <c r="B648" s="16"/>
      <c r="D648" s="17"/>
      <c r="E648" s="33"/>
      <c r="F648" s="33"/>
      <c r="G648" s="33"/>
      <c r="H648" s="33"/>
    </row>
    <row r="649" spans="2:8" s="15" customFormat="1" x14ac:dyDescent="0.3">
      <c r="B649" s="16"/>
      <c r="D649" s="17"/>
      <c r="E649" s="33"/>
      <c r="F649" s="33"/>
      <c r="G649" s="33"/>
      <c r="H649" s="33"/>
    </row>
    <row r="650" spans="2:8" s="15" customFormat="1" x14ac:dyDescent="0.3">
      <c r="B650" s="16"/>
      <c r="D650" s="17"/>
      <c r="E650" s="33"/>
      <c r="F650" s="33"/>
      <c r="G650" s="33"/>
      <c r="H650" s="33"/>
    </row>
    <row r="651" spans="2:8" s="15" customFormat="1" x14ac:dyDescent="0.3">
      <c r="B651" s="16"/>
      <c r="D651" s="17"/>
      <c r="E651" s="33"/>
      <c r="F651" s="33"/>
      <c r="G651" s="33"/>
      <c r="H651" s="33"/>
    </row>
    <row r="652" spans="2:8" s="15" customFormat="1" x14ac:dyDescent="0.3">
      <c r="B652" s="16"/>
      <c r="D652" s="17"/>
      <c r="E652" s="33"/>
      <c r="F652" s="33"/>
      <c r="G652" s="33"/>
      <c r="H652" s="33"/>
    </row>
    <row r="653" spans="2:8" s="15" customFormat="1" x14ac:dyDescent="0.3">
      <c r="B653" s="16"/>
      <c r="D653" s="17"/>
      <c r="E653" s="33"/>
      <c r="F653" s="33"/>
      <c r="G653" s="33"/>
      <c r="H653" s="33"/>
    </row>
    <row r="654" spans="2:8" s="15" customFormat="1" x14ac:dyDescent="0.3">
      <c r="B654" s="16"/>
      <c r="D654" s="17"/>
      <c r="E654" s="33"/>
      <c r="F654" s="33"/>
      <c r="G654" s="33"/>
      <c r="H654" s="33"/>
    </row>
    <row r="655" spans="2:8" s="15" customFormat="1" x14ac:dyDescent="0.3">
      <c r="B655" s="16"/>
      <c r="D655" s="17"/>
      <c r="E655" s="33"/>
      <c r="F655" s="33"/>
      <c r="G655" s="33"/>
      <c r="H655" s="33"/>
    </row>
    <row r="656" spans="2:8" s="15" customFormat="1" x14ac:dyDescent="0.3">
      <c r="B656" s="16"/>
      <c r="D656" s="17"/>
      <c r="E656" s="33"/>
      <c r="F656" s="33"/>
      <c r="G656" s="33"/>
      <c r="H656" s="33"/>
    </row>
    <row r="657" spans="2:8" s="15" customFormat="1" x14ac:dyDescent="0.3">
      <c r="B657" s="16"/>
      <c r="D657" s="17"/>
      <c r="E657" s="33"/>
      <c r="F657" s="33"/>
      <c r="G657" s="33"/>
      <c r="H657" s="33"/>
    </row>
    <row r="658" spans="2:8" s="15" customFormat="1" x14ac:dyDescent="0.3">
      <c r="B658" s="16"/>
      <c r="D658" s="17"/>
      <c r="E658" s="33"/>
      <c r="F658" s="33"/>
      <c r="G658" s="33"/>
      <c r="H658" s="33"/>
    </row>
    <row r="659" spans="2:8" s="15" customFormat="1" x14ac:dyDescent="0.3">
      <c r="B659" s="16"/>
      <c r="D659" s="17"/>
      <c r="E659" s="33"/>
      <c r="F659" s="33"/>
      <c r="G659" s="33"/>
      <c r="H659" s="33"/>
    </row>
    <row r="660" spans="2:8" s="15" customFormat="1" x14ac:dyDescent="0.3">
      <c r="B660" s="16"/>
      <c r="D660" s="17"/>
      <c r="E660" s="33"/>
      <c r="F660" s="33"/>
      <c r="G660" s="33"/>
      <c r="H660" s="33"/>
    </row>
    <row r="661" spans="2:8" s="15" customFormat="1" x14ac:dyDescent="0.3">
      <c r="B661" s="16"/>
      <c r="D661" s="17"/>
      <c r="E661" s="33"/>
      <c r="F661" s="33"/>
      <c r="G661" s="33"/>
      <c r="H661" s="33"/>
    </row>
    <row r="662" spans="2:8" s="15" customFormat="1" x14ac:dyDescent="0.3">
      <c r="B662" s="16"/>
      <c r="D662" s="17"/>
      <c r="E662" s="33"/>
      <c r="F662" s="33"/>
      <c r="G662" s="33"/>
      <c r="H662" s="33"/>
    </row>
    <row r="663" spans="2:8" s="15" customFormat="1" x14ac:dyDescent="0.3">
      <c r="B663" s="16"/>
      <c r="D663" s="17"/>
      <c r="E663" s="33"/>
      <c r="F663" s="33"/>
      <c r="G663" s="33"/>
      <c r="H663" s="33"/>
    </row>
    <row r="664" spans="2:8" s="15" customFormat="1" x14ac:dyDescent="0.3">
      <c r="B664" s="16"/>
      <c r="D664" s="17"/>
      <c r="E664" s="33"/>
      <c r="F664" s="33"/>
      <c r="G664" s="33"/>
      <c r="H664" s="33"/>
    </row>
    <row r="665" spans="2:8" s="15" customFormat="1" x14ac:dyDescent="0.3">
      <c r="B665" s="16"/>
      <c r="D665" s="17"/>
      <c r="E665" s="33"/>
      <c r="F665" s="33"/>
      <c r="G665" s="33"/>
      <c r="H665" s="33"/>
    </row>
    <row r="666" spans="2:8" s="15" customFormat="1" x14ac:dyDescent="0.3">
      <c r="B666" s="16"/>
      <c r="D666" s="17"/>
      <c r="E666" s="33"/>
      <c r="F666" s="33"/>
      <c r="G666" s="33"/>
      <c r="H666" s="33"/>
    </row>
    <row r="667" spans="2:8" s="15" customFormat="1" x14ac:dyDescent="0.3">
      <c r="B667" s="16"/>
      <c r="D667" s="17"/>
      <c r="E667" s="33"/>
      <c r="F667" s="33"/>
      <c r="G667" s="33"/>
      <c r="H667" s="33"/>
    </row>
    <row r="668" spans="2:8" s="15" customFormat="1" x14ac:dyDescent="0.3">
      <c r="B668" s="16"/>
      <c r="D668" s="17"/>
      <c r="E668" s="33"/>
      <c r="F668" s="33"/>
      <c r="G668" s="33"/>
      <c r="H668" s="33"/>
    </row>
    <row r="669" spans="2:8" s="15" customFormat="1" x14ac:dyDescent="0.3">
      <c r="B669" s="16"/>
      <c r="D669" s="17"/>
      <c r="E669" s="33"/>
      <c r="F669" s="33"/>
      <c r="G669" s="33"/>
      <c r="H669" s="33"/>
    </row>
    <row r="670" spans="2:8" s="15" customFormat="1" x14ac:dyDescent="0.3">
      <c r="B670" s="16"/>
      <c r="D670" s="17"/>
      <c r="E670" s="33"/>
      <c r="F670" s="33"/>
      <c r="G670" s="33"/>
      <c r="H670" s="33"/>
    </row>
    <row r="671" spans="2:8" s="15" customFormat="1" x14ac:dyDescent="0.3">
      <c r="B671" s="16"/>
      <c r="D671" s="17"/>
      <c r="E671" s="33"/>
      <c r="F671" s="33"/>
      <c r="G671" s="33"/>
      <c r="H671" s="33"/>
    </row>
    <row r="672" spans="2:8" s="15" customFormat="1" x14ac:dyDescent="0.3">
      <c r="B672" s="16"/>
      <c r="D672" s="17"/>
      <c r="E672" s="33"/>
      <c r="F672" s="33"/>
      <c r="G672" s="33"/>
      <c r="H672" s="33"/>
    </row>
    <row r="673" spans="2:8" s="15" customFormat="1" x14ac:dyDescent="0.3">
      <c r="B673" s="16"/>
      <c r="D673" s="17"/>
      <c r="E673" s="33"/>
      <c r="F673" s="33"/>
      <c r="G673" s="33"/>
      <c r="H673" s="33"/>
    </row>
    <row r="674" spans="2:8" s="15" customFormat="1" x14ac:dyDescent="0.3">
      <c r="B674" s="16"/>
      <c r="D674" s="17"/>
      <c r="E674" s="33"/>
      <c r="F674" s="33"/>
      <c r="G674" s="33"/>
      <c r="H674" s="33"/>
    </row>
    <row r="675" spans="2:8" s="15" customFormat="1" x14ac:dyDescent="0.3">
      <c r="B675" s="16"/>
      <c r="D675" s="17"/>
      <c r="E675" s="33"/>
      <c r="F675" s="33"/>
      <c r="G675" s="33"/>
      <c r="H675" s="33"/>
    </row>
    <row r="676" spans="2:8" s="15" customFormat="1" x14ac:dyDescent="0.3">
      <c r="B676" s="16"/>
      <c r="D676" s="17"/>
      <c r="E676" s="33"/>
      <c r="F676" s="33"/>
      <c r="G676" s="33"/>
      <c r="H676" s="33"/>
    </row>
    <row r="677" spans="2:8" s="15" customFormat="1" x14ac:dyDescent="0.3">
      <c r="B677" s="16"/>
      <c r="D677" s="17"/>
      <c r="E677" s="33"/>
      <c r="F677" s="33"/>
      <c r="G677" s="33"/>
      <c r="H677" s="33"/>
    </row>
    <row r="678" spans="2:8" s="15" customFormat="1" x14ac:dyDescent="0.3">
      <c r="B678" s="16"/>
      <c r="D678" s="17"/>
      <c r="E678" s="33"/>
      <c r="F678" s="33"/>
      <c r="G678" s="33"/>
      <c r="H678" s="33"/>
    </row>
    <row r="679" spans="2:8" s="15" customFormat="1" x14ac:dyDescent="0.3">
      <c r="B679" s="16"/>
      <c r="D679" s="17"/>
      <c r="E679" s="33"/>
      <c r="F679" s="33"/>
      <c r="G679" s="33"/>
      <c r="H679" s="33"/>
    </row>
    <row r="680" spans="2:8" s="15" customFormat="1" x14ac:dyDescent="0.3">
      <c r="B680" s="16"/>
      <c r="D680" s="17"/>
      <c r="E680" s="33"/>
      <c r="F680" s="33"/>
      <c r="G680" s="33"/>
      <c r="H680" s="33"/>
    </row>
    <row r="681" spans="2:8" s="15" customFormat="1" x14ac:dyDescent="0.3">
      <c r="B681" s="16"/>
      <c r="D681" s="17"/>
      <c r="E681" s="33"/>
      <c r="F681" s="33"/>
      <c r="G681" s="33"/>
      <c r="H681" s="33"/>
    </row>
    <row r="682" spans="2:8" s="15" customFormat="1" x14ac:dyDescent="0.3">
      <c r="B682" s="16"/>
      <c r="D682" s="17"/>
      <c r="E682" s="33"/>
      <c r="F682" s="33"/>
      <c r="G682" s="33"/>
      <c r="H682" s="33"/>
    </row>
    <row r="683" spans="2:8" s="15" customFormat="1" x14ac:dyDescent="0.3">
      <c r="B683" s="16"/>
      <c r="D683" s="17"/>
      <c r="E683" s="33"/>
      <c r="F683" s="33"/>
      <c r="G683" s="33"/>
      <c r="H683" s="33"/>
    </row>
    <row r="684" spans="2:8" s="15" customFormat="1" x14ac:dyDescent="0.3">
      <c r="B684" s="16"/>
      <c r="D684" s="17"/>
      <c r="E684" s="33"/>
      <c r="F684" s="33"/>
      <c r="G684" s="33"/>
      <c r="H684" s="33"/>
    </row>
    <row r="685" spans="2:8" s="15" customFormat="1" x14ac:dyDescent="0.3">
      <c r="B685" s="16"/>
      <c r="D685" s="17"/>
      <c r="E685" s="33"/>
      <c r="F685" s="33"/>
      <c r="G685" s="33"/>
      <c r="H685" s="33"/>
    </row>
    <row r="686" spans="2:8" s="15" customFormat="1" x14ac:dyDescent="0.3">
      <c r="B686" s="16"/>
      <c r="D686" s="17"/>
      <c r="E686" s="33"/>
      <c r="F686" s="33"/>
      <c r="G686" s="33"/>
      <c r="H686" s="33"/>
    </row>
    <row r="687" spans="2:8" s="15" customFormat="1" x14ac:dyDescent="0.3">
      <c r="B687" s="16"/>
      <c r="D687" s="17"/>
      <c r="E687" s="33"/>
      <c r="F687" s="33"/>
      <c r="G687" s="33"/>
      <c r="H687" s="33"/>
    </row>
    <row r="688" spans="2:8" s="15" customFormat="1" x14ac:dyDescent="0.3">
      <c r="B688" s="16"/>
      <c r="D688" s="17"/>
      <c r="E688" s="33"/>
      <c r="F688" s="33"/>
      <c r="G688" s="33"/>
      <c r="H688" s="33"/>
    </row>
    <row r="689" spans="2:8" s="15" customFormat="1" x14ac:dyDescent="0.3">
      <c r="B689" s="16"/>
      <c r="D689" s="17"/>
      <c r="E689" s="33"/>
      <c r="F689" s="33"/>
      <c r="G689" s="33"/>
      <c r="H689" s="33"/>
    </row>
    <row r="690" spans="2:8" s="15" customFormat="1" x14ac:dyDescent="0.3">
      <c r="B690" s="16"/>
      <c r="D690" s="17"/>
      <c r="E690" s="33"/>
      <c r="F690" s="33"/>
      <c r="G690" s="33"/>
      <c r="H690" s="33"/>
    </row>
    <row r="691" spans="2:8" s="15" customFormat="1" x14ac:dyDescent="0.3">
      <c r="B691" s="16"/>
      <c r="D691" s="17"/>
      <c r="E691" s="33"/>
      <c r="F691" s="33"/>
      <c r="G691" s="33"/>
      <c r="H691" s="33"/>
    </row>
    <row r="692" spans="2:8" s="15" customFormat="1" x14ac:dyDescent="0.3">
      <c r="B692" s="16"/>
      <c r="D692" s="17"/>
      <c r="E692" s="33"/>
      <c r="F692" s="33"/>
      <c r="G692" s="33"/>
      <c r="H692" s="33"/>
    </row>
    <row r="693" spans="2:8" s="15" customFormat="1" x14ac:dyDescent="0.3">
      <c r="B693" s="16"/>
      <c r="D693" s="17"/>
      <c r="E693" s="33"/>
      <c r="F693" s="33"/>
      <c r="G693" s="33"/>
      <c r="H693" s="33"/>
    </row>
    <row r="694" spans="2:8" s="15" customFormat="1" x14ac:dyDescent="0.3">
      <c r="B694" s="16"/>
      <c r="D694" s="17"/>
      <c r="E694" s="33"/>
      <c r="F694" s="33"/>
      <c r="G694" s="33"/>
      <c r="H694" s="33"/>
    </row>
    <row r="695" spans="2:8" s="15" customFormat="1" x14ac:dyDescent="0.3">
      <c r="B695" s="16"/>
      <c r="D695" s="17"/>
      <c r="E695" s="33"/>
      <c r="F695" s="33"/>
      <c r="G695" s="33"/>
      <c r="H695" s="33"/>
    </row>
    <row r="696" spans="2:8" s="15" customFormat="1" x14ac:dyDescent="0.3">
      <c r="B696" s="16"/>
      <c r="D696" s="17"/>
      <c r="E696" s="33"/>
      <c r="F696" s="33"/>
      <c r="G696" s="33"/>
      <c r="H696" s="33"/>
    </row>
    <row r="697" spans="2:8" s="15" customFormat="1" x14ac:dyDescent="0.3">
      <c r="B697" s="16"/>
      <c r="D697" s="17"/>
      <c r="E697" s="33"/>
      <c r="F697" s="33"/>
      <c r="G697" s="33"/>
      <c r="H697" s="33"/>
    </row>
    <row r="698" spans="2:8" s="15" customFormat="1" x14ac:dyDescent="0.3">
      <c r="B698" s="16"/>
      <c r="D698" s="17"/>
      <c r="E698" s="33"/>
      <c r="F698" s="33"/>
      <c r="G698" s="33"/>
      <c r="H698" s="33"/>
    </row>
    <row r="699" spans="2:8" s="15" customFormat="1" x14ac:dyDescent="0.3">
      <c r="B699" s="16"/>
      <c r="D699" s="17"/>
      <c r="E699" s="33"/>
      <c r="F699" s="33"/>
      <c r="G699" s="33"/>
      <c r="H699" s="33"/>
    </row>
    <row r="700" spans="2:8" s="15" customFormat="1" x14ac:dyDescent="0.3">
      <c r="B700" s="16"/>
      <c r="D700" s="17"/>
      <c r="E700" s="33"/>
      <c r="F700" s="33"/>
      <c r="G700" s="33"/>
      <c r="H700" s="33"/>
    </row>
    <row r="701" spans="2:8" s="15" customFormat="1" x14ac:dyDescent="0.3">
      <c r="B701" s="16"/>
      <c r="D701" s="17"/>
      <c r="E701" s="33"/>
      <c r="F701" s="33"/>
      <c r="G701" s="33"/>
      <c r="H701" s="33"/>
    </row>
    <row r="702" spans="2:8" s="15" customFormat="1" x14ac:dyDescent="0.3">
      <c r="B702" s="16"/>
      <c r="D702" s="17"/>
      <c r="E702" s="33"/>
      <c r="F702" s="33"/>
      <c r="G702" s="33"/>
      <c r="H702" s="33"/>
    </row>
    <row r="703" spans="2:8" s="15" customFormat="1" x14ac:dyDescent="0.3">
      <c r="B703" s="16"/>
      <c r="D703" s="17"/>
      <c r="E703" s="33"/>
      <c r="F703" s="33"/>
      <c r="G703" s="33"/>
      <c r="H703" s="33"/>
    </row>
    <row r="704" spans="2:8" s="15" customFormat="1" x14ac:dyDescent="0.3">
      <c r="B704" s="16"/>
      <c r="D704" s="17"/>
      <c r="E704" s="33"/>
      <c r="F704" s="33"/>
      <c r="G704" s="33"/>
      <c r="H704" s="33"/>
    </row>
    <row r="705" spans="2:8" s="15" customFormat="1" x14ac:dyDescent="0.3">
      <c r="B705" s="16"/>
      <c r="D705" s="17"/>
      <c r="E705" s="33"/>
      <c r="F705" s="33"/>
      <c r="G705" s="33"/>
      <c r="H705" s="33"/>
    </row>
    <row r="706" spans="2:8" s="15" customFormat="1" x14ac:dyDescent="0.3">
      <c r="B706" s="16"/>
      <c r="D706" s="17"/>
      <c r="E706" s="33"/>
      <c r="F706" s="33"/>
      <c r="G706" s="33"/>
      <c r="H706" s="33"/>
    </row>
    <row r="707" spans="2:8" s="15" customFormat="1" x14ac:dyDescent="0.3">
      <c r="B707" s="16"/>
      <c r="D707" s="17"/>
      <c r="E707" s="33"/>
      <c r="F707" s="33"/>
      <c r="G707" s="33"/>
      <c r="H707" s="33"/>
    </row>
    <row r="708" spans="2:8" s="15" customFormat="1" x14ac:dyDescent="0.3">
      <c r="B708" s="16"/>
      <c r="D708" s="17"/>
      <c r="E708" s="33"/>
      <c r="F708" s="33"/>
      <c r="G708" s="33"/>
      <c r="H708" s="33"/>
    </row>
    <row r="709" spans="2:8" s="15" customFormat="1" x14ac:dyDescent="0.3">
      <c r="B709" s="16"/>
      <c r="D709" s="17"/>
      <c r="E709" s="33"/>
      <c r="F709" s="33"/>
      <c r="G709" s="33"/>
      <c r="H709" s="33"/>
    </row>
    <row r="710" spans="2:8" s="15" customFormat="1" x14ac:dyDescent="0.3">
      <c r="B710" s="16"/>
      <c r="D710" s="17"/>
      <c r="E710" s="33"/>
      <c r="F710" s="33"/>
      <c r="G710" s="33"/>
      <c r="H710" s="33"/>
    </row>
    <row r="711" spans="2:8" s="15" customFormat="1" x14ac:dyDescent="0.3">
      <c r="B711" s="16"/>
      <c r="D711" s="17"/>
      <c r="E711" s="33"/>
      <c r="F711" s="33"/>
      <c r="G711" s="33"/>
      <c r="H711" s="33"/>
    </row>
    <row r="712" spans="2:8" s="15" customFormat="1" x14ac:dyDescent="0.3">
      <c r="B712" s="16"/>
      <c r="D712" s="17"/>
      <c r="E712" s="33"/>
      <c r="F712" s="33"/>
      <c r="G712" s="33"/>
      <c r="H712" s="33"/>
    </row>
    <row r="713" spans="2:8" s="15" customFormat="1" x14ac:dyDescent="0.3">
      <c r="B713" s="16"/>
      <c r="D713" s="17"/>
      <c r="E713" s="33"/>
      <c r="F713" s="33"/>
      <c r="G713" s="33"/>
      <c r="H713" s="33"/>
    </row>
    <row r="714" spans="2:8" s="15" customFormat="1" x14ac:dyDescent="0.3">
      <c r="B714" s="16"/>
      <c r="D714" s="17"/>
      <c r="E714" s="33"/>
      <c r="F714" s="33"/>
      <c r="G714" s="33"/>
      <c r="H714" s="33"/>
    </row>
    <row r="715" spans="2:8" s="15" customFormat="1" x14ac:dyDescent="0.3">
      <c r="B715" s="16"/>
      <c r="D715" s="17"/>
      <c r="E715" s="33"/>
      <c r="F715" s="33"/>
      <c r="G715" s="33"/>
      <c r="H715" s="33"/>
    </row>
    <row r="716" spans="2:8" s="15" customFormat="1" x14ac:dyDescent="0.3">
      <c r="B716" s="16"/>
      <c r="D716" s="17"/>
      <c r="E716" s="33"/>
      <c r="F716" s="33"/>
      <c r="G716" s="33"/>
      <c r="H716" s="33"/>
    </row>
    <row r="717" spans="2:8" s="15" customFormat="1" x14ac:dyDescent="0.3">
      <c r="B717" s="16"/>
      <c r="D717" s="17"/>
      <c r="E717" s="33"/>
      <c r="F717" s="33"/>
      <c r="G717" s="33"/>
      <c r="H717" s="33"/>
    </row>
    <row r="718" spans="2:8" s="15" customFormat="1" x14ac:dyDescent="0.3">
      <c r="B718" s="16"/>
      <c r="D718" s="17"/>
      <c r="E718" s="33"/>
      <c r="F718" s="33"/>
      <c r="G718" s="33"/>
      <c r="H718" s="33"/>
    </row>
    <row r="719" spans="2:8" s="15" customFormat="1" x14ac:dyDescent="0.3">
      <c r="B719" s="16"/>
      <c r="D719" s="17"/>
      <c r="E719" s="33"/>
      <c r="F719" s="33"/>
      <c r="G719" s="33"/>
      <c r="H719" s="33"/>
    </row>
    <row r="720" spans="2:8" s="15" customFormat="1" x14ac:dyDescent="0.3">
      <c r="B720" s="16"/>
      <c r="D720" s="17"/>
      <c r="E720" s="33"/>
      <c r="F720" s="33"/>
      <c r="G720" s="33"/>
      <c r="H720" s="33"/>
    </row>
    <row r="721" spans="2:8" s="15" customFormat="1" x14ac:dyDescent="0.3">
      <c r="B721" s="16"/>
      <c r="D721" s="17"/>
      <c r="E721" s="33"/>
      <c r="F721" s="33"/>
      <c r="G721" s="33"/>
      <c r="H721" s="33"/>
    </row>
    <row r="722" spans="2:8" s="15" customFormat="1" x14ac:dyDescent="0.3">
      <c r="B722" s="16"/>
      <c r="D722" s="17"/>
      <c r="E722" s="33"/>
      <c r="F722" s="33"/>
      <c r="G722" s="33"/>
      <c r="H722" s="33"/>
    </row>
    <row r="723" spans="2:8" s="15" customFormat="1" x14ac:dyDescent="0.3">
      <c r="B723" s="16"/>
      <c r="D723" s="17"/>
      <c r="E723" s="33"/>
      <c r="F723" s="33"/>
      <c r="G723" s="33"/>
      <c r="H723" s="33"/>
    </row>
    <row r="724" spans="2:8" s="15" customFormat="1" x14ac:dyDescent="0.3">
      <c r="B724" s="16"/>
      <c r="D724" s="17"/>
      <c r="E724" s="33"/>
      <c r="F724" s="33"/>
      <c r="G724" s="33"/>
      <c r="H724" s="33"/>
    </row>
    <row r="725" spans="2:8" s="15" customFormat="1" x14ac:dyDescent="0.3">
      <c r="B725" s="16"/>
      <c r="D725" s="17"/>
      <c r="E725" s="33"/>
      <c r="F725" s="33"/>
      <c r="G725" s="33"/>
      <c r="H725" s="33"/>
    </row>
    <row r="726" spans="2:8" s="15" customFormat="1" x14ac:dyDescent="0.3">
      <c r="B726" s="16"/>
      <c r="D726" s="17"/>
      <c r="E726" s="33"/>
      <c r="F726" s="33"/>
      <c r="G726" s="33"/>
      <c r="H726" s="33"/>
    </row>
    <row r="727" spans="2:8" s="15" customFormat="1" x14ac:dyDescent="0.3">
      <c r="B727" s="16"/>
      <c r="D727" s="17"/>
      <c r="E727" s="33"/>
      <c r="F727" s="33"/>
      <c r="G727" s="33"/>
      <c r="H727" s="33"/>
    </row>
    <row r="728" spans="2:8" s="15" customFormat="1" x14ac:dyDescent="0.3">
      <c r="B728" s="16"/>
      <c r="D728" s="17"/>
      <c r="E728" s="33"/>
      <c r="F728" s="33"/>
      <c r="G728" s="33"/>
      <c r="H728" s="33"/>
    </row>
    <row r="729" spans="2:8" s="15" customFormat="1" x14ac:dyDescent="0.3">
      <c r="B729" s="16"/>
      <c r="D729" s="17"/>
      <c r="E729" s="33"/>
      <c r="F729" s="33"/>
      <c r="G729" s="33"/>
      <c r="H729" s="33"/>
    </row>
    <row r="730" spans="2:8" s="15" customFormat="1" x14ac:dyDescent="0.3">
      <c r="B730" s="16"/>
      <c r="D730" s="17"/>
      <c r="E730" s="33"/>
      <c r="F730" s="33"/>
      <c r="G730" s="33"/>
      <c r="H730" s="33"/>
    </row>
    <row r="731" spans="2:8" s="15" customFormat="1" x14ac:dyDescent="0.3">
      <c r="B731" s="16"/>
      <c r="D731" s="17"/>
      <c r="E731" s="33"/>
      <c r="F731" s="33"/>
      <c r="G731" s="33"/>
      <c r="H731" s="33"/>
    </row>
    <row r="732" spans="2:8" s="15" customFormat="1" x14ac:dyDescent="0.3">
      <c r="B732" s="16"/>
      <c r="D732" s="17"/>
      <c r="E732" s="33"/>
      <c r="F732" s="33"/>
      <c r="G732" s="33"/>
      <c r="H732" s="33"/>
    </row>
    <row r="733" spans="2:8" s="15" customFormat="1" x14ac:dyDescent="0.3">
      <c r="B733" s="16"/>
      <c r="D733" s="17"/>
      <c r="E733" s="33"/>
      <c r="F733" s="33"/>
      <c r="G733" s="33"/>
      <c r="H733" s="33"/>
    </row>
    <row r="734" spans="2:8" s="15" customFormat="1" x14ac:dyDescent="0.3">
      <c r="B734" s="16"/>
      <c r="D734" s="17"/>
      <c r="E734" s="33"/>
      <c r="F734" s="33"/>
      <c r="G734" s="33"/>
      <c r="H734" s="33"/>
    </row>
    <row r="735" spans="2:8" s="15" customFormat="1" x14ac:dyDescent="0.3">
      <c r="B735" s="16"/>
      <c r="D735" s="17"/>
      <c r="E735" s="33"/>
      <c r="F735" s="33"/>
      <c r="G735" s="33"/>
      <c r="H735" s="33"/>
    </row>
    <row r="736" spans="2:8" s="15" customFormat="1" x14ac:dyDescent="0.3">
      <c r="B736" s="16"/>
      <c r="D736" s="17"/>
      <c r="E736" s="33"/>
      <c r="F736" s="33"/>
      <c r="G736" s="33"/>
      <c r="H736" s="33"/>
    </row>
    <row r="737" spans="2:8" s="15" customFormat="1" x14ac:dyDescent="0.3">
      <c r="B737" s="16"/>
      <c r="D737" s="17"/>
      <c r="E737" s="33"/>
      <c r="F737" s="33"/>
      <c r="G737" s="33"/>
      <c r="H737" s="33"/>
    </row>
    <row r="738" spans="2:8" s="15" customFormat="1" x14ac:dyDescent="0.3">
      <c r="B738" s="16"/>
      <c r="D738" s="17"/>
      <c r="E738" s="33"/>
      <c r="F738" s="33"/>
      <c r="G738" s="33"/>
      <c r="H738" s="33"/>
    </row>
    <row r="739" spans="2:8" s="15" customFormat="1" x14ac:dyDescent="0.3">
      <c r="B739" s="16"/>
      <c r="D739" s="17"/>
      <c r="E739" s="33"/>
      <c r="F739" s="33"/>
      <c r="G739" s="33"/>
      <c r="H739" s="33"/>
    </row>
    <row r="740" spans="2:8" s="15" customFormat="1" x14ac:dyDescent="0.3">
      <c r="B740" s="16"/>
      <c r="D740" s="17"/>
      <c r="E740" s="33"/>
      <c r="F740" s="33"/>
      <c r="G740" s="33"/>
      <c r="H740" s="33"/>
    </row>
    <row r="741" spans="2:8" s="15" customFormat="1" x14ac:dyDescent="0.3">
      <c r="B741" s="16"/>
      <c r="D741" s="17"/>
      <c r="E741" s="33"/>
      <c r="F741" s="33"/>
      <c r="G741" s="33"/>
      <c r="H741" s="33"/>
    </row>
    <row r="742" spans="2:8" s="15" customFormat="1" x14ac:dyDescent="0.3">
      <c r="B742" s="16"/>
      <c r="D742" s="17"/>
      <c r="E742" s="33"/>
      <c r="F742" s="33"/>
      <c r="G742" s="33"/>
      <c r="H742" s="33"/>
    </row>
    <row r="743" spans="2:8" s="15" customFormat="1" x14ac:dyDescent="0.3">
      <c r="B743" s="16"/>
      <c r="D743" s="17"/>
      <c r="E743" s="33"/>
      <c r="F743" s="33"/>
      <c r="G743" s="33"/>
      <c r="H743" s="33"/>
    </row>
    <row r="744" spans="2:8" s="15" customFormat="1" x14ac:dyDescent="0.3">
      <c r="B744" s="16"/>
      <c r="D744" s="17"/>
      <c r="E744" s="33"/>
      <c r="F744" s="33"/>
      <c r="G744" s="33"/>
      <c r="H744" s="33"/>
    </row>
    <row r="745" spans="2:8" s="15" customFormat="1" x14ac:dyDescent="0.3">
      <c r="B745" s="16"/>
      <c r="D745" s="17"/>
      <c r="E745" s="33"/>
      <c r="F745" s="33"/>
      <c r="G745" s="33"/>
      <c r="H745" s="33"/>
    </row>
    <row r="746" spans="2:8" s="15" customFormat="1" x14ac:dyDescent="0.3">
      <c r="B746" s="16"/>
      <c r="D746" s="17"/>
      <c r="E746" s="33"/>
      <c r="F746" s="33"/>
      <c r="G746" s="33"/>
      <c r="H746" s="33"/>
    </row>
    <row r="747" spans="2:8" s="15" customFormat="1" x14ac:dyDescent="0.3">
      <c r="B747" s="16"/>
      <c r="D747" s="17"/>
      <c r="E747" s="33"/>
      <c r="F747" s="33"/>
      <c r="G747" s="33"/>
      <c r="H747" s="33"/>
    </row>
    <row r="748" spans="2:8" s="15" customFormat="1" x14ac:dyDescent="0.3">
      <c r="B748" s="16"/>
      <c r="D748" s="17"/>
      <c r="E748" s="33"/>
      <c r="F748" s="33"/>
      <c r="G748" s="33"/>
      <c r="H748" s="33"/>
    </row>
    <row r="749" spans="2:8" s="15" customFormat="1" x14ac:dyDescent="0.3">
      <c r="B749" s="16"/>
      <c r="D749" s="17"/>
      <c r="E749" s="33"/>
      <c r="F749" s="33"/>
      <c r="G749" s="33"/>
      <c r="H749" s="33"/>
    </row>
    <row r="750" spans="2:8" s="15" customFormat="1" x14ac:dyDescent="0.3">
      <c r="B750" s="16"/>
      <c r="D750" s="17"/>
      <c r="E750" s="33"/>
      <c r="F750" s="33"/>
      <c r="G750" s="33"/>
      <c r="H750" s="33"/>
    </row>
    <row r="751" spans="2:8" s="15" customFormat="1" x14ac:dyDescent="0.3">
      <c r="B751" s="16"/>
      <c r="D751" s="17"/>
      <c r="E751" s="33"/>
      <c r="F751" s="33"/>
      <c r="G751" s="33"/>
      <c r="H751" s="33"/>
    </row>
    <row r="752" spans="2:8" s="15" customFormat="1" x14ac:dyDescent="0.3">
      <c r="B752" s="16"/>
      <c r="D752" s="17"/>
      <c r="E752" s="33"/>
      <c r="F752" s="33"/>
      <c r="G752" s="33"/>
      <c r="H752" s="33"/>
    </row>
    <row r="753" spans="2:8" s="15" customFormat="1" x14ac:dyDescent="0.3">
      <c r="B753" s="16"/>
      <c r="D753" s="17"/>
      <c r="E753" s="33"/>
      <c r="F753" s="33"/>
      <c r="G753" s="33"/>
      <c r="H753" s="33"/>
    </row>
    <row r="754" spans="2:8" s="15" customFormat="1" x14ac:dyDescent="0.3">
      <c r="B754" s="16"/>
      <c r="D754" s="17"/>
      <c r="E754" s="33"/>
      <c r="F754" s="33"/>
      <c r="G754" s="33"/>
      <c r="H754" s="33"/>
    </row>
    <row r="755" spans="2:8" s="15" customFormat="1" x14ac:dyDescent="0.3">
      <c r="B755" s="16"/>
      <c r="D755" s="17"/>
      <c r="E755" s="33"/>
      <c r="F755" s="33"/>
      <c r="G755" s="33"/>
      <c r="H755" s="33"/>
    </row>
    <row r="756" spans="2:8" s="15" customFormat="1" x14ac:dyDescent="0.3">
      <c r="B756" s="16"/>
      <c r="D756" s="17"/>
      <c r="E756" s="33"/>
      <c r="F756" s="33"/>
      <c r="G756" s="33"/>
      <c r="H756" s="33"/>
    </row>
    <row r="757" spans="2:8" s="15" customFormat="1" x14ac:dyDescent="0.3">
      <c r="B757" s="16"/>
      <c r="D757" s="17"/>
      <c r="E757" s="33"/>
      <c r="F757" s="33"/>
      <c r="G757" s="33"/>
      <c r="H757" s="33"/>
    </row>
    <row r="758" spans="2:8" s="15" customFormat="1" x14ac:dyDescent="0.3">
      <c r="B758" s="16"/>
      <c r="D758" s="17"/>
      <c r="E758" s="33"/>
      <c r="F758" s="33"/>
      <c r="G758" s="33"/>
      <c r="H758" s="33"/>
    </row>
    <row r="759" spans="2:8" s="15" customFormat="1" x14ac:dyDescent="0.3">
      <c r="B759" s="16"/>
      <c r="D759" s="17"/>
      <c r="E759" s="33"/>
      <c r="F759" s="33"/>
      <c r="G759" s="33"/>
      <c r="H759" s="33"/>
    </row>
    <row r="760" spans="2:8" s="15" customFormat="1" x14ac:dyDescent="0.3">
      <c r="B760" s="16"/>
      <c r="D760" s="17"/>
      <c r="E760" s="33"/>
      <c r="F760" s="33"/>
      <c r="G760" s="33"/>
      <c r="H760" s="33"/>
    </row>
    <row r="761" spans="2:8" s="15" customFormat="1" x14ac:dyDescent="0.3">
      <c r="B761" s="16"/>
      <c r="D761" s="17"/>
      <c r="E761" s="33"/>
      <c r="F761" s="33"/>
      <c r="G761" s="33"/>
      <c r="H761" s="33"/>
    </row>
    <row r="762" spans="2:8" s="15" customFormat="1" x14ac:dyDescent="0.3">
      <c r="B762" s="16"/>
      <c r="D762" s="17"/>
      <c r="E762" s="33"/>
      <c r="F762" s="33"/>
      <c r="G762" s="33"/>
      <c r="H762" s="33"/>
    </row>
    <row r="763" spans="2:8" s="15" customFormat="1" x14ac:dyDescent="0.3">
      <c r="B763" s="16"/>
      <c r="D763" s="17"/>
      <c r="E763" s="33"/>
      <c r="F763" s="33"/>
      <c r="G763" s="33"/>
      <c r="H763" s="33"/>
    </row>
    <row r="764" spans="2:8" s="15" customFormat="1" x14ac:dyDescent="0.3">
      <c r="B764" s="16"/>
      <c r="D764" s="17"/>
      <c r="E764" s="33"/>
      <c r="F764" s="33"/>
      <c r="G764" s="33"/>
      <c r="H764" s="33"/>
    </row>
    <row r="765" spans="2:8" s="15" customFormat="1" x14ac:dyDescent="0.3">
      <c r="B765" s="16"/>
      <c r="D765" s="17"/>
      <c r="E765" s="33"/>
      <c r="F765" s="33"/>
      <c r="G765" s="33"/>
      <c r="H765" s="33"/>
    </row>
    <row r="766" spans="2:8" s="15" customFormat="1" x14ac:dyDescent="0.3">
      <c r="B766" s="16"/>
      <c r="D766" s="17"/>
      <c r="E766" s="33"/>
      <c r="F766" s="33"/>
      <c r="G766" s="33"/>
      <c r="H766" s="33"/>
    </row>
    <row r="767" spans="2:8" s="15" customFormat="1" x14ac:dyDescent="0.3">
      <c r="B767" s="16"/>
      <c r="D767" s="17"/>
      <c r="E767" s="33"/>
      <c r="F767" s="33"/>
      <c r="G767" s="33"/>
      <c r="H767" s="33"/>
    </row>
    <row r="768" spans="2:8" s="15" customFormat="1" x14ac:dyDescent="0.3">
      <c r="B768" s="16"/>
      <c r="D768" s="17"/>
      <c r="E768" s="33"/>
      <c r="F768" s="33"/>
      <c r="G768" s="33"/>
      <c r="H768" s="33"/>
    </row>
    <row r="769" spans="2:8" s="15" customFormat="1" x14ac:dyDescent="0.3">
      <c r="B769" s="16"/>
      <c r="D769" s="17"/>
      <c r="E769" s="33"/>
      <c r="F769" s="33"/>
      <c r="G769" s="33"/>
      <c r="H769" s="33"/>
    </row>
    <row r="770" spans="2:8" s="15" customFormat="1" x14ac:dyDescent="0.3">
      <c r="B770" s="16"/>
      <c r="D770" s="17"/>
      <c r="E770" s="33"/>
      <c r="F770" s="33"/>
      <c r="G770" s="33"/>
      <c r="H770" s="33"/>
    </row>
    <row r="771" spans="2:8" s="15" customFormat="1" x14ac:dyDescent="0.3">
      <c r="B771" s="16"/>
      <c r="D771" s="17"/>
      <c r="E771" s="33"/>
      <c r="F771" s="33"/>
      <c r="G771" s="33"/>
      <c r="H771" s="33"/>
    </row>
    <row r="772" spans="2:8" s="15" customFormat="1" x14ac:dyDescent="0.3">
      <c r="B772" s="16"/>
      <c r="D772" s="17"/>
      <c r="E772" s="33"/>
      <c r="F772" s="33"/>
      <c r="G772" s="33"/>
      <c r="H772" s="33"/>
    </row>
    <row r="773" spans="2:8" s="15" customFormat="1" x14ac:dyDescent="0.3">
      <c r="B773" s="16"/>
      <c r="D773" s="17"/>
      <c r="E773" s="33"/>
      <c r="F773" s="33"/>
      <c r="G773" s="33"/>
      <c r="H773" s="33"/>
    </row>
    <row r="774" spans="2:8" s="15" customFormat="1" x14ac:dyDescent="0.3">
      <c r="B774" s="16"/>
      <c r="D774" s="17"/>
      <c r="E774" s="33"/>
      <c r="F774" s="33"/>
      <c r="G774" s="33"/>
      <c r="H774" s="33"/>
    </row>
    <row r="775" spans="2:8" s="15" customFormat="1" x14ac:dyDescent="0.3">
      <c r="B775" s="16"/>
      <c r="D775" s="17"/>
      <c r="E775" s="33"/>
      <c r="F775" s="33"/>
      <c r="G775" s="33"/>
      <c r="H775" s="33"/>
    </row>
    <row r="776" spans="2:8" s="15" customFormat="1" x14ac:dyDescent="0.3">
      <c r="B776" s="16"/>
      <c r="D776" s="17"/>
      <c r="E776" s="33"/>
      <c r="F776" s="33"/>
      <c r="G776" s="33"/>
      <c r="H776" s="33"/>
    </row>
    <row r="777" spans="2:8" s="15" customFormat="1" x14ac:dyDescent="0.3">
      <c r="B777" s="16"/>
      <c r="D777" s="17"/>
      <c r="E777" s="33"/>
      <c r="F777" s="33"/>
      <c r="G777" s="33"/>
      <c r="H777" s="33"/>
    </row>
    <row r="778" spans="2:8" s="15" customFormat="1" x14ac:dyDescent="0.3">
      <c r="B778" s="16"/>
      <c r="D778" s="17"/>
      <c r="E778" s="33"/>
      <c r="F778" s="33"/>
      <c r="G778" s="33"/>
      <c r="H778" s="33"/>
    </row>
    <row r="779" spans="2:8" s="15" customFormat="1" x14ac:dyDescent="0.3">
      <c r="B779" s="16"/>
      <c r="D779" s="17"/>
      <c r="E779" s="33"/>
      <c r="F779" s="33"/>
      <c r="G779" s="33"/>
      <c r="H779" s="33"/>
    </row>
    <row r="780" spans="2:8" s="15" customFormat="1" x14ac:dyDescent="0.3">
      <c r="B780" s="16"/>
      <c r="D780" s="17"/>
      <c r="E780" s="33"/>
      <c r="F780" s="33"/>
      <c r="G780" s="33"/>
      <c r="H780" s="33"/>
    </row>
    <row r="781" spans="2:8" s="15" customFormat="1" x14ac:dyDescent="0.3">
      <c r="B781" s="16"/>
      <c r="D781" s="17"/>
      <c r="E781" s="33"/>
      <c r="F781" s="33"/>
      <c r="G781" s="33"/>
      <c r="H781" s="33"/>
    </row>
    <row r="782" spans="2:8" s="15" customFormat="1" x14ac:dyDescent="0.3">
      <c r="B782" s="16"/>
      <c r="D782" s="17"/>
      <c r="E782" s="33"/>
      <c r="F782" s="33"/>
      <c r="G782" s="33"/>
      <c r="H782" s="33"/>
    </row>
    <row r="783" spans="2:8" s="15" customFormat="1" x14ac:dyDescent="0.3">
      <c r="B783" s="16"/>
      <c r="D783" s="17"/>
      <c r="E783" s="33"/>
      <c r="F783" s="33"/>
      <c r="G783" s="33"/>
      <c r="H783" s="33"/>
    </row>
    <row r="784" spans="2:8" s="15" customFormat="1" x14ac:dyDescent="0.3">
      <c r="B784" s="16"/>
      <c r="D784" s="17"/>
      <c r="E784" s="33"/>
      <c r="F784" s="33"/>
      <c r="G784" s="33"/>
      <c r="H784" s="33"/>
    </row>
    <row r="785" spans="2:8" s="15" customFormat="1" x14ac:dyDescent="0.3">
      <c r="B785" s="16"/>
      <c r="D785" s="17"/>
      <c r="E785" s="33"/>
      <c r="F785" s="33"/>
      <c r="G785" s="33"/>
      <c r="H785" s="33"/>
    </row>
    <row r="786" spans="2:8" s="15" customFormat="1" x14ac:dyDescent="0.3">
      <c r="B786" s="16"/>
      <c r="D786" s="17"/>
      <c r="E786" s="33"/>
      <c r="F786" s="33"/>
      <c r="G786" s="33"/>
      <c r="H786" s="33"/>
    </row>
    <row r="787" spans="2:8" s="15" customFormat="1" x14ac:dyDescent="0.3">
      <c r="B787" s="16"/>
      <c r="D787" s="17"/>
      <c r="E787" s="33"/>
      <c r="F787" s="33"/>
      <c r="G787" s="33"/>
      <c r="H787" s="33"/>
    </row>
    <row r="788" spans="2:8" s="15" customFormat="1" x14ac:dyDescent="0.3">
      <c r="B788" s="16"/>
      <c r="D788" s="17"/>
      <c r="E788" s="33"/>
      <c r="F788" s="33"/>
      <c r="G788" s="33"/>
      <c r="H788" s="33"/>
    </row>
    <row r="789" spans="2:8" s="15" customFormat="1" x14ac:dyDescent="0.3">
      <c r="B789" s="16"/>
      <c r="D789" s="17"/>
      <c r="E789" s="33"/>
      <c r="F789" s="33"/>
      <c r="G789" s="33"/>
      <c r="H789" s="33"/>
    </row>
  </sheetData>
  <sheetProtection algorithmName="SHA-512" hashValue="qTvEB5s0KJmvJjj5sYl7MaVM9qLK60tkcXdzzOCGAubxVAU0aVBwZ+QFSbsiTW7oAZ2mHiz38cK5OVXa+Y7ZvQ==" saltValue="6kfN1V2wajbs8chohey5BQ==" spinCount="100000" sheet="1" objects="1" scenarios="1"/>
  <mergeCells count="6">
    <mergeCell ref="C561:H561"/>
    <mergeCell ref="A1:D1"/>
    <mergeCell ref="E1:F1"/>
    <mergeCell ref="G1:H1"/>
    <mergeCell ref="C559:H559"/>
    <mergeCell ref="C560:H560"/>
  </mergeCells>
  <pageMargins left="0.31496062992125984" right="3.937007874015748E-2" top="0.74803149606299213" bottom="0.35433070866141736" header="0.31496062992125984" footer="0.31496062992125984"/>
  <pageSetup paperSize="9" orientation="portrait" r:id="rId1"/>
  <headerFooter>
    <oddHeader>&amp;R&amp;"-,Negrita"&amp;K04-049ANEXO II
Presupuestos Base de Ejecución</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518"/>
  <sheetViews>
    <sheetView topLeftCell="A507" workbookViewId="0">
      <selection activeCell="B517" sqref="B517:C518"/>
    </sheetView>
  </sheetViews>
  <sheetFormatPr baseColWidth="10" defaultColWidth="11.44140625" defaultRowHeight="14.4" x14ac:dyDescent="0.3"/>
  <cols>
    <col min="1" max="1" width="11.44140625" style="1"/>
    <col min="2" max="2" width="56.44140625" style="1" bestFit="1" customWidth="1"/>
    <col min="3" max="3" width="111.6640625" style="1" bestFit="1" customWidth="1"/>
    <col min="4" max="16384" width="11.44140625" style="1"/>
  </cols>
  <sheetData>
    <row r="1" spans="1:3" x14ac:dyDescent="0.3">
      <c r="A1" s="2" t="s">
        <v>2</v>
      </c>
      <c r="B1" s="3" t="s">
        <v>3</v>
      </c>
      <c r="C1" s="3" t="s">
        <v>747</v>
      </c>
    </row>
    <row r="2" spans="1:3" x14ac:dyDescent="0.3">
      <c r="A2" s="4" t="s">
        <v>5</v>
      </c>
      <c r="B2" s="5" t="s">
        <v>6</v>
      </c>
      <c r="C2" s="5"/>
    </row>
    <row r="3" spans="1:3" x14ac:dyDescent="0.3">
      <c r="A3" s="6" t="s">
        <v>7</v>
      </c>
      <c r="B3" s="7" t="s">
        <v>8</v>
      </c>
      <c r="C3" s="7"/>
    </row>
    <row r="4" spans="1:3" ht="30.6" x14ac:dyDescent="0.3">
      <c r="A4" s="8" t="s">
        <v>9</v>
      </c>
      <c r="B4" s="9" t="s">
        <v>10</v>
      </c>
      <c r="C4" s="12" t="s">
        <v>748</v>
      </c>
    </row>
    <row r="5" spans="1:3" ht="30.6" x14ac:dyDescent="0.3">
      <c r="A5" s="8" t="s">
        <v>12</v>
      </c>
      <c r="B5" s="9" t="s">
        <v>13</v>
      </c>
      <c r="C5" s="12" t="s">
        <v>749</v>
      </c>
    </row>
    <row r="6" spans="1:3" ht="30.6" x14ac:dyDescent="0.3">
      <c r="A6" s="8" t="s">
        <v>14</v>
      </c>
      <c r="B6" s="9" t="s">
        <v>15</v>
      </c>
      <c r="C6" s="12" t="s">
        <v>750</v>
      </c>
    </row>
    <row r="7" spans="1:3" ht="30.6" x14ac:dyDescent="0.3">
      <c r="A7" s="8" t="s">
        <v>16</v>
      </c>
      <c r="B7" s="9" t="s">
        <v>17</v>
      </c>
      <c r="C7" s="12" t="s">
        <v>751</v>
      </c>
    </row>
    <row r="8" spans="1:3" ht="30.6" x14ac:dyDescent="0.3">
      <c r="A8" s="8" t="s">
        <v>18</v>
      </c>
      <c r="B8" s="9" t="s">
        <v>19</v>
      </c>
      <c r="C8" s="12" t="s">
        <v>752</v>
      </c>
    </row>
    <row r="9" spans="1:3" ht="30.6" x14ac:dyDescent="0.3">
      <c r="A9" s="8" t="s">
        <v>20</v>
      </c>
      <c r="B9" s="9" t="s">
        <v>21</v>
      </c>
      <c r="C9" s="12" t="s">
        <v>753</v>
      </c>
    </row>
    <row r="10" spans="1:3" ht="30.6" x14ac:dyDescent="0.3">
      <c r="A10" s="8" t="s">
        <v>22</v>
      </c>
      <c r="B10" s="9" t="s">
        <v>23</v>
      </c>
      <c r="C10" s="12" t="s">
        <v>754</v>
      </c>
    </row>
    <row r="11" spans="1:3" ht="30.6" x14ac:dyDescent="0.3">
      <c r="A11" s="8" t="s">
        <v>24</v>
      </c>
      <c r="B11" s="9" t="s">
        <v>25</v>
      </c>
      <c r="C11" s="12" t="s">
        <v>755</v>
      </c>
    </row>
    <row r="12" spans="1:3" x14ac:dyDescent="0.3">
      <c r="A12" s="6" t="s">
        <v>26</v>
      </c>
      <c r="B12" s="7" t="s">
        <v>27</v>
      </c>
      <c r="C12" s="7"/>
    </row>
    <row r="13" spans="1:3" ht="20.399999999999999" x14ac:dyDescent="0.3">
      <c r="A13" s="8" t="s">
        <v>28</v>
      </c>
      <c r="B13" s="9" t="s">
        <v>29</v>
      </c>
      <c r="C13" s="12" t="s">
        <v>889</v>
      </c>
    </row>
    <row r="14" spans="1:3" ht="20.399999999999999" x14ac:dyDescent="0.3">
      <c r="A14" s="8" t="s">
        <v>30</v>
      </c>
      <c r="B14" s="9" t="s">
        <v>31</v>
      </c>
      <c r="C14" s="12" t="s">
        <v>888</v>
      </c>
    </row>
    <row r="15" spans="1:3" ht="20.399999999999999" x14ac:dyDescent="0.3">
      <c r="A15" s="8" t="s">
        <v>32</v>
      </c>
      <c r="B15" s="9" t="s">
        <v>33</v>
      </c>
      <c r="C15" s="12" t="s">
        <v>887</v>
      </c>
    </row>
    <row r="16" spans="1:3" ht="20.399999999999999" x14ac:dyDescent="0.3">
      <c r="A16" s="8" t="s">
        <v>34</v>
      </c>
      <c r="B16" s="9" t="s">
        <v>35</v>
      </c>
      <c r="C16" s="12" t="s">
        <v>886</v>
      </c>
    </row>
    <row r="17" spans="1:3" ht="20.399999999999999" x14ac:dyDescent="0.3">
      <c r="A17" s="8" t="s">
        <v>36</v>
      </c>
      <c r="B17" s="9" t="s">
        <v>37</v>
      </c>
      <c r="C17" s="12" t="s">
        <v>885</v>
      </c>
    </row>
    <row r="18" spans="1:3" ht="20.399999999999999" x14ac:dyDescent="0.3">
      <c r="A18" s="8" t="s">
        <v>38</v>
      </c>
      <c r="B18" s="9" t="s">
        <v>39</v>
      </c>
      <c r="C18" s="12" t="s">
        <v>884</v>
      </c>
    </row>
    <row r="19" spans="1:3" ht="20.399999999999999" x14ac:dyDescent="0.3">
      <c r="A19" s="8" t="s">
        <v>40</v>
      </c>
      <c r="B19" s="9" t="s">
        <v>41</v>
      </c>
      <c r="C19" s="12" t="s">
        <v>883</v>
      </c>
    </row>
    <row r="20" spans="1:3" ht="20.399999999999999" x14ac:dyDescent="0.3">
      <c r="A20" s="8" t="s">
        <v>42</v>
      </c>
      <c r="B20" s="9" t="s">
        <v>43</v>
      </c>
      <c r="C20" s="12" t="s">
        <v>882</v>
      </c>
    </row>
    <row r="21" spans="1:3" ht="20.399999999999999" x14ac:dyDescent="0.3">
      <c r="A21" s="8" t="s">
        <v>44</v>
      </c>
      <c r="B21" s="9" t="s">
        <v>45</v>
      </c>
      <c r="C21" s="12" t="s">
        <v>881</v>
      </c>
    </row>
    <row r="22" spans="1:3" ht="20.399999999999999" x14ac:dyDescent="0.3">
      <c r="A22" s="8" t="s">
        <v>46</v>
      </c>
      <c r="B22" s="9" t="s">
        <v>47</v>
      </c>
      <c r="C22" s="12" t="s">
        <v>880</v>
      </c>
    </row>
    <row r="23" spans="1:3" ht="20.399999999999999" x14ac:dyDescent="0.3">
      <c r="A23" s="8" t="s">
        <v>48</v>
      </c>
      <c r="B23" s="9" t="s">
        <v>49</v>
      </c>
      <c r="C23" s="12" t="s">
        <v>879</v>
      </c>
    </row>
    <row r="24" spans="1:3" ht="20.399999999999999" x14ac:dyDescent="0.3">
      <c r="A24" s="8" t="s">
        <v>50</v>
      </c>
      <c r="B24" s="9" t="s">
        <v>51</v>
      </c>
      <c r="C24" s="12" t="s">
        <v>878</v>
      </c>
    </row>
    <row r="25" spans="1:3" ht="20.399999999999999" x14ac:dyDescent="0.3">
      <c r="A25" s="8" t="s">
        <v>52</v>
      </c>
      <c r="B25" s="9" t="s">
        <v>53</v>
      </c>
      <c r="C25" s="12" t="s">
        <v>877</v>
      </c>
    </row>
    <row r="26" spans="1:3" x14ac:dyDescent="0.3">
      <c r="A26" s="6" t="s">
        <v>54</v>
      </c>
      <c r="B26" s="7" t="s">
        <v>55</v>
      </c>
      <c r="C26" s="7"/>
    </row>
    <row r="27" spans="1:3" ht="40.799999999999997" x14ac:dyDescent="0.3">
      <c r="A27" s="8" t="s">
        <v>56</v>
      </c>
      <c r="B27" s="9" t="s">
        <v>57</v>
      </c>
      <c r="C27" s="12" t="s">
        <v>876</v>
      </c>
    </row>
    <row r="28" spans="1:3" ht="40.799999999999997" x14ac:dyDescent="0.3">
      <c r="A28" s="8" t="s">
        <v>58</v>
      </c>
      <c r="B28" s="9" t="s">
        <v>59</v>
      </c>
      <c r="C28" s="12" t="s">
        <v>875</v>
      </c>
    </row>
    <row r="29" spans="1:3" ht="40.799999999999997" x14ac:dyDescent="0.3">
      <c r="A29" s="8" t="s">
        <v>60</v>
      </c>
      <c r="B29" s="9" t="s">
        <v>61</v>
      </c>
      <c r="C29" s="12" t="s">
        <v>756</v>
      </c>
    </row>
    <row r="30" spans="1:3" x14ac:dyDescent="0.3">
      <c r="A30" s="6" t="s">
        <v>62</v>
      </c>
      <c r="B30" s="7" t="s">
        <v>63</v>
      </c>
      <c r="C30" s="7"/>
    </row>
    <row r="31" spans="1:3" ht="40.799999999999997" x14ac:dyDescent="0.3">
      <c r="A31" s="8" t="s">
        <v>64</v>
      </c>
      <c r="B31" s="9" t="s">
        <v>65</v>
      </c>
      <c r="C31" s="12" t="s">
        <v>874</v>
      </c>
    </row>
    <row r="32" spans="1:3" ht="40.799999999999997" x14ac:dyDescent="0.3">
      <c r="A32" s="8" t="s">
        <v>66</v>
      </c>
      <c r="B32" s="9" t="s">
        <v>67</v>
      </c>
      <c r="C32" s="12" t="s">
        <v>873</v>
      </c>
    </row>
    <row r="33" spans="1:3" ht="40.799999999999997" x14ac:dyDescent="0.3">
      <c r="A33" s="8" t="s">
        <v>68</v>
      </c>
      <c r="B33" s="9" t="s">
        <v>69</v>
      </c>
      <c r="C33" s="12" t="s">
        <v>871</v>
      </c>
    </row>
    <row r="34" spans="1:3" ht="40.799999999999997" x14ac:dyDescent="0.3">
      <c r="A34" s="8" t="s">
        <v>70</v>
      </c>
      <c r="B34" s="9" t="s">
        <v>71</v>
      </c>
      <c r="C34" s="12" t="s">
        <v>872</v>
      </c>
    </row>
    <row r="35" spans="1:3" ht="40.799999999999997" x14ac:dyDescent="0.3">
      <c r="A35" s="8" t="s">
        <v>72</v>
      </c>
      <c r="B35" s="9" t="s">
        <v>73</v>
      </c>
      <c r="C35" s="12" t="s">
        <v>870</v>
      </c>
    </row>
    <row r="36" spans="1:3" ht="40.799999999999997" x14ac:dyDescent="0.3">
      <c r="A36" s="8" t="s">
        <v>74</v>
      </c>
      <c r="B36" s="9" t="s">
        <v>75</v>
      </c>
      <c r="C36" s="12" t="s">
        <v>869</v>
      </c>
    </row>
    <row r="37" spans="1:3" ht="40.799999999999997" x14ac:dyDescent="0.3">
      <c r="A37" s="8" t="s">
        <v>76</v>
      </c>
      <c r="B37" s="9" t="s">
        <v>77</v>
      </c>
      <c r="C37" s="12" t="s">
        <v>868</v>
      </c>
    </row>
    <row r="38" spans="1:3" ht="40.799999999999997" x14ac:dyDescent="0.3">
      <c r="A38" s="8" t="s">
        <v>78</v>
      </c>
      <c r="B38" s="9" t="s">
        <v>79</v>
      </c>
      <c r="C38" s="12" t="s">
        <v>867</v>
      </c>
    </row>
    <row r="39" spans="1:3" ht="40.799999999999997" x14ac:dyDescent="0.3">
      <c r="A39" s="8" t="s">
        <v>80</v>
      </c>
      <c r="B39" s="9" t="s">
        <v>81</v>
      </c>
      <c r="C39" s="12" t="s">
        <v>866</v>
      </c>
    </row>
    <row r="40" spans="1:3" ht="40.799999999999997" x14ac:dyDescent="0.3">
      <c r="A40" s="8" t="s">
        <v>82</v>
      </c>
      <c r="B40" s="9" t="s">
        <v>83</v>
      </c>
      <c r="C40" s="12" t="s">
        <v>865</v>
      </c>
    </row>
    <row r="41" spans="1:3" ht="40.799999999999997" x14ac:dyDescent="0.3">
      <c r="A41" s="8" t="s">
        <v>84</v>
      </c>
      <c r="B41" s="9" t="s">
        <v>85</v>
      </c>
      <c r="C41" s="12" t="s">
        <v>864</v>
      </c>
    </row>
    <row r="42" spans="1:3" ht="40.799999999999997" x14ac:dyDescent="0.3">
      <c r="A42" s="8" t="s">
        <v>86</v>
      </c>
      <c r="B42" s="9" t="s">
        <v>87</v>
      </c>
      <c r="C42" s="12" t="s">
        <v>863</v>
      </c>
    </row>
    <row r="43" spans="1:3" ht="40.799999999999997" x14ac:dyDescent="0.3">
      <c r="A43" s="8" t="s">
        <v>88</v>
      </c>
      <c r="B43" s="9" t="s">
        <v>89</v>
      </c>
      <c r="C43" s="12" t="s">
        <v>862</v>
      </c>
    </row>
    <row r="44" spans="1:3" ht="40.799999999999997" x14ac:dyDescent="0.3">
      <c r="A44" s="8" t="s">
        <v>90</v>
      </c>
      <c r="B44" s="9" t="s">
        <v>91</v>
      </c>
      <c r="C44" s="12" t="s">
        <v>861</v>
      </c>
    </row>
    <row r="45" spans="1:3" x14ac:dyDescent="0.3">
      <c r="A45" s="6" t="s">
        <v>92</v>
      </c>
      <c r="B45" s="7" t="s">
        <v>93</v>
      </c>
      <c r="C45" s="7"/>
    </row>
    <row r="46" spans="1:3" ht="30.6" x14ac:dyDescent="0.3">
      <c r="A46" s="8" t="s">
        <v>94</v>
      </c>
      <c r="B46" s="9" t="s">
        <v>95</v>
      </c>
      <c r="C46" s="12" t="s">
        <v>860</v>
      </c>
    </row>
    <row r="47" spans="1:3" ht="30.6" x14ac:dyDescent="0.3">
      <c r="A47" s="8" t="s">
        <v>96</v>
      </c>
      <c r="B47" s="9" t="s">
        <v>97</v>
      </c>
      <c r="C47" s="12" t="s">
        <v>859</v>
      </c>
    </row>
    <row r="48" spans="1:3" ht="30.6" x14ac:dyDescent="0.3">
      <c r="A48" s="8" t="s">
        <v>98</v>
      </c>
      <c r="B48" s="9" t="s">
        <v>99</v>
      </c>
      <c r="C48" s="12" t="s">
        <v>858</v>
      </c>
    </row>
    <row r="49" spans="1:3" ht="30.6" x14ac:dyDescent="0.3">
      <c r="A49" s="8" t="s">
        <v>100</v>
      </c>
      <c r="B49" s="9" t="s">
        <v>101</v>
      </c>
      <c r="C49" s="12" t="s">
        <v>857</v>
      </c>
    </row>
    <row r="50" spans="1:3" ht="30.6" x14ac:dyDescent="0.3">
      <c r="A50" s="8" t="s">
        <v>102</v>
      </c>
      <c r="B50" s="9" t="s">
        <v>103</v>
      </c>
      <c r="C50" s="12" t="s">
        <v>856</v>
      </c>
    </row>
    <row r="51" spans="1:3" x14ac:dyDescent="0.3">
      <c r="A51" s="10"/>
      <c r="B51" s="11"/>
      <c r="C51" s="11"/>
    </row>
    <row r="52" spans="1:3" x14ac:dyDescent="0.3">
      <c r="A52" s="4" t="s">
        <v>104</v>
      </c>
      <c r="B52" s="5" t="s">
        <v>105</v>
      </c>
      <c r="C52" s="5"/>
    </row>
    <row r="53" spans="1:3" x14ac:dyDescent="0.3">
      <c r="A53" s="6" t="s">
        <v>106</v>
      </c>
      <c r="B53" s="7" t="s">
        <v>107</v>
      </c>
      <c r="C53" s="7"/>
    </row>
    <row r="54" spans="1:3" ht="30.6" x14ac:dyDescent="0.3">
      <c r="A54" s="8" t="s">
        <v>108</v>
      </c>
      <c r="B54" s="9" t="s">
        <v>109</v>
      </c>
      <c r="C54" s="12" t="s">
        <v>757</v>
      </c>
    </row>
    <row r="55" spans="1:3" ht="30.6" x14ac:dyDescent="0.3">
      <c r="A55" s="8" t="s">
        <v>111</v>
      </c>
      <c r="B55" s="9" t="s">
        <v>112</v>
      </c>
      <c r="C55" s="12" t="s">
        <v>757</v>
      </c>
    </row>
    <row r="56" spans="1:3" ht="30.6" x14ac:dyDescent="0.3">
      <c r="A56" s="8" t="s">
        <v>113</v>
      </c>
      <c r="B56" s="9" t="s">
        <v>114</v>
      </c>
      <c r="C56" s="12" t="s">
        <v>757</v>
      </c>
    </row>
    <row r="57" spans="1:3" ht="30.6" x14ac:dyDescent="0.3">
      <c r="A57" s="8" t="s">
        <v>115</v>
      </c>
      <c r="B57" s="9" t="s">
        <v>116</v>
      </c>
      <c r="C57" s="12" t="s">
        <v>757</v>
      </c>
    </row>
    <row r="58" spans="1:3" ht="30.6" x14ac:dyDescent="0.3">
      <c r="A58" s="8" t="s">
        <v>117</v>
      </c>
      <c r="B58" s="9" t="s">
        <v>118</v>
      </c>
      <c r="C58" s="12" t="s">
        <v>757</v>
      </c>
    </row>
    <row r="59" spans="1:3" ht="30.6" x14ac:dyDescent="0.3">
      <c r="A59" s="8" t="s">
        <v>119</v>
      </c>
      <c r="B59" s="9" t="s">
        <v>120</v>
      </c>
      <c r="C59" s="12" t="s">
        <v>757</v>
      </c>
    </row>
    <row r="60" spans="1:3" ht="30.6" x14ac:dyDescent="0.3">
      <c r="A60" s="8" t="s">
        <v>121</v>
      </c>
      <c r="B60" s="9" t="s">
        <v>1215</v>
      </c>
      <c r="C60" s="12" t="s">
        <v>1227</v>
      </c>
    </row>
    <row r="61" spans="1:3" ht="30.6" x14ac:dyDescent="0.3">
      <c r="A61" s="8" t="s">
        <v>1216</v>
      </c>
      <c r="B61" s="9" t="s">
        <v>1217</v>
      </c>
      <c r="C61" s="12" t="s">
        <v>1227</v>
      </c>
    </row>
    <row r="62" spans="1:3" ht="30.6" x14ac:dyDescent="0.3">
      <c r="A62" s="8" t="s">
        <v>1218</v>
      </c>
      <c r="B62" s="9" t="s">
        <v>1219</v>
      </c>
      <c r="C62" s="12" t="s">
        <v>1227</v>
      </c>
    </row>
    <row r="63" spans="1:3" ht="30.6" x14ac:dyDescent="0.3">
      <c r="A63" s="8" t="s">
        <v>1220</v>
      </c>
      <c r="B63" s="9" t="s">
        <v>1221</v>
      </c>
      <c r="C63" s="12" t="s">
        <v>1227</v>
      </c>
    </row>
    <row r="64" spans="1:3" ht="30.6" x14ac:dyDescent="0.3">
      <c r="A64" s="8" t="s">
        <v>1222</v>
      </c>
      <c r="B64" s="9" t="s">
        <v>1223</v>
      </c>
      <c r="C64" s="12" t="s">
        <v>1227</v>
      </c>
    </row>
    <row r="65" spans="1:3" ht="30.6" x14ac:dyDescent="0.3">
      <c r="A65" s="8" t="s">
        <v>1224</v>
      </c>
      <c r="B65" s="9" t="s">
        <v>1225</v>
      </c>
      <c r="C65" s="12" t="s">
        <v>1227</v>
      </c>
    </row>
    <row r="66" spans="1:3" ht="30.6" x14ac:dyDescent="0.3">
      <c r="A66" s="8" t="s">
        <v>121</v>
      </c>
      <c r="B66" s="9" t="s">
        <v>122</v>
      </c>
      <c r="C66" s="12" t="s">
        <v>855</v>
      </c>
    </row>
    <row r="67" spans="1:3" ht="30.6" x14ac:dyDescent="0.3">
      <c r="A67" s="8" t="s">
        <v>123</v>
      </c>
      <c r="B67" s="9" t="s">
        <v>124</v>
      </c>
      <c r="C67" s="12" t="s">
        <v>758</v>
      </c>
    </row>
    <row r="68" spans="1:3" ht="30.6" x14ac:dyDescent="0.3">
      <c r="A68" s="8" t="s">
        <v>125</v>
      </c>
      <c r="B68" s="9" t="s">
        <v>126</v>
      </c>
      <c r="C68" s="12" t="s">
        <v>758</v>
      </c>
    </row>
    <row r="69" spans="1:3" ht="30.6" x14ac:dyDescent="0.3">
      <c r="A69" s="8" t="s">
        <v>127</v>
      </c>
      <c r="B69" s="9" t="s">
        <v>128</v>
      </c>
      <c r="C69" s="12" t="s">
        <v>759</v>
      </c>
    </row>
    <row r="70" spans="1:3" ht="30.6" x14ac:dyDescent="0.3">
      <c r="A70" s="8" t="s">
        <v>129</v>
      </c>
      <c r="B70" s="9" t="s">
        <v>130</v>
      </c>
      <c r="C70" s="12" t="s">
        <v>760</v>
      </c>
    </row>
    <row r="71" spans="1:3" x14ac:dyDescent="0.3">
      <c r="A71" s="6" t="s">
        <v>131</v>
      </c>
      <c r="B71" s="7" t="s">
        <v>132</v>
      </c>
      <c r="C71" s="7"/>
    </row>
    <row r="72" spans="1:3" ht="40.799999999999997" x14ac:dyDescent="0.3">
      <c r="A72" s="8" t="s">
        <v>1238</v>
      </c>
      <c r="B72" s="9" t="s">
        <v>133</v>
      </c>
      <c r="C72" s="12" t="s">
        <v>761</v>
      </c>
    </row>
    <row r="73" spans="1:3" ht="30.6" x14ac:dyDescent="0.3">
      <c r="A73" s="8" t="s">
        <v>1239</v>
      </c>
      <c r="B73" s="9" t="s">
        <v>134</v>
      </c>
      <c r="C73" s="12" t="s">
        <v>762</v>
      </c>
    </row>
    <row r="74" spans="1:3" ht="30.6" x14ac:dyDescent="0.3">
      <c r="A74" s="8" t="s">
        <v>1228</v>
      </c>
      <c r="B74" s="9" t="s">
        <v>1229</v>
      </c>
      <c r="C74" s="12" t="s">
        <v>1230</v>
      </c>
    </row>
    <row r="75" spans="1:3" ht="30.6" x14ac:dyDescent="0.3">
      <c r="A75" s="8" t="s">
        <v>1240</v>
      </c>
      <c r="B75" s="9" t="s">
        <v>135</v>
      </c>
      <c r="C75" s="12" t="s">
        <v>763</v>
      </c>
    </row>
    <row r="76" spans="1:3" ht="30.6" x14ac:dyDescent="0.3">
      <c r="A76" s="8" t="s">
        <v>1241</v>
      </c>
      <c r="B76" s="9" t="s">
        <v>136</v>
      </c>
      <c r="C76" s="12" t="s">
        <v>854</v>
      </c>
    </row>
    <row r="77" spans="1:3" ht="30.6" x14ac:dyDescent="0.3">
      <c r="A77" s="8" t="s">
        <v>1231</v>
      </c>
      <c r="B77" s="9" t="s">
        <v>1232</v>
      </c>
      <c r="C77" s="12" t="s">
        <v>1235</v>
      </c>
    </row>
    <row r="78" spans="1:3" ht="30.6" x14ac:dyDescent="0.3">
      <c r="A78" s="8" t="s">
        <v>1233</v>
      </c>
      <c r="B78" s="9" t="s">
        <v>1234</v>
      </c>
      <c r="C78" s="12" t="s">
        <v>1235</v>
      </c>
    </row>
    <row r="79" spans="1:3" ht="30.6" x14ac:dyDescent="0.3">
      <c r="A79" s="8" t="s">
        <v>137</v>
      </c>
      <c r="B79" s="9" t="s">
        <v>1236</v>
      </c>
      <c r="C79" s="12" t="s">
        <v>1237</v>
      </c>
    </row>
    <row r="80" spans="1:3" ht="30.6" x14ac:dyDescent="0.3">
      <c r="A80" s="8" t="s">
        <v>1242</v>
      </c>
      <c r="B80" s="9" t="s">
        <v>1250</v>
      </c>
      <c r="C80" s="12" t="s">
        <v>1251</v>
      </c>
    </row>
    <row r="81" spans="1:3" ht="30.6" x14ac:dyDescent="0.3">
      <c r="A81" s="8" t="s">
        <v>1244</v>
      </c>
      <c r="B81" s="9" t="s">
        <v>1252</v>
      </c>
      <c r="C81" s="12" t="s">
        <v>1253</v>
      </c>
    </row>
    <row r="82" spans="1:3" ht="20.399999999999999" x14ac:dyDescent="0.3">
      <c r="A82" s="8" t="s">
        <v>1246</v>
      </c>
      <c r="B82" s="9" t="s">
        <v>138</v>
      </c>
      <c r="C82" s="12" t="s">
        <v>764</v>
      </c>
    </row>
    <row r="83" spans="1:3" ht="30.6" x14ac:dyDescent="0.3">
      <c r="A83" s="8" t="s">
        <v>1247</v>
      </c>
      <c r="B83" s="9" t="s">
        <v>1209</v>
      </c>
      <c r="C83" s="12" t="s">
        <v>1212</v>
      </c>
    </row>
    <row r="84" spans="1:3" ht="30.6" x14ac:dyDescent="0.3">
      <c r="A84" s="8" t="s">
        <v>1248</v>
      </c>
      <c r="B84" s="9" t="s">
        <v>1210</v>
      </c>
      <c r="C84" s="12" t="s">
        <v>1213</v>
      </c>
    </row>
    <row r="85" spans="1:3" ht="30.6" x14ac:dyDescent="0.3">
      <c r="A85" s="8" t="s">
        <v>1249</v>
      </c>
      <c r="B85" s="9" t="s">
        <v>1211</v>
      </c>
      <c r="C85" s="12" t="s">
        <v>1214</v>
      </c>
    </row>
    <row r="86" spans="1:3" x14ac:dyDescent="0.3">
      <c r="A86" s="6" t="s">
        <v>139</v>
      </c>
      <c r="B86" s="7" t="s">
        <v>140</v>
      </c>
      <c r="C86" s="7"/>
    </row>
    <row r="87" spans="1:3" ht="36.6" customHeight="1" x14ac:dyDescent="0.3">
      <c r="A87" s="8" t="s">
        <v>141</v>
      </c>
      <c r="B87" s="9" t="s">
        <v>142</v>
      </c>
      <c r="C87" s="12" t="s">
        <v>1472</v>
      </c>
    </row>
    <row r="88" spans="1:3" ht="20.399999999999999" x14ac:dyDescent="0.3">
      <c r="A88" s="8" t="s">
        <v>143</v>
      </c>
      <c r="B88" s="9" t="s">
        <v>144</v>
      </c>
      <c r="C88" s="12" t="s">
        <v>765</v>
      </c>
    </row>
    <row r="89" spans="1:3" ht="20.399999999999999" x14ac:dyDescent="0.3">
      <c r="A89" s="8" t="s">
        <v>145</v>
      </c>
      <c r="B89" s="9" t="s">
        <v>146</v>
      </c>
      <c r="C89" s="12" t="s">
        <v>766</v>
      </c>
    </row>
    <row r="90" spans="1:3" x14ac:dyDescent="0.3">
      <c r="A90" s="4" t="s">
        <v>147</v>
      </c>
      <c r="B90" s="5" t="s">
        <v>148</v>
      </c>
      <c r="C90" s="5"/>
    </row>
    <row r="91" spans="1:3" x14ac:dyDescent="0.3">
      <c r="A91" s="6" t="s">
        <v>149</v>
      </c>
      <c r="B91" s="7" t="s">
        <v>150</v>
      </c>
      <c r="C91" s="7"/>
    </row>
    <row r="92" spans="1:3" ht="40.799999999999997" x14ac:dyDescent="0.3">
      <c r="A92" s="8" t="s">
        <v>151</v>
      </c>
      <c r="B92" s="9" t="s">
        <v>152</v>
      </c>
      <c r="C92" s="12" t="s">
        <v>767</v>
      </c>
    </row>
    <row r="93" spans="1:3" ht="40.799999999999997" x14ac:dyDescent="0.3">
      <c r="A93" s="8" t="s">
        <v>153</v>
      </c>
      <c r="B93" s="9" t="s">
        <v>154</v>
      </c>
      <c r="C93" s="12" t="s">
        <v>853</v>
      </c>
    </row>
    <row r="94" spans="1:3" ht="30.6" x14ac:dyDescent="0.3">
      <c r="A94" s="8" t="s">
        <v>1167</v>
      </c>
      <c r="B94" s="9" t="s">
        <v>1172</v>
      </c>
      <c r="C94" s="12" t="s">
        <v>1181</v>
      </c>
    </row>
    <row r="95" spans="1:3" ht="30.6" x14ac:dyDescent="0.3">
      <c r="A95" s="8" t="s">
        <v>1168</v>
      </c>
      <c r="B95" s="9" t="s">
        <v>1173</v>
      </c>
      <c r="C95" s="12" t="s">
        <v>1182</v>
      </c>
    </row>
    <row r="96" spans="1:3" ht="30.6" x14ac:dyDescent="0.3">
      <c r="A96" s="8" t="s">
        <v>1169</v>
      </c>
      <c r="B96" s="9" t="s">
        <v>1174</v>
      </c>
      <c r="C96" s="12" t="s">
        <v>1183</v>
      </c>
    </row>
    <row r="97" spans="1:3" ht="30.6" x14ac:dyDescent="0.3">
      <c r="A97" s="8" t="s">
        <v>1170</v>
      </c>
      <c r="B97" s="9" t="s">
        <v>1175</v>
      </c>
      <c r="C97" s="12" t="s">
        <v>1187</v>
      </c>
    </row>
    <row r="98" spans="1:3" ht="30.6" x14ac:dyDescent="0.3">
      <c r="A98" s="8" t="s">
        <v>1171</v>
      </c>
      <c r="B98" s="9" t="s">
        <v>1176</v>
      </c>
      <c r="C98" s="12" t="s">
        <v>1186</v>
      </c>
    </row>
    <row r="99" spans="1:3" ht="30.6" x14ac:dyDescent="0.3">
      <c r="A99" s="8" t="s">
        <v>1179</v>
      </c>
      <c r="B99" s="9" t="s">
        <v>1177</v>
      </c>
      <c r="C99" s="12" t="s">
        <v>1184</v>
      </c>
    </row>
    <row r="100" spans="1:3" ht="30.6" x14ac:dyDescent="0.3">
      <c r="A100" s="8" t="s">
        <v>1180</v>
      </c>
      <c r="B100" s="9" t="s">
        <v>1178</v>
      </c>
      <c r="C100" s="12" t="s">
        <v>1185</v>
      </c>
    </row>
    <row r="101" spans="1:3" x14ac:dyDescent="0.3">
      <c r="A101" s="6" t="s">
        <v>155</v>
      </c>
      <c r="B101" s="7" t="s">
        <v>156</v>
      </c>
      <c r="C101" s="7"/>
    </row>
    <row r="102" spans="1:3" ht="30.6" x14ac:dyDescent="0.3">
      <c r="A102" s="8" t="s">
        <v>157</v>
      </c>
      <c r="B102" s="9" t="s">
        <v>158</v>
      </c>
      <c r="C102" s="12" t="s">
        <v>954</v>
      </c>
    </row>
    <row r="103" spans="1:3" ht="30.6" x14ac:dyDescent="0.3">
      <c r="A103" s="8" t="s">
        <v>159</v>
      </c>
      <c r="B103" s="9" t="s">
        <v>160</v>
      </c>
      <c r="C103" s="12" t="s">
        <v>955</v>
      </c>
    </row>
    <row r="104" spans="1:3" ht="30.6" x14ac:dyDescent="0.3">
      <c r="A104" s="8" t="s">
        <v>161</v>
      </c>
      <c r="B104" s="9" t="s">
        <v>162</v>
      </c>
      <c r="C104" s="12" t="s">
        <v>956</v>
      </c>
    </row>
    <row r="105" spans="1:3" ht="30.6" x14ac:dyDescent="0.3">
      <c r="A105" s="8" t="s">
        <v>163</v>
      </c>
      <c r="B105" s="9" t="s">
        <v>164</v>
      </c>
      <c r="C105" s="12" t="s">
        <v>957</v>
      </c>
    </row>
    <row r="106" spans="1:3" ht="30.6" x14ac:dyDescent="0.3">
      <c r="A106" s="8" t="s">
        <v>165</v>
      </c>
      <c r="B106" s="9" t="s">
        <v>166</v>
      </c>
      <c r="C106" s="12" t="s">
        <v>958</v>
      </c>
    </row>
    <row r="107" spans="1:3" ht="30.6" x14ac:dyDescent="0.3">
      <c r="A107" s="8" t="s">
        <v>167</v>
      </c>
      <c r="B107" s="9" t="s">
        <v>168</v>
      </c>
      <c r="C107" s="12" t="s">
        <v>959</v>
      </c>
    </row>
    <row r="108" spans="1:3" ht="30.6" x14ac:dyDescent="0.3">
      <c r="A108" s="8" t="s">
        <v>169</v>
      </c>
      <c r="B108" s="9" t="s">
        <v>170</v>
      </c>
      <c r="C108" s="12" t="s">
        <v>960</v>
      </c>
    </row>
    <row r="109" spans="1:3" ht="30.6" x14ac:dyDescent="0.3">
      <c r="A109" s="8" t="s">
        <v>171</v>
      </c>
      <c r="B109" s="9" t="s">
        <v>172</v>
      </c>
      <c r="C109" s="12" t="s">
        <v>961</v>
      </c>
    </row>
    <row r="110" spans="1:3" ht="30.6" x14ac:dyDescent="0.3">
      <c r="A110" s="8" t="s">
        <v>173</v>
      </c>
      <c r="B110" s="9" t="s">
        <v>174</v>
      </c>
      <c r="C110" s="12" t="s">
        <v>962</v>
      </c>
    </row>
    <row r="111" spans="1:3" ht="30.6" x14ac:dyDescent="0.3">
      <c r="A111" s="8" t="s">
        <v>175</v>
      </c>
      <c r="B111" s="9" t="s">
        <v>176</v>
      </c>
      <c r="C111" s="12" t="s">
        <v>963</v>
      </c>
    </row>
    <row r="112" spans="1:3" ht="30.6" x14ac:dyDescent="0.3">
      <c r="A112" s="8" t="s">
        <v>177</v>
      </c>
      <c r="B112" s="9" t="s">
        <v>1254</v>
      </c>
      <c r="C112" s="12" t="s">
        <v>1286</v>
      </c>
    </row>
    <row r="113" spans="1:3" ht="30.6" x14ac:dyDescent="0.3">
      <c r="A113" s="8" t="s">
        <v>179</v>
      </c>
      <c r="B113" s="9" t="s">
        <v>178</v>
      </c>
      <c r="C113" s="12" t="s">
        <v>964</v>
      </c>
    </row>
    <row r="114" spans="1:3" ht="30.6" x14ac:dyDescent="0.3">
      <c r="A114" s="8" t="s">
        <v>181</v>
      </c>
      <c r="B114" s="9" t="s">
        <v>180</v>
      </c>
      <c r="C114" s="12" t="s">
        <v>965</v>
      </c>
    </row>
    <row r="115" spans="1:3" ht="30.6" x14ac:dyDescent="0.3">
      <c r="A115" s="8" t="s">
        <v>183</v>
      </c>
      <c r="B115" s="9" t="s">
        <v>182</v>
      </c>
      <c r="C115" s="12" t="s">
        <v>966</v>
      </c>
    </row>
    <row r="116" spans="1:3" ht="30.6" x14ac:dyDescent="0.3">
      <c r="A116" s="8" t="s">
        <v>185</v>
      </c>
      <c r="B116" s="9" t="s">
        <v>1256</v>
      </c>
      <c r="C116" s="12" t="s">
        <v>1287</v>
      </c>
    </row>
    <row r="117" spans="1:3" ht="30.6" x14ac:dyDescent="0.3">
      <c r="A117" s="8" t="s">
        <v>187</v>
      </c>
      <c r="B117" s="9" t="s">
        <v>184</v>
      </c>
      <c r="C117" s="12" t="s">
        <v>967</v>
      </c>
    </row>
    <row r="118" spans="1:3" ht="30.6" x14ac:dyDescent="0.3">
      <c r="A118" s="8" t="s">
        <v>189</v>
      </c>
      <c r="B118" s="9" t="s">
        <v>896</v>
      </c>
      <c r="C118" s="12" t="s">
        <v>968</v>
      </c>
    </row>
    <row r="119" spans="1:3" ht="30.6" x14ac:dyDescent="0.3">
      <c r="A119" s="8" t="s">
        <v>925</v>
      </c>
      <c r="B119" s="9" t="s">
        <v>897</v>
      </c>
      <c r="C119" s="12" t="s">
        <v>969</v>
      </c>
    </row>
    <row r="120" spans="1:3" ht="30.6" x14ac:dyDescent="0.3">
      <c r="A120" s="8" t="s">
        <v>926</v>
      </c>
      <c r="B120" s="9" t="s">
        <v>898</v>
      </c>
      <c r="C120" s="12" t="s">
        <v>970</v>
      </c>
    </row>
    <row r="121" spans="1:3" ht="30.6" x14ac:dyDescent="0.3">
      <c r="A121" s="8" t="s">
        <v>927</v>
      </c>
      <c r="B121" s="9" t="s">
        <v>899</v>
      </c>
      <c r="C121" s="12" t="s">
        <v>971</v>
      </c>
    </row>
    <row r="122" spans="1:3" ht="30.6" x14ac:dyDescent="0.3">
      <c r="A122" s="8" t="s">
        <v>928</v>
      </c>
      <c r="B122" s="9" t="s">
        <v>900</v>
      </c>
      <c r="C122" s="12" t="s">
        <v>972</v>
      </c>
    </row>
    <row r="123" spans="1:3" ht="30.6" x14ac:dyDescent="0.3">
      <c r="A123" s="8" t="s">
        <v>929</v>
      </c>
      <c r="B123" s="9" t="s">
        <v>901</v>
      </c>
      <c r="C123" s="12" t="s">
        <v>973</v>
      </c>
    </row>
    <row r="124" spans="1:3" ht="30.6" x14ac:dyDescent="0.3">
      <c r="A124" s="8" t="s">
        <v>930</v>
      </c>
      <c r="B124" s="9" t="s">
        <v>902</v>
      </c>
      <c r="C124" s="12" t="s">
        <v>974</v>
      </c>
    </row>
    <row r="125" spans="1:3" ht="30.6" x14ac:dyDescent="0.3">
      <c r="A125" s="8" t="s">
        <v>931</v>
      </c>
      <c r="B125" s="9" t="s">
        <v>903</v>
      </c>
      <c r="C125" s="12" t="s">
        <v>975</v>
      </c>
    </row>
    <row r="126" spans="1:3" ht="30.6" x14ac:dyDescent="0.3">
      <c r="A126" s="8" t="s">
        <v>932</v>
      </c>
      <c r="B126" s="9" t="s">
        <v>904</v>
      </c>
      <c r="C126" s="12" t="s">
        <v>976</v>
      </c>
    </row>
    <row r="127" spans="1:3" ht="30.6" x14ac:dyDescent="0.3">
      <c r="A127" s="8" t="s">
        <v>933</v>
      </c>
      <c r="B127" s="9" t="s">
        <v>905</v>
      </c>
      <c r="C127" s="12" t="s">
        <v>977</v>
      </c>
    </row>
    <row r="128" spans="1:3" ht="30.6" x14ac:dyDescent="0.3">
      <c r="A128" s="8" t="s">
        <v>934</v>
      </c>
      <c r="B128" s="9" t="s">
        <v>1255</v>
      </c>
      <c r="C128" s="12" t="s">
        <v>1288</v>
      </c>
    </row>
    <row r="129" spans="1:3" ht="30.6" x14ac:dyDescent="0.3">
      <c r="A129" s="8" t="s">
        <v>935</v>
      </c>
      <c r="B129" s="9" t="s">
        <v>906</v>
      </c>
      <c r="C129" s="12" t="s">
        <v>978</v>
      </c>
    </row>
    <row r="130" spans="1:3" ht="30.6" x14ac:dyDescent="0.3">
      <c r="A130" s="8" t="s">
        <v>936</v>
      </c>
      <c r="B130" s="9" t="s">
        <v>907</v>
      </c>
      <c r="C130" s="12" t="s">
        <v>979</v>
      </c>
    </row>
    <row r="131" spans="1:3" ht="30.6" x14ac:dyDescent="0.3">
      <c r="A131" s="8" t="s">
        <v>937</v>
      </c>
      <c r="B131" s="9" t="s">
        <v>908</v>
      </c>
      <c r="C131" s="12" t="s">
        <v>980</v>
      </c>
    </row>
    <row r="132" spans="1:3" ht="30.6" x14ac:dyDescent="0.3">
      <c r="A132" s="8" t="s">
        <v>938</v>
      </c>
      <c r="B132" s="9" t="s">
        <v>1257</v>
      </c>
      <c r="C132" s="12" t="s">
        <v>1289</v>
      </c>
    </row>
    <row r="133" spans="1:3" ht="30.6" x14ac:dyDescent="0.3">
      <c r="A133" s="8" t="s">
        <v>939</v>
      </c>
      <c r="B133" s="9" t="s">
        <v>909</v>
      </c>
      <c r="C133" s="12" t="s">
        <v>981</v>
      </c>
    </row>
    <row r="134" spans="1:3" ht="30.6" x14ac:dyDescent="0.3">
      <c r="A134" s="8" t="s">
        <v>940</v>
      </c>
      <c r="B134" s="9" t="s">
        <v>910</v>
      </c>
      <c r="C134" s="12" t="s">
        <v>984</v>
      </c>
    </row>
    <row r="135" spans="1:3" ht="30.6" x14ac:dyDescent="0.3">
      <c r="A135" s="8" t="s">
        <v>941</v>
      </c>
      <c r="B135" s="9" t="s">
        <v>911</v>
      </c>
      <c r="C135" s="12" t="s">
        <v>985</v>
      </c>
    </row>
    <row r="136" spans="1:3" ht="30.6" x14ac:dyDescent="0.3">
      <c r="A136" s="8" t="s">
        <v>942</v>
      </c>
      <c r="B136" s="9" t="s">
        <v>912</v>
      </c>
      <c r="C136" s="12" t="s">
        <v>986</v>
      </c>
    </row>
    <row r="137" spans="1:3" ht="30.6" x14ac:dyDescent="0.3">
      <c r="A137" s="8" t="s">
        <v>943</v>
      </c>
      <c r="B137" s="9" t="s">
        <v>913</v>
      </c>
      <c r="C137" s="12" t="s">
        <v>987</v>
      </c>
    </row>
    <row r="138" spans="1:3" ht="30.6" x14ac:dyDescent="0.3">
      <c r="A138" s="8" t="s">
        <v>944</v>
      </c>
      <c r="B138" s="9" t="s">
        <v>914</v>
      </c>
      <c r="C138" s="12" t="s">
        <v>988</v>
      </c>
    </row>
    <row r="139" spans="1:3" ht="30.6" x14ac:dyDescent="0.3">
      <c r="A139" s="8" t="s">
        <v>945</v>
      </c>
      <c r="B139" s="9" t="s">
        <v>915</v>
      </c>
      <c r="C139" s="12" t="s">
        <v>983</v>
      </c>
    </row>
    <row r="140" spans="1:3" ht="30.6" x14ac:dyDescent="0.3">
      <c r="A140" s="8" t="s">
        <v>946</v>
      </c>
      <c r="B140" s="9" t="s">
        <v>916</v>
      </c>
      <c r="C140" s="12" t="s">
        <v>989</v>
      </c>
    </row>
    <row r="141" spans="1:3" ht="30.6" x14ac:dyDescent="0.3">
      <c r="A141" s="8" t="s">
        <v>947</v>
      </c>
      <c r="B141" s="9" t="s">
        <v>917</v>
      </c>
      <c r="C141" s="12" t="s">
        <v>990</v>
      </c>
    </row>
    <row r="142" spans="1:3" ht="30.6" x14ac:dyDescent="0.3">
      <c r="A142" s="8" t="s">
        <v>948</v>
      </c>
      <c r="B142" s="9" t="s">
        <v>918</v>
      </c>
      <c r="C142" s="12" t="s">
        <v>991</v>
      </c>
    </row>
    <row r="143" spans="1:3" ht="30.6" x14ac:dyDescent="0.3">
      <c r="A143" s="8" t="s">
        <v>949</v>
      </c>
      <c r="B143" s="9" t="s">
        <v>919</v>
      </c>
      <c r="C143" s="12" t="s">
        <v>992</v>
      </c>
    </row>
    <row r="144" spans="1:3" ht="30.6" x14ac:dyDescent="0.3">
      <c r="A144" s="8" t="s">
        <v>950</v>
      </c>
      <c r="B144" s="9" t="s">
        <v>920</v>
      </c>
      <c r="C144" s="12" t="s">
        <v>993</v>
      </c>
    </row>
    <row r="145" spans="1:3" ht="30.6" x14ac:dyDescent="0.3">
      <c r="A145" s="8" t="s">
        <v>951</v>
      </c>
      <c r="B145" s="9" t="s">
        <v>921</v>
      </c>
      <c r="C145" s="12" t="s">
        <v>982</v>
      </c>
    </row>
    <row r="146" spans="1:3" ht="30.6" x14ac:dyDescent="0.3">
      <c r="A146" s="8" t="s">
        <v>952</v>
      </c>
      <c r="B146" s="9" t="s">
        <v>186</v>
      </c>
      <c r="C146" s="12" t="s">
        <v>999</v>
      </c>
    </row>
    <row r="147" spans="1:3" ht="30.6" x14ac:dyDescent="0.3">
      <c r="A147" s="8" t="s">
        <v>953</v>
      </c>
      <c r="B147" s="9" t="s">
        <v>188</v>
      </c>
      <c r="C147" s="12" t="s">
        <v>998</v>
      </c>
    </row>
    <row r="148" spans="1:3" ht="30.6" x14ac:dyDescent="0.3">
      <c r="A148" s="8" t="s">
        <v>1004</v>
      </c>
      <c r="B148" s="9" t="s">
        <v>190</v>
      </c>
      <c r="C148" s="12" t="s">
        <v>997</v>
      </c>
    </row>
    <row r="149" spans="1:3" ht="30.6" x14ac:dyDescent="0.3">
      <c r="A149" s="8" t="s">
        <v>1005</v>
      </c>
      <c r="B149" s="9" t="s">
        <v>1000</v>
      </c>
      <c r="C149" s="12" t="s">
        <v>1001</v>
      </c>
    </row>
    <row r="150" spans="1:3" ht="30.6" x14ac:dyDescent="0.3">
      <c r="A150" s="8" t="s">
        <v>1268</v>
      </c>
      <c r="B150" s="9" t="s">
        <v>922</v>
      </c>
      <c r="C150" s="12" t="s">
        <v>996</v>
      </c>
    </row>
    <row r="151" spans="1:3" ht="30.6" x14ac:dyDescent="0.3">
      <c r="A151" s="8" t="s">
        <v>1269</v>
      </c>
      <c r="B151" s="9" t="s">
        <v>923</v>
      </c>
      <c r="C151" s="12" t="s">
        <v>995</v>
      </c>
    </row>
    <row r="152" spans="1:3" ht="30.6" x14ac:dyDescent="0.3">
      <c r="A152" s="8" t="s">
        <v>1270</v>
      </c>
      <c r="B152" s="9" t="s">
        <v>924</v>
      </c>
      <c r="C152" s="12" t="s">
        <v>994</v>
      </c>
    </row>
    <row r="153" spans="1:3" ht="30.6" x14ac:dyDescent="0.3">
      <c r="A153" s="8" t="s">
        <v>1271</v>
      </c>
      <c r="B153" s="9" t="s">
        <v>1002</v>
      </c>
      <c r="C153" s="12" t="s">
        <v>1003</v>
      </c>
    </row>
    <row r="154" spans="1:3" ht="30.6" x14ac:dyDescent="0.3">
      <c r="A154" s="8" t="s">
        <v>1272</v>
      </c>
      <c r="B154" s="9" t="s">
        <v>1258</v>
      </c>
      <c r="C154" s="12" t="s">
        <v>1291</v>
      </c>
    </row>
    <row r="155" spans="1:3" ht="30.6" x14ac:dyDescent="0.3">
      <c r="A155" s="8" t="s">
        <v>1273</v>
      </c>
      <c r="B155" s="9" t="s">
        <v>1259</v>
      </c>
      <c r="C155" s="12" t="s">
        <v>1290</v>
      </c>
    </row>
    <row r="156" spans="1:3" ht="30.6" x14ac:dyDescent="0.3">
      <c r="A156" s="8" t="s">
        <v>1274</v>
      </c>
      <c r="B156" s="9" t="s">
        <v>1260</v>
      </c>
      <c r="C156" s="12" t="s">
        <v>1292</v>
      </c>
    </row>
    <row r="157" spans="1:3" ht="30.6" x14ac:dyDescent="0.3">
      <c r="A157" s="8" t="s">
        <v>1275</v>
      </c>
      <c r="B157" s="9" t="s">
        <v>1261</v>
      </c>
      <c r="C157" s="12" t="s">
        <v>1293</v>
      </c>
    </row>
    <row r="158" spans="1:3" ht="30.6" x14ac:dyDescent="0.3">
      <c r="A158" s="8" t="s">
        <v>1276</v>
      </c>
      <c r="B158" s="9" t="s">
        <v>1262</v>
      </c>
      <c r="C158" s="12" t="s">
        <v>1294</v>
      </c>
    </row>
    <row r="159" spans="1:3" ht="30.6" x14ac:dyDescent="0.3">
      <c r="A159" s="8" t="s">
        <v>1277</v>
      </c>
      <c r="B159" s="9" t="s">
        <v>1265</v>
      </c>
      <c r="C159" s="12" t="s">
        <v>1295</v>
      </c>
    </row>
    <row r="160" spans="1:3" ht="30.6" x14ac:dyDescent="0.3">
      <c r="A160" s="8" t="s">
        <v>1278</v>
      </c>
      <c r="B160" s="9" t="s">
        <v>1266</v>
      </c>
      <c r="C160" s="12" t="s">
        <v>1296</v>
      </c>
    </row>
    <row r="161" spans="1:3" ht="30.6" x14ac:dyDescent="0.3">
      <c r="A161" s="8" t="s">
        <v>1279</v>
      </c>
      <c r="B161" s="9" t="s">
        <v>1267</v>
      </c>
      <c r="C161" s="12" t="s">
        <v>1297</v>
      </c>
    </row>
    <row r="162" spans="1:3" ht="30.6" x14ac:dyDescent="0.3">
      <c r="A162" s="8" t="s">
        <v>1280</v>
      </c>
      <c r="B162" s="9" t="s">
        <v>1263</v>
      </c>
      <c r="C162" s="12" t="s">
        <v>1298</v>
      </c>
    </row>
    <row r="163" spans="1:3" ht="30.6" x14ac:dyDescent="0.3">
      <c r="A163" s="8" t="s">
        <v>1281</v>
      </c>
      <c r="B163" s="9" t="s">
        <v>1264</v>
      </c>
      <c r="C163" s="12" t="s">
        <v>1299</v>
      </c>
    </row>
    <row r="164" spans="1:3" ht="30.6" x14ac:dyDescent="0.3">
      <c r="A164" s="8" t="s">
        <v>1282</v>
      </c>
      <c r="B164" s="50" t="s">
        <v>1330</v>
      </c>
      <c r="C164" s="12" t="s">
        <v>1300</v>
      </c>
    </row>
    <row r="165" spans="1:3" ht="30.6" x14ac:dyDescent="0.3">
      <c r="A165" s="8" t="s">
        <v>1283</v>
      </c>
      <c r="B165" s="50" t="s">
        <v>1331</v>
      </c>
      <c r="C165" s="12" t="s">
        <v>1301</v>
      </c>
    </row>
    <row r="166" spans="1:3" ht="30.6" x14ac:dyDescent="0.3">
      <c r="A166" s="8" t="s">
        <v>1284</v>
      </c>
      <c r="B166" s="50" t="s">
        <v>1332</v>
      </c>
      <c r="C166" s="12" t="s">
        <v>1302</v>
      </c>
    </row>
    <row r="167" spans="1:3" ht="30.6" x14ac:dyDescent="0.3">
      <c r="A167" s="8" t="s">
        <v>1285</v>
      </c>
      <c r="B167" s="50" t="s">
        <v>1333</v>
      </c>
      <c r="C167" s="12" t="s">
        <v>1303</v>
      </c>
    </row>
    <row r="168" spans="1:3" x14ac:dyDescent="0.3">
      <c r="A168" s="6" t="s">
        <v>191</v>
      </c>
      <c r="B168" s="7" t="s">
        <v>192</v>
      </c>
      <c r="C168" s="7"/>
    </row>
    <row r="169" spans="1:3" x14ac:dyDescent="0.3">
      <c r="A169" s="18" t="s">
        <v>193</v>
      </c>
      <c r="B169" s="18" t="s">
        <v>194</v>
      </c>
      <c r="C169" s="18"/>
    </row>
    <row r="170" spans="1:3" ht="30.6" x14ac:dyDescent="0.3">
      <c r="A170" s="8" t="s">
        <v>609</v>
      </c>
      <c r="B170" s="9" t="s">
        <v>610</v>
      </c>
      <c r="C170" s="12" t="s">
        <v>852</v>
      </c>
    </row>
    <row r="171" spans="1:3" ht="30.6" x14ac:dyDescent="0.3">
      <c r="A171" s="8" t="s">
        <v>611</v>
      </c>
      <c r="B171" s="9" t="s">
        <v>612</v>
      </c>
      <c r="C171" s="12" t="s">
        <v>851</v>
      </c>
    </row>
    <row r="172" spans="1:3" ht="30.6" x14ac:dyDescent="0.3">
      <c r="A172" s="8" t="s">
        <v>613</v>
      </c>
      <c r="B172" s="9" t="s">
        <v>614</v>
      </c>
      <c r="C172" s="12" t="s">
        <v>850</v>
      </c>
    </row>
    <row r="173" spans="1:3" ht="30.6" x14ac:dyDescent="0.3">
      <c r="A173" s="8" t="s">
        <v>615</v>
      </c>
      <c r="B173" s="9" t="s">
        <v>616</v>
      </c>
      <c r="C173" s="12" t="s">
        <v>849</v>
      </c>
    </row>
    <row r="174" spans="1:3" ht="30.6" x14ac:dyDescent="0.3">
      <c r="A174" s="8" t="s">
        <v>617</v>
      </c>
      <c r="B174" s="9" t="s">
        <v>618</v>
      </c>
      <c r="C174" s="12" t="s">
        <v>848</v>
      </c>
    </row>
    <row r="175" spans="1:3" ht="30.6" x14ac:dyDescent="0.3">
      <c r="A175" s="8" t="s">
        <v>619</v>
      </c>
      <c r="B175" s="9" t="s">
        <v>620</v>
      </c>
      <c r="C175" s="12" t="s">
        <v>847</v>
      </c>
    </row>
    <row r="176" spans="1:3" ht="30.6" x14ac:dyDescent="0.3">
      <c r="A176" s="8" t="s">
        <v>621</v>
      </c>
      <c r="B176" s="9" t="s">
        <v>622</v>
      </c>
      <c r="C176" s="12" t="s">
        <v>846</v>
      </c>
    </row>
    <row r="177" spans="1:3" ht="30.6" x14ac:dyDescent="0.3">
      <c r="A177" s="8" t="s">
        <v>623</v>
      </c>
      <c r="B177" s="9" t="s">
        <v>624</v>
      </c>
      <c r="C177" s="12" t="s">
        <v>845</v>
      </c>
    </row>
    <row r="178" spans="1:3" ht="30.6" x14ac:dyDescent="0.3">
      <c r="A178" s="8" t="s">
        <v>625</v>
      </c>
      <c r="B178" s="9" t="s">
        <v>626</v>
      </c>
      <c r="C178" s="12" t="s">
        <v>844</v>
      </c>
    </row>
    <row r="179" spans="1:3" ht="30.6" x14ac:dyDescent="0.3">
      <c r="A179" s="8" t="s">
        <v>627</v>
      </c>
      <c r="B179" s="9" t="s">
        <v>628</v>
      </c>
      <c r="C179" s="12" t="s">
        <v>843</v>
      </c>
    </row>
    <row r="180" spans="1:3" ht="30.6" x14ac:dyDescent="0.3">
      <c r="A180" s="8" t="s">
        <v>629</v>
      </c>
      <c r="B180" s="9" t="s">
        <v>630</v>
      </c>
      <c r="C180" s="12" t="s">
        <v>842</v>
      </c>
    </row>
    <row r="181" spans="1:3" ht="30.6" x14ac:dyDescent="0.3">
      <c r="A181" s="8" t="s">
        <v>631</v>
      </c>
      <c r="B181" s="9" t="s">
        <v>632</v>
      </c>
      <c r="C181" s="12" t="s">
        <v>841</v>
      </c>
    </row>
    <row r="182" spans="1:3" ht="30.6" x14ac:dyDescent="0.3">
      <c r="A182" s="8" t="s">
        <v>633</v>
      </c>
      <c r="B182" s="9" t="s">
        <v>634</v>
      </c>
      <c r="C182" s="12" t="s">
        <v>840</v>
      </c>
    </row>
    <row r="183" spans="1:3" ht="30.6" x14ac:dyDescent="0.3">
      <c r="A183" s="8" t="s">
        <v>635</v>
      </c>
      <c r="B183" s="9" t="s">
        <v>636</v>
      </c>
      <c r="C183" s="12" t="s">
        <v>839</v>
      </c>
    </row>
    <row r="184" spans="1:3" ht="30.6" x14ac:dyDescent="0.3">
      <c r="A184" s="8" t="s">
        <v>637</v>
      </c>
      <c r="B184" s="50" t="s">
        <v>1304</v>
      </c>
      <c r="C184" s="12" t="s">
        <v>1306</v>
      </c>
    </row>
    <row r="185" spans="1:3" ht="30.6" x14ac:dyDescent="0.3">
      <c r="A185" s="8" t="s">
        <v>639</v>
      </c>
      <c r="B185" s="9" t="s">
        <v>638</v>
      </c>
      <c r="C185" s="12" t="s">
        <v>838</v>
      </c>
    </row>
    <row r="186" spans="1:3" ht="30.6" x14ac:dyDescent="0.3">
      <c r="A186" s="8" t="s">
        <v>641</v>
      </c>
      <c r="B186" s="9" t="s">
        <v>640</v>
      </c>
      <c r="C186" s="12" t="s">
        <v>837</v>
      </c>
    </row>
    <row r="187" spans="1:3" ht="30.6" x14ac:dyDescent="0.3">
      <c r="A187" s="8" t="s">
        <v>643</v>
      </c>
      <c r="B187" s="9" t="s">
        <v>642</v>
      </c>
      <c r="C187" s="12" t="s">
        <v>836</v>
      </c>
    </row>
    <row r="188" spans="1:3" ht="30.6" x14ac:dyDescent="0.3">
      <c r="A188" s="8" t="s">
        <v>645</v>
      </c>
      <c r="B188" s="9" t="s">
        <v>644</v>
      </c>
      <c r="C188" s="12" t="s">
        <v>835</v>
      </c>
    </row>
    <row r="189" spans="1:3" ht="30.6" x14ac:dyDescent="0.3">
      <c r="A189" s="8" t="s">
        <v>647</v>
      </c>
      <c r="B189" s="9" t="s">
        <v>646</v>
      </c>
      <c r="C189" s="12" t="s">
        <v>834</v>
      </c>
    </row>
    <row r="190" spans="1:3" ht="30.6" x14ac:dyDescent="0.3">
      <c r="A190" s="8" t="s">
        <v>649</v>
      </c>
      <c r="B190" s="9" t="s">
        <v>648</v>
      </c>
      <c r="C190" s="12" t="s">
        <v>833</v>
      </c>
    </row>
    <row r="191" spans="1:3" ht="30.6" x14ac:dyDescent="0.3">
      <c r="A191" s="8" t="s">
        <v>651</v>
      </c>
      <c r="B191" s="9" t="s">
        <v>650</v>
      </c>
      <c r="C191" s="12" t="s">
        <v>832</v>
      </c>
    </row>
    <row r="192" spans="1:3" ht="30.6" x14ac:dyDescent="0.3">
      <c r="A192" s="8" t="s">
        <v>653</v>
      </c>
      <c r="B192" s="9" t="s">
        <v>652</v>
      </c>
      <c r="C192" s="12" t="s">
        <v>831</v>
      </c>
    </row>
    <row r="193" spans="1:3" ht="30.6" x14ac:dyDescent="0.3">
      <c r="A193" s="8" t="s">
        <v>655</v>
      </c>
      <c r="B193" s="9" t="s">
        <v>654</v>
      </c>
      <c r="C193" s="12" t="s">
        <v>772</v>
      </c>
    </row>
    <row r="194" spans="1:3" ht="30.6" x14ac:dyDescent="0.3">
      <c r="A194" s="8" t="s">
        <v>1305</v>
      </c>
      <c r="B194" s="9" t="s">
        <v>656</v>
      </c>
      <c r="C194" s="12" t="s">
        <v>771</v>
      </c>
    </row>
    <row r="195" spans="1:3" x14ac:dyDescent="0.3">
      <c r="A195" s="84" t="s">
        <v>1447</v>
      </c>
      <c r="B195" s="18" t="s">
        <v>1492</v>
      </c>
      <c r="C195" s="18"/>
    </row>
    <row r="196" spans="1:3" ht="30.6" x14ac:dyDescent="0.3">
      <c r="A196" s="8" t="s">
        <v>1448</v>
      </c>
      <c r="B196" s="9" t="s">
        <v>1493</v>
      </c>
      <c r="C196" s="12" t="s">
        <v>1509</v>
      </c>
    </row>
    <row r="197" spans="1:3" ht="30.6" x14ac:dyDescent="0.3">
      <c r="A197" s="8" t="s">
        <v>1449</v>
      </c>
      <c r="B197" s="9" t="s">
        <v>1494</v>
      </c>
      <c r="C197" s="12" t="s">
        <v>1510</v>
      </c>
    </row>
    <row r="198" spans="1:3" ht="30.6" x14ac:dyDescent="0.3">
      <c r="A198" s="8" t="s">
        <v>195</v>
      </c>
      <c r="B198" s="9" t="s">
        <v>1495</v>
      </c>
      <c r="C198" s="12" t="s">
        <v>1511</v>
      </c>
    </row>
    <row r="199" spans="1:3" ht="30.6" x14ac:dyDescent="0.3">
      <c r="A199" s="8" t="s">
        <v>657</v>
      </c>
      <c r="B199" s="9" t="s">
        <v>1496</v>
      </c>
      <c r="C199" s="12" t="s">
        <v>1512</v>
      </c>
    </row>
    <row r="200" spans="1:3" ht="30.6" x14ac:dyDescent="0.3">
      <c r="A200" s="8" t="s">
        <v>658</v>
      </c>
      <c r="B200" s="9" t="s">
        <v>1497</v>
      </c>
      <c r="C200" s="12" t="s">
        <v>1513</v>
      </c>
    </row>
    <row r="201" spans="1:3" ht="30.6" x14ac:dyDescent="0.3">
      <c r="A201" s="8" t="s">
        <v>659</v>
      </c>
      <c r="B201" s="9" t="s">
        <v>1498</v>
      </c>
      <c r="C201" s="12" t="s">
        <v>1514</v>
      </c>
    </row>
    <row r="202" spans="1:3" ht="30.6" x14ac:dyDescent="0.3">
      <c r="A202" s="8" t="s">
        <v>660</v>
      </c>
      <c r="B202" s="9" t="s">
        <v>1499</v>
      </c>
      <c r="C202" s="12" t="s">
        <v>1515</v>
      </c>
    </row>
    <row r="203" spans="1:3" ht="30.6" x14ac:dyDescent="0.3">
      <c r="A203" s="8" t="s">
        <v>661</v>
      </c>
      <c r="B203" s="9" t="s">
        <v>1500</v>
      </c>
      <c r="C203" s="12" t="s">
        <v>1516</v>
      </c>
    </row>
    <row r="204" spans="1:3" ht="30.6" x14ac:dyDescent="0.3">
      <c r="A204" s="8" t="s">
        <v>662</v>
      </c>
      <c r="B204" s="9" t="s">
        <v>1501</v>
      </c>
      <c r="C204" s="12" t="s">
        <v>1517</v>
      </c>
    </row>
    <row r="205" spans="1:3" ht="30.6" x14ac:dyDescent="0.3">
      <c r="A205" s="8" t="s">
        <v>663</v>
      </c>
      <c r="B205" s="9" t="s">
        <v>1502</v>
      </c>
      <c r="C205" s="12" t="s">
        <v>1518</v>
      </c>
    </row>
    <row r="206" spans="1:3" ht="30.6" x14ac:dyDescent="0.3">
      <c r="A206" s="8" t="s">
        <v>664</v>
      </c>
      <c r="B206" s="9" t="s">
        <v>1503</v>
      </c>
      <c r="C206" s="12" t="s">
        <v>1519</v>
      </c>
    </row>
    <row r="207" spans="1:3" ht="30.6" x14ac:dyDescent="0.3">
      <c r="A207" s="8" t="s">
        <v>665</v>
      </c>
      <c r="B207" s="9" t="s">
        <v>1504</v>
      </c>
      <c r="C207" s="12" t="s">
        <v>1520</v>
      </c>
    </row>
    <row r="208" spans="1:3" ht="30.6" x14ac:dyDescent="0.3">
      <c r="A208" s="8" t="s">
        <v>666</v>
      </c>
      <c r="B208" s="9" t="s">
        <v>1505</v>
      </c>
      <c r="C208" s="12" t="s">
        <v>1521</v>
      </c>
    </row>
    <row r="209" spans="1:3" ht="30.6" x14ac:dyDescent="0.3">
      <c r="A209" s="8" t="s">
        <v>667</v>
      </c>
      <c r="B209" s="9" t="s">
        <v>1506</v>
      </c>
      <c r="C209" s="12" t="s">
        <v>1522</v>
      </c>
    </row>
    <row r="210" spans="1:3" ht="30.6" x14ac:dyDescent="0.3">
      <c r="A210" s="8" t="s">
        <v>668</v>
      </c>
      <c r="B210" s="9" t="s">
        <v>1507</v>
      </c>
      <c r="C210" s="12" t="s">
        <v>1523</v>
      </c>
    </row>
    <row r="211" spans="1:3" ht="30.6" x14ac:dyDescent="0.3">
      <c r="A211" s="8" t="s">
        <v>669</v>
      </c>
      <c r="B211" s="9" t="s">
        <v>1508</v>
      </c>
      <c r="C211" s="12" t="s">
        <v>1524</v>
      </c>
    </row>
    <row r="212" spans="1:3" x14ac:dyDescent="0.3">
      <c r="A212" s="84" t="s">
        <v>670</v>
      </c>
      <c r="B212" s="18" t="s">
        <v>197</v>
      </c>
      <c r="C212" s="18"/>
    </row>
    <row r="213" spans="1:3" ht="30.6" x14ac:dyDescent="0.3">
      <c r="A213" s="8" t="s">
        <v>671</v>
      </c>
      <c r="B213" s="9" t="s">
        <v>674</v>
      </c>
      <c r="C213" s="12" t="s">
        <v>830</v>
      </c>
    </row>
    <row r="214" spans="1:3" ht="30.6" x14ac:dyDescent="0.3">
      <c r="A214" s="8" t="s">
        <v>672</v>
      </c>
      <c r="B214" s="9" t="s">
        <v>676</v>
      </c>
      <c r="C214" s="12" t="s">
        <v>829</v>
      </c>
    </row>
    <row r="215" spans="1:3" ht="30.6" x14ac:dyDescent="0.3">
      <c r="A215" s="8" t="s">
        <v>1450</v>
      </c>
      <c r="B215" s="9" t="s">
        <v>678</v>
      </c>
      <c r="C215" s="12" t="s">
        <v>828</v>
      </c>
    </row>
    <row r="216" spans="1:3" ht="30.6" x14ac:dyDescent="0.3">
      <c r="A216" s="8" t="s">
        <v>1451</v>
      </c>
      <c r="B216" s="9" t="s">
        <v>680</v>
      </c>
      <c r="C216" s="12" t="s">
        <v>827</v>
      </c>
    </row>
    <row r="217" spans="1:3" ht="30.6" x14ac:dyDescent="0.3">
      <c r="A217" s="8" t="s">
        <v>1452</v>
      </c>
      <c r="B217" s="9" t="s">
        <v>682</v>
      </c>
      <c r="C217" s="12" t="s">
        <v>826</v>
      </c>
    </row>
    <row r="218" spans="1:3" ht="30.6" x14ac:dyDescent="0.3">
      <c r="A218" s="8" t="s">
        <v>196</v>
      </c>
      <c r="B218" s="9" t="s">
        <v>684</v>
      </c>
      <c r="C218" s="12" t="s">
        <v>825</v>
      </c>
    </row>
    <row r="219" spans="1:3" ht="30.6" x14ac:dyDescent="0.3">
      <c r="A219" s="8" t="s">
        <v>673</v>
      </c>
      <c r="B219" s="9" t="s">
        <v>686</v>
      </c>
      <c r="C219" s="12" t="s">
        <v>824</v>
      </c>
    </row>
    <row r="220" spans="1:3" ht="30.6" x14ac:dyDescent="0.3">
      <c r="A220" s="8" t="s">
        <v>675</v>
      </c>
      <c r="B220" s="9" t="s">
        <v>688</v>
      </c>
      <c r="C220" s="12" t="s">
        <v>823</v>
      </c>
    </row>
    <row r="221" spans="1:3" ht="30.6" x14ac:dyDescent="0.3">
      <c r="A221" s="8" t="s">
        <v>677</v>
      </c>
      <c r="B221" s="9" t="s">
        <v>690</v>
      </c>
      <c r="C221" s="12" t="s">
        <v>822</v>
      </c>
    </row>
    <row r="222" spans="1:3" ht="30.6" x14ac:dyDescent="0.3">
      <c r="A222" s="8" t="s">
        <v>679</v>
      </c>
      <c r="B222" s="9" t="s">
        <v>692</v>
      </c>
      <c r="C222" s="12" t="s">
        <v>821</v>
      </c>
    </row>
    <row r="223" spans="1:3" ht="30.6" x14ac:dyDescent="0.3">
      <c r="A223" s="8" t="s">
        <v>681</v>
      </c>
      <c r="B223" s="9" t="s">
        <v>694</v>
      </c>
      <c r="C223" s="12" t="s">
        <v>820</v>
      </c>
    </row>
    <row r="224" spans="1:3" ht="30.6" x14ac:dyDescent="0.3">
      <c r="A224" s="8" t="s">
        <v>683</v>
      </c>
      <c r="B224" s="9" t="s">
        <v>696</v>
      </c>
      <c r="C224" s="12" t="s">
        <v>819</v>
      </c>
    </row>
    <row r="225" spans="1:3" ht="30.6" x14ac:dyDescent="0.3">
      <c r="A225" s="8" t="s">
        <v>685</v>
      </c>
      <c r="B225" s="9" t="s">
        <v>698</v>
      </c>
      <c r="C225" s="12" t="s">
        <v>818</v>
      </c>
    </row>
    <row r="226" spans="1:3" ht="30.6" x14ac:dyDescent="0.3">
      <c r="A226" s="8" t="s">
        <v>687</v>
      </c>
      <c r="B226" s="9" t="s">
        <v>700</v>
      </c>
      <c r="C226" s="12" t="s">
        <v>817</v>
      </c>
    </row>
    <row r="227" spans="1:3" ht="30.6" x14ac:dyDescent="0.3">
      <c r="A227" s="8" t="s">
        <v>689</v>
      </c>
      <c r="B227" s="9" t="s">
        <v>702</v>
      </c>
      <c r="C227" s="12" t="s">
        <v>815</v>
      </c>
    </row>
    <row r="228" spans="1:3" ht="30.6" x14ac:dyDescent="0.3">
      <c r="A228" s="8" t="s">
        <v>691</v>
      </c>
      <c r="B228" s="9" t="s">
        <v>704</v>
      </c>
      <c r="C228" s="12" t="s">
        <v>814</v>
      </c>
    </row>
    <row r="229" spans="1:3" ht="30.6" x14ac:dyDescent="0.3">
      <c r="A229" s="8" t="s">
        <v>693</v>
      </c>
      <c r="B229" s="9" t="s">
        <v>706</v>
      </c>
      <c r="C229" s="12" t="s">
        <v>813</v>
      </c>
    </row>
    <row r="230" spans="1:3" ht="30.6" x14ac:dyDescent="0.3">
      <c r="A230" s="8" t="s">
        <v>1453</v>
      </c>
      <c r="B230" s="9" t="s">
        <v>708</v>
      </c>
      <c r="C230" s="12" t="s">
        <v>816</v>
      </c>
    </row>
    <row r="231" spans="1:3" ht="30.6" x14ac:dyDescent="0.3">
      <c r="A231" s="8" t="s">
        <v>695</v>
      </c>
      <c r="B231" s="9" t="s">
        <v>710</v>
      </c>
      <c r="C231" s="12" t="s">
        <v>812</v>
      </c>
    </row>
    <row r="232" spans="1:3" ht="30.6" x14ac:dyDescent="0.3">
      <c r="A232" s="8" t="s">
        <v>697</v>
      </c>
      <c r="B232" s="9" t="s">
        <v>712</v>
      </c>
      <c r="C232" s="12" t="s">
        <v>811</v>
      </c>
    </row>
    <row r="233" spans="1:3" ht="30.6" x14ac:dyDescent="0.3">
      <c r="A233" s="8" t="s">
        <v>699</v>
      </c>
      <c r="B233" s="9" t="s">
        <v>714</v>
      </c>
      <c r="C233" s="12" t="s">
        <v>810</v>
      </c>
    </row>
    <row r="234" spans="1:3" ht="30.6" x14ac:dyDescent="0.3">
      <c r="A234" s="8" t="s">
        <v>701</v>
      </c>
      <c r="B234" s="9" t="s">
        <v>716</v>
      </c>
      <c r="C234" s="12" t="s">
        <v>809</v>
      </c>
    </row>
    <row r="235" spans="1:3" ht="30.6" x14ac:dyDescent="0.3">
      <c r="A235" s="8" t="s">
        <v>703</v>
      </c>
      <c r="B235" s="9" t="s">
        <v>718</v>
      </c>
      <c r="C235" s="12" t="s">
        <v>808</v>
      </c>
    </row>
    <row r="236" spans="1:3" ht="30.6" x14ac:dyDescent="0.3">
      <c r="A236" s="8" t="s">
        <v>705</v>
      </c>
      <c r="B236" s="9" t="s">
        <v>720</v>
      </c>
      <c r="C236" s="12" t="s">
        <v>807</v>
      </c>
    </row>
    <row r="237" spans="1:3" ht="30.6" x14ac:dyDescent="0.3">
      <c r="A237" s="8" t="s">
        <v>707</v>
      </c>
      <c r="B237" s="9" t="s">
        <v>722</v>
      </c>
      <c r="C237" s="12" t="s">
        <v>806</v>
      </c>
    </row>
    <row r="238" spans="1:3" ht="30.6" x14ac:dyDescent="0.3">
      <c r="A238" s="8" t="s">
        <v>709</v>
      </c>
      <c r="B238" s="9" t="s">
        <v>724</v>
      </c>
      <c r="C238" s="12" t="s">
        <v>805</v>
      </c>
    </row>
    <row r="239" spans="1:3" ht="30.6" x14ac:dyDescent="0.3">
      <c r="A239" s="8" t="s">
        <v>711</v>
      </c>
      <c r="B239" s="9" t="s">
        <v>726</v>
      </c>
      <c r="C239" s="12" t="s">
        <v>804</v>
      </c>
    </row>
    <row r="240" spans="1:3" ht="30.6" x14ac:dyDescent="0.3">
      <c r="A240" s="8" t="s">
        <v>713</v>
      </c>
      <c r="B240" s="9" t="s">
        <v>728</v>
      </c>
      <c r="C240" s="12" t="s">
        <v>803</v>
      </c>
    </row>
    <row r="241" spans="1:3" ht="30.6" x14ac:dyDescent="0.3">
      <c r="A241" s="8" t="s">
        <v>715</v>
      </c>
      <c r="B241" s="9" t="s">
        <v>730</v>
      </c>
      <c r="C241" s="12" t="s">
        <v>802</v>
      </c>
    </row>
    <row r="242" spans="1:3" ht="30.6" x14ac:dyDescent="0.3">
      <c r="A242" s="8" t="s">
        <v>717</v>
      </c>
      <c r="B242" s="9" t="s">
        <v>732</v>
      </c>
      <c r="C242" s="12" t="s">
        <v>801</v>
      </c>
    </row>
    <row r="243" spans="1:3" ht="30.6" x14ac:dyDescent="0.3">
      <c r="A243" s="8" t="s">
        <v>719</v>
      </c>
      <c r="B243" s="9" t="s">
        <v>734</v>
      </c>
      <c r="C243" s="12" t="s">
        <v>800</v>
      </c>
    </row>
    <row r="244" spans="1:3" ht="30.6" x14ac:dyDescent="0.3">
      <c r="A244" s="8" t="s">
        <v>721</v>
      </c>
      <c r="B244" s="9" t="s">
        <v>736</v>
      </c>
      <c r="C244" s="12" t="s">
        <v>799</v>
      </c>
    </row>
    <row r="245" spans="1:3" ht="30.6" x14ac:dyDescent="0.3">
      <c r="A245" s="8" t="s">
        <v>723</v>
      </c>
      <c r="B245" s="9" t="s">
        <v>738</v>
      </c>
      <c r="C245" s="12" t="s">
        <v>798</v>
      </c>
    </row>
    <row r="246" spans="1:3" ht="30.6" x14ac:dyDescent="0.3">
      <c r="A246" s="8" t="s">
        <v>725</v>
      </c>
      <c r="B246" s="9" t="s">
        <v>740</v>
      </c>
      <c r="C246" s="12" t="s">
        <v>797</v>
      </c>
    </row>
    <row r="247" spans="1:3" ht="30.6" x14ac:dyDescent="0.3">
      <c r="A247" s="8" t="s">
        <v>727</v>
      </c>
      <c r="B247" s="9" t="s">
        <v>742</v>
      </c>
      <c r="C247" s="12" t="s">
        <v>796</v>
      </c>
    </row>
    <row r="248" spans="1:3" ht="30.6" x14ac:dyDescent="0.3">
      <c r="A248" s="8" t="s">
        <v>729</v>
      </c>
      <c r="B248" s="9" t="s">
        <v>744</v>
      </c>
      <c r="C248" s="12" t="s">
        <v>795</v>
      </c>
    </row>
    <row r="249" spans="1:3" ht="30.6" x14ac:dyDescent="0.3">
      <c r="A249" s="8" t="s">
        <v>731</v>
      </c>
      <c r="B249" s="9" t="s">
        <v>1307</v>
      </c>
      <c r="C249" s="12" t="s">
        <v>1316</v>
      </c>
    </row>
    <row r="250" spans="1:3" ht="30.6" x14ac:dyDescent="0.3">
      <c r="A250" s="8" t="s">
        <v>733</v>
      </c>
      <c r="B250" s="9" t="s">
        <v>1308</v>
      </c>
      <c r="C250" s="12" t="s">
        <v>1317</v>
      </c>
    </row>
    <row r="251" spans="1:3" ht="30.6" x14ac:dyDescent="0.3">
      <c r="A251" s="8" t="s">
        <v>735</v>
      </c>
      <c r="B251" s="9" t="s">
        <v>1309</v>
      </c>
      <c r="C251" s="12" t="s">
        <v>1318</v>
      </c>
    </row>
    <row r="252" spans="1:3" ht="30.6" x14ac:dyDescent="0.3">
      <c r="A252" s="8" t="s">
        <v>737</v>
      </c>
      <c r="B252" s="9" t="s">
        <v>1310</v>
      </c>
      <c r="C252" s="12" t="s">
        <v>1319</v>
      </c>
    </row>
    <row r="253" spans="1:3" ht="30.6" x14ac:dyDescent="0.3">
      <c r="A253" s="8" t="s">
        <v>739</v>
      </c>
      <c r="B253" s="9" t="s">
        <v>1311</v>
      </c>
      <c r="C253" s="12" t="s">
        <v>1320</v>
      </c>
    </row>
    <row r="254" spans="1:3" ht="30.6" x14ac:dyDescent="0.3">
      <c r="A254" s="8" t="s">
        <v>741</v>
      </c>
      <c r="B254" s="9" t="s">
        <v>1312</v>
      </c>
      <c r="C254" s="12" t="s">
        <v>1321</v>
      </c>
    </row>
    <row r="255" spans="1:3" ht="30.6" x14ac:dyDescent="0.3">
      <c r="A255" s="8" t="s">
        <v>743</v>
      </c>
      <c r="B255" s="9" t="s">
        <v>1313</v>
      </c>
      <c r="C255" s="12" t="s">
        <v>1322</v>
      </c>
    </row>
    <row r="256" spans="1:3" ht="30.6" x14ac:dyDescent="0.3">
      <c r="A256" s="8" t="s">
        <v>1315</v>
      </c>
      <c r="B256" s="9" t="s">
        <v>1314</v>
      </c>
      <c r="C256" s="12" t="s">
        <v>1323</v>
      </c>
    </row>
    <row r="257" spans="1:24" x14ac:dyDescent="0.3">
      <c r="A257" s="84" t="s">
        <v>1166</v>
      </c>
      <c r="B257" s="58" t="s">
        <v>1156</v>
      </c>
      <c r="C257" s="58" t="s">
        <v>1156</v>
      </c>
      <c r="D257" s="15"/>
      <c r="E257" s="15"/>
      <c r="F257" s="15"/>
      <c r="G257" s="15"/>
      <c r="H257" s="15"/>
      <c r="I257" s="15"/>
      <c r="J257" s="15"/>
      <c r="K257" s="15"/>
      <c r="L257" s="15"/>
      <c r="M257" s="15"/>
      <c r="N257" s="15"/>
      <c r="O257" s="15"/>
      <c r="P257" s="15"/>
      <c r="Q257" s="15"/>
      <c r="R257" s="15"/>
      <c r="S257" s="15"/>
      <c r="T257" s="15"/>
      <c r="U257" s="15"/>
      <c r="V257" s="15"/>
      <c r="W257" s="15"/>
      <c r="X257" s="15"/>
    </row>
    <row r="258" spans="1:24" ht="30.6" x14ac:dyDescent="0.3">
      <c r="A258" s="8" t="s">
        <v>1155</v>
      </c>
      <c r="B258" s="9" t="s">
        <v>1525</v>
      </c>
      <c r="C258" s="12" t="s">
        <v>1526</v>
      </c>
    </row>
    <row r="259" spans="1:24" ht="30.6" x14ac:dyDescent="0.3">
      <c r="A259" s="8" t="s">
        <v>1157</v>
      </c>
      <c r="B259" s="9" t="s">
        <v>1527</v>
      </c>
      <c r="C259" s="12" t="s">
        <v>1528</v>
      </c>
    </row>
    <row r="260" spans="1:24" ht="30.6" x14ac:dyDescent="0.3">
      <c r="A260" s="8" t="s">
        <v>1158</v>
      </c>
      <c r="B260" s="9" t="s">
        <v>1529</v>
      </c>
      <c r="C260" s="12" t="s">
        <v>1530</v>
      </c>
    </row>
    <row r="261" spans="1:24" ht="30.6" x14ac:dyDescent="0.3">
      <c r="A261" s="8" t="s">
        <v>1159</v>
      </c>
      <c r="B261" s="9" t="s">
        <v>1531</v>
      </c>
      <c r="C261" s="12" t="s">
        <v>1532</v>
      </c>
    </row>
    <row r="262" spans="1:24" ht="30.6" x14ac:dyDescent="0.3">
      <c r="A262" s="8" t="s">
        <v>1160</v>
      </c>
      <c r="B262" s="9" t="s">
        <v>1533</v>
      </c>
      <c r="C262" s="12" t="s">
        <v>1534</v>
      </c>
    </row>
    <row r="263" spans="1:24" ht="30.6" x14ac:dyDescent="0.3">
      <c r="A263" s="8" t="s">
        <v>1161</v>
      </c>
      <c r="B263" s="9" t="s">
        <v>1535</v>
      </c>
      <c r="C263" s="12" t="s">
        <v>1536</v>
      </c>
    </row>
    <row r="264" spans="1:24" ht="30.6" x14ac:dyDescent="0.3">
      <c r="A264" s="8" t="s">
        <v>1162</v>
      </c>
      <c r="B264" s="9" t="s">
        <v>1537</v>
      </c>
      <c r="C264" s="12" t="s">
        <v>1538</v>
      </c>
    </row>
    <row r="265" spans="1:24" ht="30.6" x14ac:dyDescent="0.3">
      <c r="A265" s="8" t="s">
        <v>1163</v>
      </c>
      <c r="B265" s="9" t="s">
        <v>1539</v>
      </c>
      <c r="C265" s="12" t="s">
        <v>1540</v>
      </c>
    </row>
    <row r="266" spans="1:24" ht="30.6" x14ac:dyDescent="0.3">
      <c r="A266" s="8" t="s">
        <v>1164</v>
      </c>
      <c r="B266" s="9" t="s">
        <v>1541</v>
      </c>
      <c r="C266" s="12" t="s">
        <v>1542</v>
      </c>
    </row>
    <row r="267" spans="1:24" ht="30.6" x14ac:dyDescent="0.3">
      <c r="A267" s="8" t="s">
        <v>1165</v>
      </c>
      <c r="B267" s="9" t="s">
        <v>1543</v>
      </c>
      <c r="C267" s="12" t="s">
        <v>1544</v>
      </c>
    </row>
    <row r="268" spans="1:24" x14ac:dyDescent="0.3">
      <c r="A268" s="6" t="s">
        <v>198</v>
      </c>
      <c r="B268" s="7" t="s">
        <v>199</v>
      </c>
      <c r="C268" s="7"/>
    </row>
    <row r="269" spans="1:24" x14ac:dyDescent="0.3">
      <c r="A269" s="18" t="s">
        <v>200</v>
      </c>
      <c r="B269" s="18" t="s">
        <v>201</v>
      </c>
      <c r="C269" s="18"/>
    </row>
    <row r="270" spans="1:24" ht="20.399999999999999" x14ac:dyDescent="0.3">
      <c r="A270" s="8" t="s">
        <v>202</v>
      </c>
      <c r="B270" s="9" t="s">
        <v>203</v>
      </c>
      <c r="C270" s="12" t="s">
        <v>793</v>
      </c>
    </row>
    <row r="271" spans="1:24" ht="20.399999999999999" x14ac:dyDescent="0.3">
      <c r="A271" s="8" t="s">
        <v>204</v>
      </c>
      <c r="B271" s="9" t="s">
        <v>205</v>
      </c>
      <c r="C271" s="12" t="s">
        <v>792</v>
      </c>
    </row>
    <row r="272" spans="1:24" x14ac:dyDescent="0.3">
      <c r="A272" s="18" t="s">
        <v>206</v>
      </c>
      <c r="B272" s="18" t="s">
        <v>207</v>
      </c>
      <c r="C272" s="18"/>
    </row>
    <row r="273" spans="1:3" ht="30.6" x14ac:dyDescent="0.3">
      <c r="A273" s="8" t="s">
        <v>584</v>
      </c>
      <c r="B273" s="50" t="s">
        <v>587</v>
      </c>
      <c r="C273" s="12" t="s">
        <v>791</v>
      </c>
    </row>
    <row r="274" spans="1:3" ht="30.6" x14ac:dyDescent="0.3">
      <c r="A274" s="8" t="s">
        <v>586</v>
      </c>
      <c r="B274" s="50" t="s">
        <v>1324</v>
      </c>
      <c r="C274" s="12" t="s">
        <v>1327</v>
      </c>
    </row>
    <row r="275" spans="1:3" ht="30.6" x14ac:dyDescent="0.3">
      <c r="A275" s="8" t="s">
        <v>588</v>
      </c>
      <c r="B275" s="50" t="s">
        <v>585</v>
      </c>
      <c r="C275" s="12" t="s">
        <v>794</v>
      </c>
    </row>
    <row r="276" spans="1:3" ht="30.6" x14ac:dyDescent="0.3">
      <c r="A276" s="8" t="s">
        <v>590</v>
      </c>
      <c r="B276" s="50" t="s">
        <v>1325</v>
      </c>
      <c r="C276" s="12" t="s">
        <v>1328</v>
      </c>
    </row>
    <row r="277" spans="1:3" ht="30.6" x14ac:dyDescent="0.3">
      <c r="A277" s="8" t="s">
        <v>592</v>
      </c>
      <c r="B277" s="50" t="s">
        <v>1326</v>
      </c>
      <c r="C277" s="12" t="s">
        <v>1329</v>
      </c>
    </row>
    <row r="278" spans="1:3" ht="30.6" x14ac:dyDescent="0.3">
      <c r="A278" s="8" t="s">
        <v>594</v>
      </c>
      <c r="B278" s="50" t="s">
        <v>589</v>
      </c>
      <c r="C278" s="12" t="s">
        <v>790</v>
      </c>
    </row>
    <row r="279" spans="1:3" ht="30.6" x14ac:dyDescent="0.3">
      <c r="A279" s="8" t="s">
        <v>596</v>
      </c>
      <c r="B279" s="50" t="s">
        <v>591</v>
      </c>
      <c r="C279" s="12" t="s">
        <v>789</v>
      </c>
    </row>
    <row r="280" spans="1:3" ht="40.799999999999997" x14ac:dyDescent="0.3">
      <c r="A280" s="8" t="s">
        <v>598</v>
      </c>
      <c r="B280" s="50" t="s">
        <v>593</v>
      </c>
      <c r="C280" s="12" t="s">
        <v>788</v>
      </c>
    </row>
    <row r="281" spans="1:3" ht="40.799999999999997" x14ac:dyDescent="0.3">
      <c r="A281" s="8" t="s">
        <v>600</v>
      </c>
      <c r="B281" s="50" t="s">
        <v>595</v>
      </c>
      <c r="C281" s="12" t="s">
        <v>787</v>
      </c>
    </row>
    <row r="282" spans="1:3" ht="40.799999999999997" x14ac:dyDescent="0.3">
      <c r="A282" s="8" t="s">
        <v>1357</v>
      </c>
      <c r="B282" s="50" t="s">
        <v>597</v>
      </c>
      <c r="C282" s="12" t="s">
        <v>786</v>
      </c>
    </row>
    <row r="283" spans="1:3" ht="40.799999999999997" x14ac:dyDescent="0.3">
      <c r="A283" s="8" t="s">
        <v>1358</v>
      </c>
      <c r="B283" s="50" t="s">
        <v>599</v>
      </c>
      <c r="C283" s="12" t="s">
        <v>785</v>
      </c>
    </row>
    <row r="284" spans="1:3" ht="40.799999999999997" x14ac:dyDescent="0.3">
      <c r="A284" s="8" t="s">
        <v>1359</v>
      </c>
      <c r="B284" s="50" t="s">
        <v>601</v>
      </c>
      <c r="C284" s="12" t="s">
        <v>784</v>
      </c>
    </row>
    <row r="285" spans="1:3" ht="30.6" x14ac:dyDescent="0.3">
      <c r="A285" s="8" t="s">
        <v>1360</v>
      </c>
      <c r="B285" s="50" t="s">
        <v>603</v>
      </c>
      <c r="C285" s="12" t="s">
        <v>783</v>
      </c>
    </row>
    <row r="286" spans="1:3" ht="30.6" x14ac:dyDescent="0.3">
      <c r="A286" s="8" t="s">
        <v>1361</v>
      </c>
      <c r="B286" s="50" t="s">
        <v>1334</v>
      </c>
      <c r="C286" s="12" t="s">
        <v>1382</v>
      </c>
    </row>
    <row r="287" spans="1:3" ht="30.6" x14ac:dyDescent="0.3">
      <c r="A287" s="8" t="s">
        <v>602</v>
      </c>
      <c r="B287" s="50" t="s">
        <v>1335</v>
      </c>
      <c r="C287" s="12" t="s">
        <v>1383</v>
      </c>
    </row>
    <row r="288" spans="1:3" ht="30.6" x14ac:dyDescent="0.3">
      <c r="A288" s="8" t="s">
        <v>604</v>
      </c>
      <c r="B288" s="50" t="s">
        <v>1336</v>
      </c>
      <c r="C288" s="12" t="s">
        <v>1384</v>
      </c>
    </row>
    <row r="289" spans="1:3" ht="30.6" x14ac:dyDescent="0.3">
      <c r="A289" s="8" t="s">
        <v>606</v>
      </c>
      <c r="B289" s="50" t="s">
        <v>605</v>
      </c>
      <c r="C289" s="12" t="s">
        <v>1385</v>
      </c>
    </row>
    <row r="290" spans="1:3" ht="30.6" x14ac:dyDescent="0.3">
      <c r="A290" s="8" t="s">
        <v>608</v>
      </c>
      <c r="B290" s="50" t="s">
        <v>1347</v>
      </c>
      <c r="C290" s="12" t="s">
        <v>1386</v>
      </c>
    </row>
    <row r="291" spans="1:3" ht="30.6" x14ac:dyDescent="0.3">
      <c r="A291" s="8" t="s">
        <v>1362</v>
      </c>
      <c r="B291" s="50" t="s">
        <v>1348</v>
      </c>
      <c r="C291" s="12" t="s">
        <v>1387</v>
      </c>
    </row>
    <row r="292" spans="1:3" ht="30.6" x14ac:dyDescent="0.3">
      <c r="A292" s="8" t="s">
        <v>1363</v>
      </c>
      <c r="B292" s="50" t="s">
        <v>607</v>
      </c>
      <c r="C292" s="12" t="s">
        <v>782</v>
      </c>
    </row>
    <row r="293" spans="1:3" ht="30.6" x14ac:dyDescent="0.3">
      <c r="A293" s="8" t="s">
        <v>1364</v>
      </c>
      <c r="B293" s="50" t="s">
        <v>1337</v>
      </c>
      <c r="C293" s="12" t="s">
        <v>1388</v>
      </c>
    </row>
    <row r="294" spans="1:3" ht="30.6" x14ac:dyDescent="0.3">
      <c r="A294" s="8" t="s">
        <v>1365</v>
      </c>
      <c r="B294" s="50" t="s">
        <v>1338</v>
      </c>
      <c r="C294" s="12" t="s">
        <v>1389</v>
      </c>
    </row>
    <row r="295" spans="1:3" ht="30.6" x14ac:dyDescent="0.3">
      <c r="A295" s="8" t="s">
        <v>1366</v>
      </c>
      <c r="B295" s="50" t="s">
        <v>1339</v>
      </c>
      <c r="C295" s="12" t="s">
        <v>1390</v>
      </c>
    </row>
    <row r="296" spans="1:3" ht="30.6" x14ac:dyDescent="0.3">
      <c r="A296" s="8" t="s">
        <v>1367</v>
      </c>
      <c r="B296" s="50" t="s">
        <v>1340</v>
      </c>
      <c r="C296" s="12" t="s">
        <v>1391</v>
      </c>
    </row>
    <row r="297" spans="1:3" ht="30.6" x14ac:dyDescent="0.3">
      <c r="A297" s="8" t="s">
        <v>1368</v>
      </c>
      <c r="B297" s="50" t="s">
        <v>1349</v>
      </c>
      <c r="C297" s="12" t="s">
        <v>1392</v>
      </c>
    </row>
    <row r="298" spans="1:3" ht="30.6" x14ac:dyDescent="0.3">
      <c r="A298" s="8" t="s">
        <v>1369</v>
      </c>
      <c r="B298" s="50" t="s">
        <v>1350</v>
      </c>
      <c r="C298" s="12" t="s">
        <v>1393</v>
      </c>
    </row>
    <row r="299" spans="1:3" ht="30.6" x14ac:dyDescent="0.3">
      <c r="A299" s="8" t="s">
        <v>1370</v>
      </c>
      <c r="B299" s="50" t="s">
        <v>1351</v>
      </c>
      <c r="C299" s="12" t="s">
        <v>1394</v>
      </c>
    </row>
    <row r="300" spans="1:3" ht="30.6" x14ac:dyDescent="0.3">
      <c r="A300" s="8" t="s">
        <v>1371</v>
      </c>
      <c r="B300" s="50" t="s">
        <v>1352</v>
      </c>
      <c r="C300" s="12" t="s">
        <v>1395</v>
      </c>
    </row>
    <row r="301" spans="1:3" ht="30.6" x14ac:dyDescent="0.3">
      <c r="A301" s="8" t="s">
        <v>1372</v>
      </c>
      <c r="B301" s="50" t="s">
        <v>1341</v>
      </c>
      <c r="C301" s="12" t="s">
        <v>1396</v>
      </c>
    </row>
    <row r="302" spans="1:3" ht="30.6" x14ac:dyDescent="0.3">
      <c r="A302" s="8" t="s">
        <v>1373</v>
      </c>
      <c r="B302" s="50" t="s">
        <v>1353</v>
      </c>
      <c r="C302" s="12" t="s">
        <v>1397</v>
      </c>
    </row>
    <row r="303" spans="1:3" ht="30.6" x14ac:dyDescent="0.3">
      <c r="A303" s="8" t="s">
        <v>1374</v>
      </c>
      <c r="B303" s="50" t="s">
        <v>1354</v>
      </c>
      <c r="C303" s="12" t="s">
        <v>1398</v>
      </c>
    </row>
    <row r="304" spans="1:3" ht="30.6" x14ac:dyDescent="0.3">
      <c r="A304" s="8" t="s">
        <v>1375</v>
      </c>
      <c r="B304" s="50" t="s">
        <v>1355</v>
      </c>
      <c r="C304" s="12" t="s">
        <v>1399</v>
      </c>
    </row>
    <row r="305" spans="1:3" ht="30.6" x14ac:dyDescent="0.3">
      <c r="A305" s="8" t="s">
        <v>1376</v>
      </c>
      <c r="B305" s="50" t="s">
        <v>1356</v>
      </c>
      <c r="C305" s="12" t="s">
        <v>1400</v>
      </c>
    </row>
    <row r="306" spans="1:3" ht="30.6" x14ac:dyDescent="0.3">
      <c r="A306" s="8" t="s">
        <v>1377</v>
      </c>
      <c r="B306" s="50" t="s">
        <v>1342</v>
      </c>
      <c r="C306" s="12" t="s">
        <v>1401</v>
      </c>
    </row>
    <row r="307" spans="1:3" ht="30.6" x14ac:dyDescent="0.3">
      <c r="A307" s="8" t="s">
        <v>1378</v>
      </c>
      <c r="B307" s="50" t="s">
        <v>1343</v>
      </c>
      <c r="C307" s="12" t="s">
        <v>1402</v>
      </c>
    </row>
    <row r="308" spans="1:3" ht="30.6" x14ac:dyDescent="0.3">
      <c r="A308" s="8" t="s">
        <v>1379</v>
      </c>
      <c r="B308" s="50" t="s">
        <v>1344</v>
      </c>
      <c r="C308" s="12" t="s">
        <v>1403</v>
      </c>
    </row>
    <row r="309" spans="1:3" ht="30.6" x14ac:dyDescent="0.3">
      <c r="A309" s="8" t="s">
        <v>1380</v>
      </c>
      <c r="B309" s="50" t="s">
        <v>1345</v>
      </c>
      <c r="C309" s="12" t="s">
        <v>1404</v>
      </c>
    </row>
    <row r="310" spans="1:3" ht="30.6" x14ac:dyDescent="0.3">
      <c r="A310" s="8" t="s">
        <v>1381</v>
      </c>
      <c r="B310" s="50" t="s">
        <v>1346</v>
      </c>
      <c r="C310" s="12" t="s">
        <v>781</v>
      </c>
    </row>
    <row r="311" spans="1:3" x14ac:dyDescent="0.3">
      <c r="A311" s="4" t="s">
        <v>208</v>
      </c>
      <c r="B311" s="5" t="s">
        <v>209</v>
      </c>
      <c r="C311" s="5"/>
    </row>
    <row r="312" spans="1:3" x14ac:dyDescent="0.3">
      <c r="A312" s="6" t="s">
        <v>210</v>
      </c>
      <c r="B312" s="7" t="s">
        <v>211</v>
      </c>
      <c r="C312" s="7"/>
    </row>
    <row r="313" spans="1:3" ht="61.2" x14ac:dyDescent="0.3">
      <c r="A313" s="8" t="s">
        <v>212</v>
      </c>
      <c r="B313" s="9" t="s">
        <v>213</v>
      </c>
      <c r="C313" s="12" t="s">
        <v>1006</v>
      </c>
    </row>
    <row r="314" spans="1:3" ht="61.2" x14ac:dyDescent="0.3">
      <c r="A314" s="8" t="s">
        <v>214</v>
      </c>
      <c r="B314" s="9" t="s">
        <v>215</v>
      </c>
      <c r="C314" s="12" t="s">
        <v>1007</v>
      </c>
    </row>
    <row r="315" spans="1:3" ht="61.2" x14ac:dyDescent="0.3">
      <c r="A315" s="8" t="s">
        <v>216</v>
      </c>
      <c r="B315" s="9" t="s">
        <v>217</v>
      </c>
      <c r="C315" s="12" t="s">
        <v>1008</v>
      </c>
    </row>
    <row r="316" spans="1:3" ht="61.2" x14ac:dyDescent="0.3">
      <c r="A316" s="8" t="s">
        <v>218</v>
      </c>
      <c r="B316" s="9" t="s">
        <v>219</v>
      </c>
      <c r="C316" s="12" t="s">
        <v>1009</v>
      </c>
    </row>
    <row r="317" spans="1:3" ht="61.2" x14ac:dyDescent="0.3">
      <c r="A317" s="8" t="s">
        <v>220</v>
      </c>
      <c r="B317" s="9" t="s">
        <v>221</v>
      </c>
      <c r="C317" s="12" t="s">
        <v>1010</v>
      </c>
    </row>
    <row r="318" spans="1:3" ht="61.2" x14ac:dyDescent="0.3">
      <c r="A318" s="8" t="s">
        <v>222</v>
      </c>
      <c r="B318" s="9" t="s">
        <v>223</v>
      </c>
      <c r="C318" s="12" t="s">
        <v>1011</v>
      </c>
    </row>
    <row r="319" spans="1:3" x14ac:dyDescent="0.3">
      <c r="A319" s="6" t="s">
        <v>224</v>
      </c>
      <c r="B319" s="7" t="s">
        <v>225</v>
      </c>
      <c r="C319" s="7"/>
    </row>
    <row r="320" spans="1:3" ht="61.2" x14ac:dyDescent="0.3">
      <c r="A320" s="8" t="s">
        <v>226</v>
      </c>
      <c r="B320" s="9" t="s">
        <v>227</v>
      </c>
      <c r="C320" s="12" t="s">
        <v>1012</v>
      </c>
    </row>
    <row r="321" spans="1:3" ht="61.2" x14ac:dyDescent="0.3">
      <c r="A321" s="8" t="s">
        <v>228</v>
      </c>
      <c r="B321" s="9" t="s">
        <v>229</v>
      </c>
      <c r="C321" s="12" t="s">
        <v>1013</v>
      </c>
    </row>
    <row r="322" spans="1:3" ht="61.2" x14ac:dyDescent="0.3">
      <c r="A322" s="8" t="s">
        <v>230</v>
      </c>
      <c r="B322" s="9" t="s">
        <v>231</v>
      </c>
      <c r="C322" s="12" t="s">
        <v>1014</v>
      </c>
    </row>
    <row r="323" spans="1:3" ht="61.2" x14ac:dyDescent="0.3">
      <c r="A323" s="8" t="s">
        <v>232</v>
      </c>
      <c r="B323" s="9" t="s">
        <v>233</v>
      </c>
      <c r="C323" s="12" t="s">
        <v>1015</v>
      </c>
    </row>
    <row r="324" spans="1:3" ht="61.2" x14ac:dyDescent="0.3">
      <c r="A324" s="8" t="s">
        <v>234</v>
      </c>
      <c r="B324" s="9" t="s">
        <v>235</v>
      </c>
      <c r="C324" s="12" t="s">
        <v>1016</v>
      </c>
    </row>
    <row r="325" spans="1:3" ht="61.2" x14ac:dyDescent="0.3">
      <c r="A325" s="8" t="s">
        <v>236</v>
      </c>
      <c r="B325" s="9" t="s">
        <v>237</v>
      </c>
      <c r="C325" s="12" t="s">
        <v>1017</v>
      </c>
    </row>
    <row r="326" spans="1:3" ht="61.2" x14ac:dyDescent="0.3">
      <c r="A326" s="8" t="s">
        <v>238</v>
      </c>
      <c r="B326" s="9" t="s">
        <v>239</v>
      </c>
      <c r="C326" s="12" t="s">
        <v>1018</v>
      </c>
    </row>
    <row r="327" spans="1:3" ht="61.2" x14ac:dyDescent="0.3">
      <c r="A327" s="8" t="s">
        <v>240</v>
      </c>
      <c r="B327" s="9" t="s">
        <v>241</v>
      </c>
      <c r="C327" s="12" t="s">
        <v>1019</v>
      </c>
    </row>
    <row r="328" spans="1:3" ht="61.2" x14ac:dyDescent="0.3">
      <c r="A328" s="8" t="s">
        <v>242</v>
      </c>
      <c r="B328" s="9" t="s">
        <v>243</v>
      </c>
      <c r="C328" s="12" t="s">
        <v>1020</v>
      </c>
    </row>
    <row r="329" spans="1:3" ht="61.2" x14ac:dyDescent="0.3">
      <c r="A329" s="8" t="s">
        <v>244</v>
      </c>
      <c r="B329" s="9" t="s">
        <v>245</v>
      </c>
      <c r="C329" s="12" t="s">
        <v>1021</v>
      </c>
    </row>
    <row r="330" spans="1:3" ht="61.2" x14ac:dyDescent="0.3">
      <c r="A330" s="8" t="s">
        <v>246</v>
      </c>
      <c r="B330" s="9" t="s">
        <v>247</v>
      </c>
      <c r="C330" s="12" t="s">
        <v>1022</v>
      </c>
    </row>
    <row r="331" spans="1:3" ht="61.2" x14ac:dyDescent="0.3">
      <c r="A331" s="8" t="s">
        <v>248</v>
      </c>
      <c r="B331" s="9" t="s">
        <v>249</v>
      </c>
      <c r="C331" s="12" t="s">
        <v>1023</v>
      </c>
    </row>
    <row r="332" spans="1:3" ht="61.2" x14ac:dyDescent="0.3">
      <c r="A332" s="8" t="s">
        <v>250</v>
      </c>
      <c r="B332" s="9" t="s">
        <v>251</v>
      </c>
      <c r="C332" s="12" t="s">
        <v>1024</v>
      </c>
    </row>
    <row r="333" spans="1:3" ht="61.2" x14ac:dyDescent="0.3">
      <c r="A333" s="8" t="s">
        <v>252</v>
      </c>
      <c r="B333" s="9" t="s">
        <v>253</v>
      </c>
      <c r="C333" s="12" t="s">
        <v>1025</v>
      </c>
    </row>
    <row r="334" spans="1:3" ht="61.2" x14ac:dyDescent="0.3">
      <c r="A334" s="8" t="s">
        <v>254</v>
      </c>
      <c r="B334" s="9" t="s">
        <v>255</v>
      </c>
      <c r="C334" s="12" t="s">
        <v>1026</v>
      </c>
    </row>
    <row r="335" spans="1:3" ht="61.2" x14ac:dyDescent="0.3">
      <c r="A335" s="8" t="s">
        <v>256</v>
      </c>
      <c r="B335" s="9" t="s">
        <v>257</v>
      </c>
      <c r="C335" s="12" t="s">
        <v>1027</v>
      </c>
    </row>
    <row r="336" spans="1:3" x14ac:dyDescent="0.3">
      <c r="A336" s="6" t="s">
        <v>258</v>
      </c>
      <c r="B336" s="7" t="s">
        <v>259</v>
      </c>
      <c r="C336" s="7"/>
    </row>
    <row r="337" spans="1:3" ht="61.2" x14ac:dyDescent="0.3">
      <c r="A337" s="8" t="s">
        <v>260</v>
      </c>
      <c r="B337" s="9" t="s">
        <v>261</v>
      </c>
      <c r="C337" s="12" t="s">
        <v>1028</v>
      </c>
    </row>
    <row r="338" spans="1:3" ht="61.2" x14ac:dyDescent="0.3">
      <c r="A338" s="8" t="s">
        <v>262</v>
      </c>
      <c r="B338" s="9" t="s">
        <v>263</v>
      </c>
      <c r="C338" s="12" t="s">
        <v>1029</v>
      </c>
    </row>
    <row r="339" spans="1:3" ht="61.2" x14ac:dyDescent="0.3">
      <c r="A339" s="8" t="s">
        <v>264</v>
      </c>
      <c r="B339" s="9" t="s">
        <v>265</v>
      </c>
      <c r="C339" s="12" t="s">
        <v>1030</v>
      </c>
    </row>
    <row r="340" spans="1:3" ht="61.2" x14ac:dyDescent="0.3">
      <c r="A340" s="8" t="s">
        <v>266</v>
      </c>
      <c r="B340" s="9" t="s">
        <v>267</v>
      </c>
      <c r="C340" s="12" t="s">
        <v>1031</v>
      </c>
    </row>
    <row r="341" spans="1:3" ht="61.2" x14ac:dyDescent="0.3">
      <c r="A341" s="8" t="s">
        <v>268</v>
      </c>
      <c r="B341" s="9" t="s">
        <v>269</v>
      </c>
      <c r="C341" s="12" t="s">
        <v>1032</v>
      </c>
    </row>
    <row r="342" spans="1:3" ht="61.2" x14ac:dyDescent="0.3">
      <c r="A342" s="8" t="s">
        <v>270</v>
      </c>
      <c r="B342" s="9" t="s">
        <v>271</v>
      </c>
      <c r="C342" s="12" t="s">
        <v>1033</v>
      </c>
    </row>
    <row r="343" spans="1:3" ht="61.2" x14ac:dyDescent="0.3">
      <c r="A343" s="8" t="s">
        <v>272</v>
      </c>
      <c r="B343" s="9" t="s">
        <v>273</v>
      </c>
      <c r="C343" s="12" t="s">
        <v>1034</v>
      </c>
    </row>
    <row r="344" spans="1:3" ht="61.2" x14ac:dyDescent="0.3">
      <c r="A344" s="8" t="s">
        <v>274</v>
      </c>
      <c r="B344" s="9" t="s">
        <v>275</v>
      </c>
      <c r="C344" s="12" t="s">
        <v>1035</v>
      </c>
    </row>
    <row r="345" spans="1:3" ht="61.2" x14ac:dyDescent="0.3">
      <c r="A345" s="8" t="s">
        <v>276</v>
      </c>
      <c r="B345" s="9" t="s">
        <v>277</v>
      </c>
      <c r="C345" s="12" t="s">
        <v>1036</v>
      </c>
    </row>
    <row r="346" spans="1:3" ht="61.2" x14ac:dyDescent="0.3">
      <c r="A346" s="8" t="s">
        <v>278</v>
      </c>
      <c r="B346" s="9" t="s">
        <v>279</v>
      </c>
      <c r="C346" s="12" t="s">
        <v>1037</v>
      </c>
    </row>
    <row r="347" spans="1:3" ht="61.2" x14ac:dyDescent="0.3">
      <c r="A347" s="8" t="s">
        <v>280</v>
      </c>
      <c r="B347" s="9" t="s">
        <v>281</v>
      </c>
      <c r="C347" s="12" t="s">
        <v>1038</v>
      </c>
    </row>
    <row r="348" spans="1:3" ht="61.2" x14ac:dyDescent="0.3">
      <c r="A348" s="8" t="s">
        <v>282</v>
      </c>
      <c r="B348" s="9" t="s">
        <v>283</v>
      </c>
      <c r="C348" s="12" t="s">
        <v>1039</v>
      </c>
    </row>
    <row r="349" spans="1:3" ht="61.2" x14ac:dyDescent="0.3">
      <c r="A349" s="8" t="s">
        <v>284</v>
      </c>
      <c r="B349" s="9" t="s">
        <v>285</v>
      </c>
      <c r="C349" s="12" t="s">
        <v>1040</v>
      </c>
    </row>
    <row r="350" spans="1:3" ht="61.2" x14ac:dyDescent="0.3">
      <c r="A350" s="8" t="s">
        <v>286</v>
      </c>
      <c r="B350" s="9" t="s">
        <v>287</v>
      </c>
      <c r="C350" s="12" t="s">
        <v>1041</v>
      </c>
    </row>
    <row r="351" spans="1:3" ht="61.2" x14ac:dyDescent="0.3">
      <c r="A351" s="8" t="s">
        <v>288</v>
      </c>
      <c r="B351" s="9" t="s">
        <v>289</v>
      </c>
      <c r="C351" s="12" t="s">
        <v>1042</v>
      </c>
    </row>
    <row r="352" spans="1:3" ht="61.2" x14ac:dyDescent="0.3">
      <c r="A352" s="8" t="s">
        <v>290</v>
      </c>
      <c r="B352" s="9" t="s">
        <v>291</v>
      </c>
      <c r="C352" s="12" t="s">
        <v>1043</v>
      </c>
    </row>
    <row r="353" spans="1:3" ht="61.2" x14ac:dyDescent="0.3">
      <c r="A353" s="8" t="s">
        <v>292</v>
      </c>
      <c r="B353" s="9" t="s">
        <v>293</v>
      </c>
      <c r="C353" s="12" t="s">
        <v>1044</v>
      </c>
    </row>
    <row r="354" spans="1:3" ht="61.2" x14ac:dyDescent="0.3">
      <c r="A354" s="8" t="s">
        <v>294</v>
      </c>
      <c r="B354" s="9" t="s">
        <v>295</v>
      </c>
      <c r="C354" s="12" t="s">
        <v>1045</v>
      </c>
    </row>
    <row r="355" spans="1:3" ht="61.2" x14ac:dyDescent="0.3">
      <c r="A355" s="8" t="s">
        <v>296</v>
      </c>
      <c r="B355" s="9" t="s">
        <v>297</v>
      </c>
      <c r="C355" s="12" t="s">
        <v>1046</v>
      </c>
    </row>
    <row r="356" spans="1:3" ht="61.2" x14ac:dyDescent="0.3">
      <c r="A356" s="8" t="s">
        <v>298</v>
      </c>
      <c r="B356" s="9" t="s">
        <v>299</v>
      </c>
      <c r="C356" s="12" t="s">
        <v>1047</v>
      </c>
    </row>
    <row r="357" spans="1:3" ht="61.2" x14ac:dyDescent="0.3">
      <c r="A357" s="8" t="s">
        <v>300</v>
      </c>
      <c r="B357" s="9" t="s">
        <v>301</v>
      </c>
      <c r="C357" s="12" t="s">
        <v>1048</v>
      </c>
    </row>
    <row r="358" spans="1:3" ht="61.2" x14ac:dyDescent="0.3">
      <c r="A358" s="8" t="s">
        <v>302</v>
      </c>
      <c r="B358" s="9" t="s">
        <v>303</v>
      </c>
      <c r="C358" s="12" t="s">
        <v>1049</v>
      </c>
    </row>
    <row r="359" spans="1:3" ht="61.2" x14ac:dyDescent="0.3">
      <c r="A359" s="8" t="s">
        <v>304</v>
      </c>
      <c r="B359" s="9" t="s">
        <v>305</v>
      </c>
      <c r="C359" s="12" t="s">
        <v>1050</v>
      </c>
    </row>
    <row r="360" spans="1:3" ht="61.2" x14ac:dyDescent="0.3">
      <c r="A360" s="8" t="s">
        <v>306</v>
      </c>
      <c r="B360" s="9" t="s">
        <v>307</v>
      </c>
      <c r="C360" s="12" t="s">
        <v>1051</v>
      </c>
    </row>
    <row r="361" spans="1:3" ht="61.2" x14ac:dyDescent="0.3">
      <c r="A361" s="8" t="s">
        <v>308</v>
      </c>
      <c r="B361" s="9" t="s">
        <v>309</v>
      </c>
      <c r="C361" s="12" t="s">
        <v>1052</v>
      </c>
    </row>
    <row r="362" spans="1:3" ht="61.2" x14ac:dyDescent="0.3">
      <c r="A362" s="8" t="s">
        <v>310</v>
      </c>
      <c r="B362" s="9" t="s">
        <v>311</v>
      </c>
      <c r="C362" s="12" t="s">
        <v>1053</v>
      </c>
    </row>
    <row r="363" spans="1:3" ht="61.2" x14ac:dyDescent="0.3">
      <c r="A363" s="8" t="s">
        <v>312</v>
      </c>
      <c r="B363" s="9" t="s">
        <v>313</v>
      </c>
      <c r="C363" s="12" t="s">
        <v>1054</v>
      </c>
    </row>
    <row r="364" spans="1:3" ht="61.2" x14ac:dyDescent="0.3">
      <c r="A364" s="8" t="s">
        <v>314</v>
      </c>
      <c r="B364" s="9" t="s">
        <v>315</v>
      </c>
      <c r="C364" s="12" t="s">
        <v>1055</v>
      </c>
    </row>
    <row r="365" spans="1:3" ht="61.2" x14ac:dyDescent="0.3">
      <c r="A365" s="8" t="s">
        <v>316</v>
      </c>
      <c r="B365" s="9" t="s">
        <v>317</v>
      </c>
      <c r="C365" s="12" t="s">
        <v>1056</v>
      </c>
    </row>
    <row r="366" spans="1:3" ht="61.2" x14ac:dyDescent="0.3">
      <c r="A366" s="8" t="s">
        <v>318</v>
      </c>
      <c r="B366" s="9" t="s">
        <v>319</v>
      </c>
      <c r="C366" s="12" t="s">
        <v>1057</v>
      </c>
    </row>
    <row r="367" spans="1:3" ht="61.2" x14ac:dyDescent="0.3">
      <c r="A367" s="8" t="s">
        <v>320</v>
      </c>
      <c r="B367" s="9" t="s">
        <v>321</v>
      </c>
      <c r="C367" s="12" t="s">
        <v>1058</v>
      </c>
    </row>
    <row r="368" spans="1:3" ht="61.2" x14ac:dyDescent="0.3">
      <c r="A368" s="8" t="s">
        <v>322</v>
      </c>
      <c r="B368" s="9" t="s">
        <v>323</v>
      </c>
      <c r="C368" s="12" t="s">
        <v>1059</v>
      </c>
    </row>
    <row r="369" spans="1:3" ht="61.2" x14ac:dyDescent="0.3">
      <c r="A369" s="8" t="s">
        <v>324</v>
      </c>
      <c r="B369" s="9" t="s">
        <v>325</v>
      </c>
      <c r="C369" s="12" t="s">
        <v>1060</v>
      </c>
    </row>
    <row r="370" spans="1:3" ht="61.2" x14ac:dyDescent="0.3">
      <c r="A370" s="8" t="s">
        <v>326</v>
      </c>
      <c r="B370" s="9" t="s">
        <v>327</v>
      </c>
      <c r="C370" s="12" t="s">
        <v>1061</v>
      </c>
    </row>
    <row r="371" spans="1:3" ht="61.2" x14ac:dyDescent="0.3">
      <c r="A371" s="8" t="s">
        <v>328</v>
      </c>
      <c r="B371" s="9" t="s">
        <v>329</v>
      </c>
      <c r="C371" s="12" t="s">
        <v>1062</v>
      </c>
    </row>
    <row r="372" spans="1:3" ht="61.2" x14ac:dyDescent="0.3">
      <c r="A372" s="8" t="s">
        <v>330</v>
      </c>
      <c r="B372" s="9" t="s">
        <v>331</v>
      </c>
      <c r="C372" s="12" t="s">
        <v>1063</v>
      </c>
    </row>
    <row r="373" spans="1:3" ht="61.2" x14ac:dyDescent="0.3">
      <c r="A373" s="8" t="s">
        <v>332</v>
      </c>
      <c r="B373" s="9" t="s">
        <v>333</v>
      </c>
      <c r="C373" s="12" t="s">
        <v>1064</v>
      </c>
    </row>
    <row r="374" spans="1:3" ht="61.2" x14ac:dyDescent="0.3">
      <c r="A374" s="8" t="s">
        <v>334</v>
      </c>
      <c r="B374" s="9" t="s">
        <v>335</v>
      </c>
      <c r="C374" s="12" t="s">
        <v>1065</v>
      </c>
    </row>
    <row r="375" spans="1:3" ht="61.2" x14ac:dyDescent="0.3">
      <c r="A375" s="8" t="s">
        <v>336</v>
      </c>
      <c r="B375" s="9" t="s">
        <v>337</v>
      </c>
      <c r="C375" s="12" t="s">
        <v>1066</v>
      </c>
    </row>
    <row r="376" spans="1:3" ht="61.2" x14ac:dyDescent="0.3">
      <c r="A376" s="8" t="s">
        <v>338</v>
      </c>
      <c r="B376" s="9" t="s">
        <v>339</v>
      </c>
      <c r="C376" s="12" t="s">
        <v>1067</v>
      </c>
    </row>
    <row r="377" spans="1:3" ht="61.2" x14ac:dyDescent="0.3">
      <c r="A377" s="8" t="s">
        <v>340</v>
      </c>
      <c r="B377" s="9" t="s">
        <v>341</v>
      </c>
      <c r="C377" s="12" t="s">
        <v>1068</v>
      </c>
    </row>
    <row r="378" spans="1:3" ht="61.2" x14ac:dyDescent="0.3">
      <c r="A378" s="8" t="s">
        <v>342</v>
      </c>
      <c r="B378" s="9" t="s">
        <v>343</v>
      </c>
      <c r="C378" s="12" t="s">
        <v>1069</v>
      </c>
    </row>
    <row r="379" spans="1:3" ht="61.2" x14ac:dyDescent="0.3">
      <c r="A379" s="8" t="s">
        <v>344</v>
      </c>
      <c r="B379" s="9" t="s">
        <v>345</v>
      </c>
      <c r="C379" s="12" t="s">
        <v>1070</v>
      </c>
    </row>
    <row r="380" spans="1:3" ht="61.2" x14ac:dyDescent="0.3">
      <c r="A380" s="8" t="s">
        <v>346</v>
      </c>
      <c r="B380" s="9" t="s">
        <v>347</v>
      </c>
      <c r="C380" s="12" t="s">
        <v>1071</v>
      </c>
    </row>
    <row r="381" spans="1:3" ht="61.2" x14ac:dyDescent="0.3">
      <c r="A381" s="8" t="s">
        <v>348</v>
      </c>
      <c r="B381" s="9" t="s">
        <v>349</v>
      </c>
      <c r="C381" s="12" t="s">
        <v>1072</v>
      </c>
    </row>
    <row r="382" spans="1:3" ht="61.2" x14ac:dyDescent="0.3">
      <c r="A382" s="8" t="s">
        <v>350</v>
      </c>
      <c r="B382" s="9" t="s">
        <v>351</v>
      </c>
      <c r="C382" s="12" t="s">
        <v>1073</v>
      </c>
    </row>
    <row r="383" spans="1:3" ht="61.2" x14ac:dyDescent="0.3">
      <c r="A383" s="8" t="s">
        <v>352</v>
      </c>
      <c r="B383" s="9" t="s">
        <v>353</v>
      </c>
      <c r="C383" s="12" t="s">
        <v>1074</v>
      </c>
    </row>
    <row r="384" spans="1:3" ht="61.2" x14ac:dyDescent="0.3">
      <c r="A384" s="8" t="s">
        <v>354</v>
      </c>
      <c r="B384" s="9" t="s">
        <v>355</v>
      </c>
      <c r="C384" s="12" t="s">
        <v>1075</v>
      </c>
    </row>
    <row r="385" spans="1:3" ht="61.2" x14ac:dyDescent="0.3">
      <c r="A385" s="8" t="s">
        <v>356</v>
      </c>
      <c r="B385" s="9" t="s">
        <v>357</v>
      </c>
      <c r="C385" s="12" t="s">
        <v>1076</v>
      </c>
    </row>
    <row r="386" spans="1:3" ht="61.2" x14ac:dyDescent="0.3">
      <c r="A386" s="8" t="s">
        <v>358</v>
      </c>
      <c r="B386" s="9" t="s">
        <v>359</v>
      </c>
      <c r="C386" s="12" t="s">
        <v>1077</v>
      </c>
    </row>
    <row r="387" spans="1:3" ht="61.2" x14ac:dyDescent="0.3">
      <c r="A387" s="8" t="s">
        <v>360</v>
      </c>
      <c r="B387" s="9" t="s">
        <v>361</v>
      </c>
      <c r="C387" s="12" t="s">
        <v>1078</v>
      </c>
    </row>
    <row r="388" spans="1:3" ht="61.2" x14ac:dyDescent="0.3">
      <c r="A388" s="8" t="s">
        <v>362</v>
      </c>
      <c r="B388" s="9" t="s">
        <v>363</v>
      </c>
      <c r="C388" s="12" t="s">
        <v>1079</v>
      </c>
    </row>
    <row r="389" spans="1:3" ht="61.2" x14ac:dyDescent="0.3">
      <c r="A389" s="8" t="s">
        <v>364</v>
      </c>
      <c r="B389" s="9" t="s">
        <v>365</v>
      </c>
      <c r="C389" s="12" t="s">
        <v>1080</v>
      </c>
    </row>
    <row r="390" spans="1:3" ht="61.2" x14ac:dyDescent="0.3">
      <c r="A390" s="8" t="s">
        <v>366</v>
      </c>
      <c r="B390" s="9" t="s">
        <v>367</v>
      </c>
      <c r="C390" s="12" t="s">
        <v>1081</v>
      </c>
    </row>
    <row r="391" spans="1:3" ht="61.2" x14ac:dyDescent="0.3">
      <c r="A391" s="8" t="s">
        <v>368</v>
      </c>
      <c r="B391" s="9" t="s">
        <v>369</v>
      </c>
      <c r="C391" s="12" t="s">
        <v>1082</v>
      </c>
    </row>
    <row r="392" spans="1:3" ht="61.2" x14ac:dyDescent="0.3">
      <c r="A392" s="8" t="s">
        <v>370</v>
      </c>
      <c r="B392" s="9" t="s">
        <v>371</v>
      </c>
      <c r="C392" s="12" t="s">
        <v>1083</v>
      </c>
    </row>
    <row r="393" spans="1:3" ht="61.2" x14ac:dyDescent="0.3">
      <c r="A393" s="8" t="s">
        <v>372</v>
      </c>
      <c r="B393" s="9" t="s">
        <v>373</v>
      </c>
      <c r="C393" s="12" t="s">
        <v>1084</v>
      </c>
    </row>
    <row r="394" spans="1:3" ht="61.2" x14ac:dyDescent="0.3">
      <c r="A394" s="8" t="s">
        <v>374</v>
      </c>
      <c r="B394" s="9" t="s">
        <v>375</v>
      </c>
      <c r="C394" s="12" t="s">
        <v>1085</v>
      </c>
    </row>
    <row r="395" spans="1:3" x14ac:dyDescent="0.3">
      <c r="A395" s="6" t="s">
        <v>376</v>
      </c>
      <c r="B395" s="7" t="s">
        <v>377</v>
      </c>
      <c r="C395" s="7"/>
    </row>
    <row r="396" spans="1:3" ht="61.2" x14ac:dyDescent="0.3">
      <c r="A396" s="8" t="s">
        <v>378</v>
      </c>
      <c r="B396" s="9" t="s">
        <v>379</v>
      </c>
      <c r="C396" s="12" t="s">
        <v>1086</v>
      </c>
    </row>
    <row r="397" spans="1:3" ht="61.2" x14ac:dyDescent="0.3">
      <c r="A397" s="8" t="s">
        <v>380</v>
      </c>
      <c r="B397" s="9" t="s">
        <v>381</v>
      </c>
      <c r="C397" s="12" t="s">
        <v>1087</v>
      </c>
    </row>
    <row r="398" spans="1:3" ht="71.400000000000006" x14ac:dyDescent="0.3">
      <c r="A398" s="8" t="s">
        <v>382</v>
      </c>
      <c r="B398" s="9" t="s">
        <v>383</v>
      </c>
      <c r="C398" s="12" t="s">
        <v>1088</v>
      </c>
    </row>
    <row r="399" spans="1:3" ht="61.2" x14ac:dyDescent="0.3">
      <c r="A399" s="8" t="s">
        <v>384</v>
      </c>
      <c r="B399" s="9" t="s">
        <v>385</v>
      </c>
      <c r="C399" s="12" t="s">
        <v>1089</v>
      </c>
    </row>
    <row r="400" spans="1:3" ht="81.599999999999994" x14ac:dyDescent="0.3">
      <c r="A400" s="8" t="s">
        <v>386</v>
      </c>
      <c r="B400" s="9" t="s">
        <v>387</v>
      </c>
      <c r="C400" s="12" t="s">
        <v>1090</v>
      </c>
    </row>
    <row r="401" spans="1:3" ht="61.2" x14ac:dyDescent="0.3">
      <c r="A401" s="8" t="s">
        <v>388</v>
      </c>
      <c r="B401" s="9" t="s">
        <v>389</v>
      </c>
      <c r="C401" s="12" t="s">
        <v>1190</v>
      </c>
    </row>
    <row r="402" spans="1:3" ht="61.2" x14ac:dyDescent="0.3">
      <c r="A402" s="8" t="s">
        <v>390</v>
      </c>
      <c r="B402" s="9" t="s">
        <v>391</v>
      </c>
      <c r="C402" s="12" t="s">
        <v>1189</v>
      </c>
    </row>
    <row r="403" spans="1:3" ht="61.2" x14ac:dyDescent="0.3">
      <c r="A403" s="8" t="s">
        <v>392</v>
      </c>
      <c r="B403" s="9" t="s">
        <v>393</v>
      </c>
      <c r="C403" s="12" t="s">
        <v>1188</v>
      </c>
    </row>
    <row r="404" spans="1:3" ht="61.2" x14ac:dyDescent="0.3">
      <c r="A404" s="8" t="s">
        <v>394</v>
      </c>
      <c r="B404" s="9" t="s">
        <v>395</v>
      </c>
      <c r="C404" s="12" t="s">
        <v>1191</v>
      </c>
    </row>
    <row r="405" spans="1:3" ht="61.2" x14ac:dyDescent="0.3">
      <c r="A405" s="8" t="s">
        <v>396</v>
      </c>
      <c r="B405" s="9" t="s">
        <v>397</v>
      </c>
      <c r="C405" s="12" t="s">
        <v>1192</v>
      </c>
    </row>
    <row r="406" spans="1:3" ht="61.2" x14ac:dyDescent="0.3">
      <c r="A406" s="8" t="s">
        <v>398</v>
      </c>
      <c r="B406" s="9" t="s">
        <v>399</v>
      </c>
      <c r="C406" s="12" t="s">
        <v>1193</v>
      </c>
    </row>
    <row r="407" spans="1:3" ht="61.2" x14ac:dyDescent="0.3">
      <c r="A407" s="8" t="s">
        <v>400</v>
      </c>
      <c r="B407" s="9" t="s">
        <v>401</v>
      </c>
      <c r="C407" s="12" t="s">
        <v>1194</v>
      </c>
    </row>
    <row r="408" spans="1:3" ht="61.2" x14ac:dyDescent="0.3">
      <c r="A408" s="8" t="s">
        <v>402</v>
      </c>
      <c r="B408" s="9" t="s">
        <v>403</v>
      </c>
      <c r="C408" s="12" t="s">
        <v>1195</v>
      </c>
    </row>
    <row r="409" spans="1:3" ht="61.2" x14ac:dyDescent="0.3">
      <c r="A409" s="8" t="s">
        <v>404</v>
      </c>
      <c r="B409" s="9" t="s">
        <v>405</v>
      </c>
      <c r="C409" s="12" t="s">
        <v>1196</v>
      </c>
    </row>
    <row r="410" spans="1:3" ht="61.2" x14ac:dyDescent="0.3">
      <c r="A410" s="8" t="s">
        <v>406</v>
      </c>
      <c r="B410" s="9" t="s">
        <v>407</v>
      </c>
      <c r="C410" s="12" t="s">
        <v>1197</v>
      </c>
    </row>
    <row r="411" spans="1:3" ht="61.2" x14ac:dyDescent="0.3">
      <c r="A411" s="8" t="s">
        <v>408</v>
      </c>
      <c r="B411" s="9" t="s">
        <v>409</v>
      </c>
      <c r="C411" s="12" t="s">
        <v>1091</v>
      </c>
    </row>
    <row r="412" spans="1:3" x14ac:dyDescent="0.3">
      <c r="A412" s="6" t="s">
        <v>410</v>
      </c>
      <c r="B412" s="7" t="s">
        <v>411</v>
      </c>
      <c r="C412" s="7"/>
    </row>
    <row r="413" spans="1:3" ht="61.2" x14ac:dyDescent="0.3">
      <c r="A413" s="8" t="s">
        <v>412</v>
      </c>
      <c r="B413" s="9" t="s">
        <v>413</v>
      </c>
      <c r="C413" s="12" t="s">
        <v>1092</v>
      </c>
    </row>
    <row r="414" spans="1:3" ht="61.2" x14ac:dyDescent="0.3">
      <c r="A414" s="8" t="s">
        <v>414</v>
      </c>
      <c r="B414" s="9" t="s">
        <v>415</v>
      </c>
      <c r="C414" s="12" t="s">
        <v>1093</v>
      </c>
    </row>
    <row r="415" spans="1:3" ht="61.2" x14ac:dyDescent="0.3">
      <c r="A415" s="8" t="s">
        <v>416</v>
      </c>
      <c r="B415" s="9" t="s">
        <v>417</v>
      </c>
      <c r="C415" s="12" t="s">
        <v>1094</v>
      </c>
    </row>
    <row r="416" spans="1:3" ht="61.2" x14ac:dyDescent="0.3">
      <c r="A416" s="8" t="s">
        <v>418</v>
      </c>
      <c r="B416" s="9" t="s">
        <v>419</v>
      </c>
      <c r="C416" s="12" t="s">
        <v>1095</v>
      </c>
    </row>
    <row r="417" spans="1:3" ht="61.2" x14ac:dyDescent="0.3">
      <c r="A417" s="8" t="s">
        <v>420</v>
      </c>
      <c r="B417" s="9" t="s">
        <v>421</v>
      </c>
      <c r="C417" s="12" t="s">
        <v>1096</v>
      </c>
    </row>
    <row r="418" spans="1:3" ht="61.2" x14ac:dyDescent="0.3">
      <c r="A418" s="8" t="s">
        <v>422</v>
      </c>
      <c r="B418" s="9" t="s">
        <v>423</v>
      </c>
      <c r="C418" s="12" t="s">
        <v>1097</v>
      </c>
    </row>
    <row r="419" spans="1:3" ht="61.2" x14ac:dyDescent="0.3">
      <c r="A419" s="8" t="s">
        <v>424</v>
      </c>
      <c r="B419" s="9" t="s">
        <v>425</v>
      </c>
      <c r="C419" s="12" t="s">
        <v>1098</v>
      </c>
    </row>
    <row r="420" spans="1:3" ht="61.2" x14ac:dyDescent="0.3">
      <c r="A420" s="8" t="s">
        <v>426</v>
      </c>
      <c r="B420" s="9" t="s">
        <v>427</v>
      </c>
      <c r="C420" s="12" t="s">
        <v>1099</v>
      </c>
    </row>
    <row r="421" spans="1:3" ht="61.2" x14ac:dyDescent="0.3">
      <c r="A421" s="8" t="s">
        <v>428</v>
      </c>
      <c r="B421" s="9" t="s">
        <v>429</v>
      </c>
      <c r="C421" s="12" t="s">
        <v>1100</v>
      </c>
    </row>
    <row r="422" spans="1:3" ht="71.400000000000006" x14ac:dyDescent="0.3">
      <c r="A422" s="8" t="s">
        <v>430</v>
      </c>
      <c r="B422" s="9" t="s">
        <v>431</v>
      </c>
      <c r="C422" s="12" t="s">
        <v>1101</v>
      </c>
    </row>
    <row r="423" spans="1:3" ht="81.599999999999994" x14ac:dyDescent="0.3">
      <c r="A423" s="8" t="s">
        <v>432</v>
      </c>
      <c r="B423" s="9" t="s">
        <v>433</v>
      </c>
      <c r="C423" s="12" t="s">
        <v>1102</v>
      </c>
    </row>
    <row r="424" spans="1:3" ht="81.599999999999994" x14ac:dyDescent="0.3">
      <c r="A424" s="8" t="s">
        <v>434</v>
      </c>
      <c r="B424" s="9" t="s">
        <v>435</v>
      </c>
      <c r="C424" s="12" t="s">
        <v>1103</v>
      </c>
    </row>
    <row r="425" spans="1:3" ht="61.2" x14ac:dyDescent="0.3">
      <c r="A425" s="8" t="s">
        <v>436</v>
      </c>
      <c r="B425" s="9" t="s">
        <v>437</v>
      </c>
      <c r="C425" s="12" t="s">
        <v>1104</v>
      </c>
    </row>
    <row r="426" spans="1:3" ht="61.2" x14ac:dyDescent="0.3">
      <c r="A426" s="8" t="s">
        <v>438</v>
      </c>
      <c r="B426" s="9" t="s">
        <v>439</v>
      </c>
      <c r="C426" s="12" t="s">
        <v>1105</v>
      </c>
    </row>
    <row r="427" spans="1:3" ht="61.2" x14ac:dyDescent="0.3">
      <c r="A427" s="8" t="s">
        <v>440</v>
      </c>
      <c r="B427" s="9" t="s">
        <v>441</v>
      </c>
      <c r="C427" s="12" t="s">
        <v>1106</v>
      </c>
    </row>
    <row r="428" spans="1:3" ht="71.400000000000006" x14ac:dyDescent="0.3">
      <c r="A428" s="8" t="s">
        <v>442</v>
      </c>
      <c r="B428" s="9" t="s">
        <v>443</v>
      </c>
      <c r="C428" s="12" t="s">
        <v>1107</v>
      </c>
    </row>
    <row r="429" spans="1:3" ht="81.599999999999994" x14ac:dyDescent="0.3">
      <c r="A429" s="8" t="s">
        <v>444</v>
      </c>
      <c r="B429" s="9" t="s">
        <v>445</v>
      </c>
      <c r="C429" s="12" t="s">
        <v>1108</v>
      </c>
    </row>
    <row r="430" spans="1:3" ht="81.599999999999994" x14ac:dyDescent="0.3">
      <c r="A430" s="8" t="s">
        <v>446</v>
      </c>
      <c r="B430" s="9" t="s">
        <v>447</v>
      </c>
      <c r="C430" s="12" t="s">
        <v>1109</v>
      </c>
    </row>
    <row r="431" spans="1:3" ht="61.2" x14ac:dyDescent="0.3">
      <c r="A431" s="8" t="s">
        <v>448</v>
      </c>
      <c r="B431" s="9" t="s">
        <v>449</v>
      </c>
      <c r="C431" s="12" t="s">
        <v>1198</v>
      </c>
    </row>
    <row r="432" spans="1:3" ht="61.2" x14ac:dyDescent="0.3">
      <c r="A432" s="8" t="s">
        <v>450</v>
      </c>
      <c r="B432" s="9" t="s">
        <v>451</v>
      </c>
      <c r="C432" s="12" t="s">
        <v>1110</v>
      </c>
    </row>
    <row r="433" spans="1:3" ht="61.2" x14ac:dyDescent="0.3">
      <c r="A433" s="8" t="s">
        <v>452</v>
      </c>
      <c r="B433" s="9" t="s">
        <v>453</v>
      </c>
      <c r="C433" s="12" t="s">
        <v>1199</v>
      </c>
    </row>
    <row r="434" spans="1:3" ht="61.2" x14ac:dyDescent="0.3">
      <c r="A434" s="8" t="s">
        <v>454</v>
      </c>
      <c r="B434" s="9" t="s">
        <v>455</v>
      </c>
      <c r="C434" s="12" t="s">
        <v>1200</v>
      </c>
    </row>
    <row r="435" spans="1:3" ht="61.2" x14ac:dyDescent="0.3">
      <c r="A435" s="8" t="s">
        <v>456</v>
      </c>
      <c r="B435" s="9" t="s">
        <v>457</v>
      </c>
      <c r="C435" s="12" t="s">
        <v>1111</v>
      </c>
    </row>
    <row r="436" spans="1:3" ht="61.2" x14ac:dyDescent="0.3">
      <c r="A436" s="8" t="s">
        <v>458</v>
      </c>
      <c r="B436" s="9" t="s">
        <v>459</v>
      </c>
      <c r="C436" s="12" t="s">
        <v>1112</v>
      </c>
    </row>
    <row r="437" spans="1:3" ht="61.2" x14ac:dyDescent="0.3">
      <c r="A437" s="8" t="s">
        <v>460</v>
      </c>
      <c r="B437" s="9" t="s">
        <v>461</v>
      </c>
      <c r="C437" s="12" t="s">
        <v>1113</v>
      </c>
    </row>
    <row r="438" spans="1:3" ht="61.2" x14ac:dyDescent="0.3">
      <c r="A438" s="8" t="s">
        <v>462</v>
      </c>
      <c r="B438" s="9" t="s">
        <v>463</v>
      </c>
      <c r="C438" s="12" t="s">
        <v>1114</v>
      </c>
    </row>
    <row r="439" spans="1:3" ht="61.2" x14ac:dyDescent="0.3">
      <c r="A439" s="8" t="s">
        <v>464</v>
      </c>
      <c r="B439" s="9" t="s">
        <v>465</v>
      </c>
      <c r="C439" s="12" t="s">
        <v>1115</v>
      </c>
    </row>
    <row r="440" spans="1:3" ht="61.2" x14ac:dyDescent="0.3">
      <c r="A440" s="8" t="s">
        <v>466</v>
      </c>
      <c r="B440" s="9" t="s">
        <v>467</v>
      </c>
      <c r="C440" s="12" t="s">
        <v>1116</v>
      </c>
    </row>
    <row r="441" spans="1:3" ht="61.2" x14ac:dyDescent="0.3">
      <c r="A441" s="8" t="s">
        <v>468</v>
      </c>
      <c r="B441" s="9" t="s">
        <v>469</v>
      </c>
      <c r="C441" s="12" t="s">
        <v>1117</v>
      </c>
    </row>
    <row r="442" spans="1:3" ht="61.2" x14ac:dyDescent="0.3">
      <c r="A442" s="8" t="s">
        <v>470</v>
      </c>
      <c r="B442" s="9" t="s">
        <v>471</v>
      </c>
      <c r="C442" s="12" t="s">
        <v>1118</v>
      </c>
    </row>
    <row r="443" spans="1:3" ht="61.2" x14ac:dyDescent="0.3">
      <c r="A443" s="8" t="s">
        <v>472</v>
      </c>
      <c r="B443" s="9" t="s">
        <v>473</v>
      </c>
      <c r="C443" s="12" t="s">
        <v>1119</v>
      </c>
    </row>
    <row r="444" spans="1:3" ht="61.2" x14ac:dyDescent="0.3">
      <c r="A444" s="8" t="s">
        <v>474</v>
      </c>
      <c r="B444" s="9" t="s">
        <v>475</v>
      </c>
      <c r="C444" s="12" t="s">
        <v>1120</v>
      </c>
    </row>
    <row r="445" spans="1:3" ht="61.2" x14ac:dyDescent="0.3">
      <c r="A445" s="8" t="s">
        <v>476</v>
      </c>
      <c r="B445" s="9" t="s">
        <v>477</v>
      </c>
      <c r="C445" s="12" t="s">
        <v>1121</v>
      </c>
    </row>
    <row r="446" spans="1:3" ht="61.2" x14ac:dyDescent="0.3">
      <c r="A446" s="8" t="s">
        <v>478</v>
      </c>
      <c r="B446" s="9" t="s">
        <v>479</v>
      </c>
      <c r="C446" s="12" t="s">
        <v>1201</v>
      </c>
    </row>
    <row r="447" spans="1:3" ht="61.2" x14ac:dyDescent="0.3">
      <c r="A447" s="8" t="s">
        <v>480</v>
      </c>
      <c r="B447" s="9" t="s">
        <v>481</v>
      </c>
      <c r="C447" s="12" t="s">
        <v>1122</v>
      </c>
    </row>
    <row r="448" spans="1:3" ht="61.2" x14ac:dyDescent="0.3">
      <c r="A448" s="8" t="s">
        <v>482</v>
      </c>
      <c r="B448" s="9" t="s">
        <v>483</v>
      </c>
      <c r="C448" s="12" t="s">
        <v>1123</v>
      </c>
    </row>
    <row r="449" spans="1:3" ht="61.2" x14ac:dyDescent="0.3">
      <c r="A449" s="8" t="s">
        <v>484</v>
      </c>
      <c r="B449" s="9" t="s">
        <v>485</v>
      </c>
      <c r="C449" s="12" t="s">
        <v>1124</v>
      </c>
    </row>
    <row r="450" spans="1:3" ht="61.2" x14ac:dyDescent="0.3">
      <c r="A450" s="8" t="s">
        <v>486</v>
      </c>
      <c r="B450" s="9" t="s">
        <v>487</v>
      </c>
      <c r="C450" s="12" t="s">
        <v>1125</v>
      </c>
    </row>
    <row r="451" spans="1:3" ht="61.2" x14ac:dyDescent="0.3">
      <c r="A451" s="8" t="s">
        <v>488</v>
      </c>
      <c r="B451" s="9" t="s">
        <v>489</v>
      </c>
      <c r="C451" s="12" t="s">
        <v>1126</v>
      </c>
    </row>
    <row r="452" spans="1:3" ht="61.2" x14ac:dyDescent="0.3">
      <c r="A452" s="8" t="s">
        <v>490</v>
      </c>
      <c r="B452" s="9" t="s">
        <v>491</v>
      </c>
      <c r="C452" s="12" t="s">
        <v>1127</v>
      </c>
    </row>
    <row r="453" spans="1:3" ht="61.2" x14ac:dyDescent="0.3">
      <c r="A453" s="8" t="s">
        <v>492</v>
      </c>
      <c r="B453" s="9" t="s">
        <v>493</v>
      </c>
      <c r="C453" s="12" t="s">
        <v>1128</v>
      </c>
    </row>
    <row r="454" spans="1:3" ht="61.2" x14ac:dyDescent="0.3">
      <c r="A454" s="8" t="s">
        <v>494</v>
      </c>
      <c r="B454" s="9" t="s">
        <v>495</v>
      </c>
      <c r="C454" s="12" t="s">
        <v>1129</v>
      </c>
    </row>
    <row r="455" spans="1:3" ht="61.2" x14ac:dyDescent="0.3">
      <c r="A455" s="8" t="s">
        <v>496</v>
      </c>
      <c r="B455" s="9" t="s">
        <v>497</v>
      </c>
      <c r="C455" s="12" t="s">
        <v>1130</v>
      </c>
    </row>
    <row r="456" spans="1:3" ht="61.2" x14ac:dyDescent="0.3">
      <c r="A456" s="8" t="s">
        <v>498</v>
      </c>
      <c r="B456" s="9" t="s">
        <v>499</v>
      </c>
      <c r="C456" s="12" t="s">
        <v>1131</v>
      </c>
    </row>
    <row r="457" spans="1:3" ht="61.2" x14ac:dyDescent="0.3">
      <c r="A457" s="8" t="s">
        <v>500</v>
      </c>
      <c r="B457" s="9" t="s">
        <v>501</v>
      </c>
      <c r="C457" s="12" t="s">
        <v>1132</v>
      </c>
    </row>
    <row r="458" spans="1:3" ht="61.2" x14ac:dyDescent="0.3">
      <c r="A458" s="8" t="s">
        <v>502</v>
      </c>
      <c r="B458" s="9" t="s">
        <v>503</v>
      </c>
      <c r="C458" s="12" t="s">
        <v>1133</v>
      </c>
    </row>
    <row r="459" spans="1:3" ht="61.2" x14ac:dyDescent="0.3">
      <c r="A459" s="8" t="s">
        <v>504</v>
      </c>
      <c r="B459" s="9" t="s">
        <v>505</v>
      </c>
      <c r="C459" s="12" t="s">
        <v>1134</v>
      </c>
    </row>
    <row r="460" spans="1:3" ht="61.2" x14ac:dyDescent="0.3">
      <c r="A460" s="8" t="s">
        <v>506</v>
      </c>
      <c r="B460" s="9" t="s">
        <v>507</v>
      </c>
      <c r="C460" s="12" t="s">
        <v>1135</v>
      </c>
    </row>
    <row r="461" spans="1:3" ht="61.2" x14ac:dyDescent="0.3">
      <c r="A461" s="8" t="s">
        <v>508</v>
      </c>
      <c r="B461" s="9" t="s">
        <v>509</v>
      </c>
      <c r="C461" s="12" t="s">
        <v>1136</v>
      </c>
    </row>
    <row r="462" spans="1:3" ht="61.2" x14ac:dyDescent="0.3">
      <c r="A462" s="8" t="s">
        <v>510</v>
      </c>
      <c r="B462" s="9" t="s">
        <v>511</v>
      </c>
      <c r="C462" s="12" t="s">
        <v>1137</v>
      </c>
    </row>
    <row r="463" spans="1:3" ht="61.2" x14ac:dyDescent="0.3">
      <c r="A463" s="8" t="s">
        <v>512</v>
      </c>
      <c r="B463" s="9" t="s">
        <v>513</v>
      </c>
      <c r="C463" s="12" t="s">
        <v>1138</v>
      </c>
    </row>
    <row r="464" spans="1:3" ht="61.2" x14ac:dyDescent="0.3">
      <c r="A464" s="8" t="s">
        <v>514</v>
      </c>
      <c r="B464" s="9" t="s">
        <v>515</v>
      </c>
      <c r="C464" s="12" t="s">
        <v>1139</v>
      </c>
    </row>
    <row r="465" spans="1:3" ht="61.2" x14ac:dyDescent="0.3">
      <c r="A465" s="8" t="s">
        <v>516</v>
      </c>
      <c r="B465" s="9" t="s">
        <v>517</v>
      </c>
      <c r="C465" s="12" t="s">
        <v>1140</v>
      </c>
    </row>
    <row r="466" spans="1:3" ht="61.2" x14ac:dyDescent="0.3">
      <c r="A466" s="8" t="s">
        <v>518</v>
      </c>
      <c r="B466" s="9" t="s">
        <v>519</v>
      </c>
      <c r="C466" s="12" t="s">
        <v>1141</v>
      </c>
    </row>
    <row r="467" spans="1:3" ht="61.2" x14ac:dyDescent="0.3">
      <c r="A467" s="8" t="s">
        <v>520</v>
      </c>
      <c r="B467" s="9" t="s">
        <v>521</v>
      </c>
      <c r="C467" s="12" t="s">
        <v>1142</v>
      </c>
    </row>
    <row r="468" spans="1:3" ht="61.2" x14ac:dyDescent="0.3">
      <c r="A468" s="8" t="s">
        <v>522</v>
      </c>
      <c r="B468" s="9" t="s">
        <v>523</v>
      </c>
      <c r="C468" s="12" t="s">
        <v>1143</v>
      </c>
    </row>
    <row r="469" spans="1:3" ht="61.2" x14ac:dyDescent="0.3">
      <c r="A469" s="8" t="s">
        <v>524</v>
      </c>
      <c r="B469" s="9" t="s">
        <v>525</v>
      </c>
      <c r="C469" s="12" t="s">
        <v>1144</v>
      </c>
    </row>
    <row r="470" spans="1:3" x14ac:dyDescent="0.3">
      <c r="A470" s="6" t="s">
        <v>526</v>
      </c>
      <c r="B470" s="7" t="s">
        <v>527</v>
      </c>
      <c r="C470" s="7"/>
    </row>
    <row r="471" spans="1:3" ht="61.2" x14ac:dyDescent="0.3">
      <c r="A471" s="8" t="s">
        <v>528</v>
      </c>
      <c r="B471" s="9" t="s">
        <v>529</v>
      </c>
      <c r="C471" s="12" t="s">
        <v>1145</v>
      </c>
    </row>
    <row r="472" spans="1:3" ht="61.2" x14ac:dyDescent="0.3">
      <c r="A472" s="8" t="s">
        <v>530</v>
      </c>
      <c r="B472" s="9" t="s">
        <v>531</v>
      </c>
      <c r="C472" s="12" t="s">
        <v>1146</v>
      </c>
    </row>
    <row r="473" spans="1:3" ht="61.2" x14ac:dyDescent="0.3">
      <c r="A473" s="8" t="s">
        <v>532</v>
      </c>
      <c r="B473" s="9" t="s">
        <v>533</v>
      </c>
      <c r="C473" s="12" t="s">
        <v>1147</v>
      </c>
    </row>
    <row r="474" spans="1:3" ht="61.2" x14ac:dyDescent="0.3">
      <c r="A474" s="8" t="s">
        <v>534</v>
      </c>
      <c r="B474" s="9" t="s">
        <v>535</v>
      </c>
      <c r="C474" s="12" t="s">
        <v>1148</v>
      </c>
    </row>
    <row r="475" spans="1:3" ht="61.2" x14ac:dyDescent="0.3">
      <c r="A475" s="8" t="s">
        <v>536</v>
      </c>
      <c r="B475" s="9" t="s">
        <v>537</v>
      </c>
      <c r="C475" s="12" t="s">
        <v>1149</v>
      </c>
    </row>
    <row r="476" spans="1:3" ht="61.2" x14ac:dyDescent="0.3">
      <c r="A476" s="8" t="s">
        <v>538</v>
      </c>
      <c r="B476" s="9" t="s">
        <v>539</v>
      </c>
      <c r="C476" s="12" t="s">
        <v>1150</v>
      </c>
    </row>
    <row r="477" spans="1:3" ht="61.2" x14ac:dyDescent="0.3">
      <c r="A477" s="8" t="s">
        <v>540</v>
      </c>
      <c r="B477" s="9" t="s">
        <v>541</v>
      </c>
      <c r="C477" s="12" t="s">
        <v>1151</v>
      </c>
    </row>
    <row r="478" spans="1:3" ht="61.2" x14ac:dyDescent="0.3">
      <c r="A478" s="8" t="s">
        <v>542</v>
      </c>
      <c r="B478" s="9" t="s">
        <v>543</v>
      </c>
      <c r="C478" s="12" t="s">
        <v>1152</v>
      </c>
    </row>
    <row r="479" spans="1:3" ht="71.400000000000006" x14ac:dyDescent="0.3">
      <c r="A479" s="8" t="s">
        <v>544</v>
      </c>
      <c r="B479" s="9" t="s">
        <v>545</v>
      </c>
      <c r="C479" s="12" t="s">
        <v>1153</v>
      </c>
    </row>
    <row r="480" spans="1:3" ht="61.2" x14ac:dyDescent="0.3">
      <c r="A480" s="8" t="s">
        <v>546</v>
      </c>
      <c r="B480" s="9" t="s">
        <v>547</v>
      </c>
      <c r="C480" s="12" t="s">
        <v>1154</v>
      </c>
    </row>
    <row r="481" spans="1:3" x14ac:dyDescent="0.3">
      <c r="A481" s="4" t="s">
        <v>548</v>
      </c>
      <c r="B481" s="5" t="s">
        <v>549</v>
      </c>
      <c r="C481" s="5"/>
    </row>
    <row r="482" spans="1:3" ht="40.799999999999997" x14ac:dyDescent="0.3">
      <c r="A482" s="8" t="s">
        <v>550</v>
      </c>
      <c r="B482" s="9" t="s">
        <v>551</v>
      </c>
      <c r="C482" s="12" t="s">
        <v>780</v>
      </c>
    </row>
    <row r="483" spans="1:3" ht="30.6" x14ac:dyDescent="0.3">
      <c r="A483" s="8" t="s">
        <v>552</v>
      </c>
      <c r="B483" s="9" t="s">
        <v>553</v>
      </c>
      <c r="C483" s="12" t="s">
        <v>779</v>
      </c>
    </row>
    <row r="484" spans="1:3" ht="30.6" x14ac:dyDescent="0.3">
      <c r="A484" s="8" t="s">
        <v>554</v>
      </c>
      <c r="B484" s="9" t="s">
        <v>555</v>
      </c>
      <c r="C484" s="12" t="s">
        <v>778</v>
      </c>
    </row>
    <row r="485" spans="1:3" ht="30.6" x14ac:dyDescent="0.3">
      <c r="A485" s="8" t="s">
        <v>556</v>
      </c>
      <c r="B485" s="9" t="s">
        <v>557</v>
      </c>
      <c r="C485" s="12" t="s">
        <v>777</v>
      </c>
    </row>
    <row r="486" spans="1:3" x14ac:dyDescent="0.3">
      <c r="A486" s="8" t="s">
        <v>558</v>
      </c>
      <c r="B486" s="9" t="s">
        <v>559</v>
      </c>
      <c r="C486" s="12" t="s">
        <v>768</v>
      </c>
    </row>
    <row r="487" spans="1:3" x14ac:dyDescent="0.3">
      <c r="A487" s="8" t="s">
        <v>560</v>
      </c>
      <c r="B487" s="9" t="s">
        <v>561</v>
      </c>
      <c r="C487" s="12" t="s">
        <v>769</v>
      </c>
    </row>
    <row r="488" spans="1:3" x14ac:dyDescent="0.3">
      <c r="A488" s="4" t="s">
        <v>562</v>
      </c>
      <c r="B488" s="5" t="s">
        <v>563</v>
      </c>
      <c r="C488" s="5"/>
    </row>
    <row r="489" spans="1:3" ht="141" customHeight="1" x14ac:dyDescent="0.3">
      <c r="A489" s="8" t="s">
        <v>564</v>
      </c>
      <c r="B489" s="9" t="s">
        <v>565</v>
      </c>
      <c r="C489" s="12" t="s">
        <v>776</v>
      </c>
    </row>
    <row r="490" spans="1:3" ht="20.399999999999999" x14ac:dyDescent="0.3">
      <c r="A490" s="8" t="s">
        <v>566</v>
      </c>
      <c r="B490" s="9" t="s">
        <v>567</v>
      </c>
      <c r="C490" s="12" t="s">
        <v>775</v>
      </c>
    </row>
    <row r="491" spans="1:3" ht="30.6" x14ac:dyDescent="0.3">
      <c r="A491" s="8" t="s">
        <v>568</v>
      </c>
      <c r="B491" s="9" t="s">
        <v>569</v>
      </c>
      <c r="C491" s="12" t="s">
        <v>773</v>
      </c>
    </row>
    <row r="492" spans="1:3" ht="20.399999999999999" x14ac:dyDescent="0.3">
      <c r="A492" s="8" t="s">
        <v>570</v>
      </c>
      <c r="B492" s="9" t="s">
        <v>571</v>
      </c>
      <c r="C492" s="12" t="s">
        <v>770</v>
      </c>
    </row>
    <row r="493" spans="1:3" ht="20.399999999999999" x14ac:dyDescent="0.3">
      <c r="A493" s="8" t="s">
        <v>572</v>
      </c>
      <c r="B493" s="9" t="s">
        <v>573</v>
      </c>
      <c r="C493" s="12" t="s">
        <v>774</v>
      </c>
    </row>
    <row r="494" spans="1:3" x14ac:dyDescent="0.3">
      <c r="A494" s="4" t="s">
        <v>574</v>
      </c>
      <c r="B494" s="5" t="s">
        <v>575</v>
      </c>
      <c r="C494" s="5"/>
    </row>
    <row r="495" spans="1:3" ht="45.6" customHeight="1" x14ac:dyDescent="0.3">
      <c r="A495" s="8" t="s">
        <v>576</v>
      </c>
      <c r="B495" s="9" t="s">
        <v>577</v>
      </c>
      <c r="C495" s="12" t="s">
        <v>1441</v>
      </c>
    </row>
    <row r="496" spans="1:3" ht="34.200000000000003" customHeight="1" x14ac:dyDescent="0.3">
      <c r="A496" s="8" t="s">
        <v>578</v>
      </c>
      <c r="B496" s="9" t="s">
        <v>579</v>
      </c>
      <c r="C496" s="12" t="s">
        <v>1442</v>
      </c>
    </row>
    <row r="497" spans="1:3" x14ac:dyDescent="0.3">
      <c r="A497" s="8" t="s">
        <v>580</v>
      </c>
      <c r="B497" s="9" t="s">
        <v>1438</v>
      </c>
      <c r="C497" s="12" t="s">
        <v>1440</v>
      </c>
    </row>
    <row r="498" spans="1:3" ht="24" customHeight="1" x14ac:dyDescent="0.3">
      <c r="A498" s="8" t="s">
        <v>1425</v>
      </c>
      <c r="B498" s="9" t="s">
        <v>1439</v>
      </c>
      <c r="C498" s="12" t="s">
        <v>1443</v>
      </c>
    </row>
    <row r="499" spans="1:3" ht="34.200000000000003" customHeight="1" x14ac:dyDescent="0.3">
      <c r="A499" s="8" t="s">
        <v>1426</v>
      </c>
      <c r="B499" s="9" t="s">
        <v>1434</v>
      </c>
      <c r="C499" s="12" t="s">
        <v>1435</v>
      </c>
    </row>
    <row r="500" spans="1:3" ht="33.6" customHeight="1" x14ac:dyDescent="0.3">
      <c r="A500" s="8" t="s">
        <v>1427</v>
      </c>
      <c r="B500" s="9" t="s">
        <v>1484</v>
      </c>
      <c r="C500" s="12" t="s">
        <v>1485</v>
      </c>
    </row>
    <row r="501" spans="1:3" ht="52.2" customHeight="1" x14ac:dyDescent="0.3">
      <c r="A501" s="8" t="s">
        <v>1428</v>
      </c>
      <c r="B501" s="9" t="s">
        <v>1473</v>
      </c>
      <c r="C501" s="12" t="s">
        <v>1474</v>
      </c>
    </row>
    <row r="502" spans="1:3" ht="40.799999999999997" customHeight="1" x14ac:dyDescent="0.3">
      <c r="A502" s="8" t="s">
        <v>1429</v>
      </c>
      <c r="B502" s="9" t="s">
        <v>1483</v>
      </c>
      <c r="C502" s="12" t="s">
        <v>1486</v>
      </c>
    </row>
    <row r="503" spans="1:3" ht="32.4" customHeight="1" x14ac:dyDescent="0.3">
      <c r="A503" s="8" t="s">
        <v>1430</v>
      </c>
      <c r="B503" s="9" t="s">
        <v>1487</v>
      </c>
      <c r="C503" s="12" t="s">
        <v>1488</v>
      </c>
    </row>
    <row r="504" spans="1:3" ht="71.400000000000006" x14ac:dyDescent="0.3">
      <c r="A504" s="8" t="s">
        <v>1431</v>
      </c>
      <c r="B504" s="9" t="s">
        <v>1444</v>
      </c>
      <c r="C504" s="12" t="s">
        <v>1454</v>
      </c>
    </row>
    <row r="505" spans="1:3" ht="84" customHeight="1" x14ac:dyDescent="0.3">
      <c r="A505" s="8" t="s">
        <v>1432</v>
      </c>
      <c r="B505" s="9" t="s">
        <v>1445</v>
      </c>
      <c r="C505" s="12" t="s">
        <v>1455</v>
      </c>
    </row>
    <row r="506" spans="1:3" ht="82.8" customHeight="1" x14ac:dyDescent="0.3">
      <c r="A506" s="8" t="s">
        <v>1433</v>
      </c>
      <c r="B506" s="9" t="s">
        <v>1457</v>
      </c>
      <c r="C506" s="12" t="s">
        <v>1456</v>
      </c>
    </row>
    <row r="507" spans="1:3" ht="87" customHeight="1" x14ac:dyDescent="0.3">
      <c r="A507" s="8" t="s">
        <v>1436</v>
      </c>
      <c r="B507" s="9" t="s">
        <v>1471</v>
      </c>
      <c r="C507" s="12" t="s">
        <v>1458</v>
      </c>
    </row>
    <row r="508" spans="1:3" ht="82.8" customHeight="1" x14ac:dyDescent="0.3">
      <c r="A508" s="8" t="s">
        <v>1437</v>
      </c>
      <c r="B508" s="9" t="s">
        <v>1459</v>
      </c>
      <c r="C508" s="12" t="s">
        <v>1460</v>
      </c>
    </row>
    <row r="509" spans="1:3" ht="82.8" customHeight="1" x14ac:dyDescent="0.3">
      <c r="A509" s="8" t="s">
        <v>1462</v>
      </c>
      <c r="B509" s="9" t="s">
        <v>1446</v>
      </c>
      <c r="C509" s="12" t="s">
        <v>1461</v>
      </c>
    </row>
    <row r="510" spans="1:3" ht="79.2" customHeight="1" x14ac:dyDescent="0.3">
      <c r="A510" s="8" t="s">
        <v>1463</v>
      </c>
      <c r="B510" s="9" t="s">
        <v>1469</v>
      </c>
      <c r="C510" s="12" t="s">
        <v>1470</v>
      </c>
    </row>
    <row r="511" spans="1:3" ht="31.8" customHeight="1" x14ac:dyDescent="0.3">
      <c r="A511" s="8" t="s">
        <v>1475</v>
      </c>
      <c r="B511" s="9" t="s">
        <v>1490</v>
      </c>
      <c r="C511" s="12" t="s">
        <v>1491</v>
      </c>
    </row>
    <row r="512" spans="1:3" ht="34.200000000000003" customHeight="1" x14ac:dyDescent="0.3">
      <c r="A512" s="8" t="s">
        <v>1476</v>
      </c>
      <c r="B512" s="9" t="s">
        <v>1464</v>
      </c>
      <c r="C512" s="12" t="s">
        <v>1466</v>
      </c>
    </row>
    <row r="513" spans="1:3" ht="28.8" customHeight="1" x14ac:dyDescent="0.3">
      <c r="A513" s="8" t="s">
        <v>1481</v>
      </c>
      <c r="B513" s="9" t="s">
        <v>1465</v>
      </c>
      <c r="C513" s="12" t="s">
        <v>1467</v>
      </c>
    </row>
    <row r="514" spans="1:3" ht="37.799999999999997" customHeight="1" x14ac:dyDescent="0.3">
      <c r="A514" s="8" t="s">
        <v>1482</v>
      </c>
      <c r="B514" s="9" t="s">
        <v>1478</v>
      </c>
      <c r="C514" s="12" t="s">
        <v>1479</v>
      </c>
    </row>
    <row r="515" spans="1:3" ht="40.200000000000003" customHeight="1" x14ac:dyDescent="0.3">
      <c r="A515" s="8" t="s">
        <v>1489</v>
      </c>
      <c r="B515" s="9" t="s">
        <v>1477</v>
      </c>
      <c r="C515" s="12" t="s">
        <v>1480</v>
      </c>
    </row>
    <row r="516" spans="1:3" x14ac:dyDescent="0.3">
      <c r="A516" s="4" t="s">
        <v>581</v>
      </c>
      <c r="B516" s="5" t="s">
        <v>582</v>
      </c>
      <c r="C516" s="5"/>
    </row>
    <row r="517" spans="1:3" x14ac:dyDescent="0.3">
      <c r="A517" s="8" t="s">
        <v>745</v>
      </c>
      <c r="B517" s="50" t="s">
        <v>1545</v>
      </c>
      <c r="C517" s="12" t="s">
        <v>1546</v>
      </c>
    </row>
    <row r="518" spans="1:3" x14ac:dyDescent="0.3">
      <c r="A518" s="8" t="s">
        <v>746</v>
      </c>
      <c r="B518" s="50" t="s">
        <v>1547</v>
      </c>
      <c r="C518" s="12" t="s">
        <v>1548</v>
      </c>
    </row>
  </sheetData>
  <autoFilter ref="A1:C4"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LOTE 2</vt:lpstr>
      <vt:lpstr>Descripción Trabajos</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López Beato, Leticia</dc:creator>
  <cp:lastModifiedBy>López Beato, Leticia</cp:lastModifiedBy>
  <cp:lastPrinted>2016-03-17T07:36:01Z</cp:lastPrinted>
  <dcterms:created xsi:type="dcterms:W3CDTF">2016-03-17T06:40:04Z</dcterms:created>
  <dcterms:modified xsi:type="dcterms:W3CDTF">2022-08-03T08:06:23Z</dcterms:modified>
</cp:coreProperties>
</file>