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15192\Desktop\TRABAJO\VARIOS\Elementos aceite PCB\LICITAC. NUEVA\"/>
    </mc:Choice>
  </mc:AlternateContent>
  <xr:revisionPtr revIDLastSave="0" documentId="13_ncr:1_{8A6B5406-3E14-4E20-8638-689D623C8219}" xr6:coauthVersionLast="36" xr6:coauthVersionMax="36" xr10:uidLastSave="{00000000-0000-0000-0000-000000000000}"/>
  <bookViews>
    <workbookView xWindow="0" yWindow="0" windowWidth="19410" windowHeight="9210" xr2:uid="{00000000-000D-0000-FFFF-FFFF00000000}"/>
  </bookViews>
  <sheets>
    <sheet name="Tabla anexo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G10" i="1"/>
  <c r="F4" i="1" l="1"/>
  <c r="F5" i="1" l="1"/>
  <c r="G5" i="1" s="1"/>
  <c r="F6" i="1"/>
  <c r="G6" i="1" s="1"/>
  <c r="F7" i="1" l="1"/>
  <c r="G4" i="1" l="1"/>
  <c r="G7" i="1"/>
  <c r="G8" i="1" l="1"/>
  <c r="G9" i="1"/>
  <c r="F9" i="1" l="1"/>
  <c r="I9" i="1" s="1"/>
  <c r="I10" i="1" l="1"/>
  <c r="F10" i="1" s="1"/>
  <c r="I11" i="1"/>
  <c r="F11" i="1" s="1"/>
  <c r="H11" i="1"/>
  <c r="I12" i="1" l="1"/>
  <c r="I13" i="1" l="1"/>
  <c r="I14" i="1" s="1"/>
  <c r="F12" i="1"/>
  <c r="F13" i="1" l="1"/>
  <c r="F14" i="1"/>
</calcChain>
</file>

<file path=xl/sharedStrings.xml><?xml version="1.0" encoding="utf-8"?>
<sst xmlns="http://schemas.openxmlformats.org/spreadsheetml/2006/main" count="19" uniqueCount="19">
  <si>
    <t>Posición</t>
  </si>
  <si>
    <t>IVA</t>
  </si>
  <si>
    <t>Precio unit. (€)</t>
  </si>
  <si>
    <t xml:space="preserve">Gastos Generales  </t>
  </si>
  <si>
    <t xml:space="preserve">Beneficio Industrial  </t>
  </si>
  <si>
    <t xml:space="preserve">  Cumplimentar el importe correspondiente de cada partida en las casillas de color amarillo (IVA no incluido)</t>
  </si>
  <si>
    <t>Análisis químico de aceites PCB (incluido gestión residuos)</t>
  </si>
  <si>
    <t>Nº de unidades de referencia</t>
  </si>
  <si>
    <t>Precio total = Nº de unidades de referencia X Precio unitario (€)</t>
  </si>
  <si>
    <t>PRESUPUESTO TOTAL IVA INCLUIDO</t>
  </si>
  <si>
    <t>PRESUPUESTO TOTAL SIN IVA</t>
  </si>
  <si>
    <t xml:space="preserve">  Se tendrán en cuenta las Notas del apartado “27. Evaluación de las ofertas” del cuadro resumen del Pliego de Condiciones Particulares.</t>
  </si>
  <si>
    <t>Actuación/Concepto</t>
  </si>
  <si>
    <t xml:space="preserve">  Los precios unitarios, serán con los que el adjudicatario realizará las certificaciones de la facturación mensual.</t>
  </si>
  <si>
    <t>Jornada diurna Asistencia Técnica</t>
  </si>
  <si>
    <t>PRESUPUESTO DE EJECUCIÓN MATERIAL MENSUAL (SIN IVA)</t>
  </si>
  <si>
    <t>Jornada diurna Trabajo en Campo (2 personas)</t>
  </si>
  <si>
    <t>Jornada nocturna Trabajo en Campo (2 personas)</t>
  </si>
  <si>
    <t xml:space="preserve">  Cumplimentar el porcentaje de los gastos generales y el beneficio industrial en las casillas de color naranja (podrán tener valor cero).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</si>
</sst>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43" formatCode="_-* #,##0.00\ _€_-;\-* #,##0.00\ _€_-;_-* &quot;-&quot;??\ _€_-;_-@_-"/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0" fontId="3" fillId="3" borderId="3" xfId="0" applyFont="1" applyFill="1" applyBorder="1" applyAlignment="1" applyProtection="1">
      <alignment horizontal="center" vertical="center" wrapText="1"/>
      <protection hidden="1"/>
    </xf>
    <xf numFmtId="0" fontId="0" fillId="3" borderId="4" xfId="0" applyFill="1" applyBorder="1" applyAlignment="1" applyProtection="1">
      <alignment horizontal="justify" vertical="center" wrapText="1"/>
      <protection hidden="1"/>
    </xf>
    <xf numFmtId="0" fontId="3" fillId="3" borderId="4" xfId="0" applyFont="1" applyFill="1" applyBorder="1" applyAlignment="1" applyProtection="1">
      <alignment horizontal="center" vertical="center" wrapText="1"/>
      <protection hidden="1"/>
    </xf>
    <xf numFmtId="0" fontId="2" fillId="2" borderId="1" xfId="0" applyFont="1" applyFill="1" applyBorder="1" applyAlignment="1" applyProtection="1">
      <alignment horizontal="center" vertical="center" wrapText="1"/>
      <protection hidden="1"/>
    </xf>
    <xf numFmtId="0" fontId="2" fillId="2" borderId="2" xfId="0" applyFont="1" applyFill="1" applyBorder="1" applyAlignment="1" applyProtection="1">
      <alignment horizontal="center" vertical="center" wrapText="1"/>
      <protection hidden="1"/>
    </xf>
    <xf numFmtId="10" fontId="0" fillId="5" borderId="1" xfId="0" applyNumberFormat="1" applyFill="1" applyBorder="1" applyAlignment="1" applyProtection="1">
      <alignment horizontal="center" vertical="center"/>
      <protection locked="0"/>
    </xf>
    <xf numFmtId="0" fontId="4" fillId="0" borderId="0" xfId="0" applyFont="1"/>
    <xf numFmtId="164" fontId="0" fillId="7" borderId="4" xfId="0" applyNumberFormat="1" applyFill="1" applyBorder="1" applyAlignment="1" applyProtection="1">
      <alignment horizontal="right" vertical="center"/>
      <protection hidden="1"/>
    </xf>
    <xf numFmtId="164" fontId="0" fillId="0" borderId="4" xfId="0" applyNumberFormat="1" applyFill="1" applyBorder="1" applyAlignment="1" applyProtection="1">
      <alignment horizontal="right" vertical="center"/>
      <protection hidden="1"/>
    </xf>
    <xf numFmtId="43" fontId="5" fillId="0" borderId="4" xfId="1" applyFont="1" applyBorder="1" applyAlignment="1" applyProtection="1">
      <alignment horizontal="justify" vertical="center" wrapText="1"/>
      <protection hidden="1"/>
    </xf>
    <xf numFmtId="164" fontId="3" fillId="0" borderId="8" xfId="1" applyNumberFormat="1" applyFont="1" applyBorder="1" applyAlignment="1" applyProtection="1">
      <alignment horizontal="right" vertical="center" wrapText="1"/>
      <protection hidden="1"/>
    </xf>
    <xf numFmtId="4" fontId="0" fillId="0" borderId="7" xfId="0" applyNumberFormat="1" applyBorder="1"/>
    <xf numFmtId="7" fontId="3" fillId="6" borderId="4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/>
    <xf numFmtId="0" fontId="3" fillId="8" borderId="5" xfId="0" applyFont="1" applyFill="1" applyBorder="1" applyAlignment="1" applyProtection="1">
      <alignment horizontal="center" vertical="center" wrapText="1"/>
      <protection hidden="1"/>
    </xf>
    <xf numFmtId="0" fontId="0" fillId="8" borderId="6" xfId="0" applyFill="1" applyBorder="1" applyAlignment="1" applyProtection="1">
      <alignment horizontal="justify" vertical="center" wrapText="1"/>
      <protection hidden="1"/>
    </xf>
    <xf numFmtId="0" fontId="3" fillId="8" borderId="6" xfId="0" applyFont="1" applyFill="1" applyBorder="1" applyAlignment="1" applyProtection="1">
      <alignment horizontal="center" vertical="center" wrapText="1"/>
      <protection hidden="1"/>
    </xf>
    <xf numFmtId="43" fontId="3" fillId="8" borderId="6" xfId="1" applyFont="1" applyFill="1" applyBorder="1" applyAlignment="1" applyProtection="1">
      <alignment horizontal="justify" vertical="center" wrapText="1"/>
      <protection hidden="1"/>
    </xf>
    <xf numFmtId="164" fontId="0" fillId="8" borderId="2" xfId="0" applyNumberFormat="1" applyFill="1" applyBorder="1" applyAlignment="1" applyProtection="1">
      <alignment horizontal="right" vertical="center"/>
      <protection hidden="1"/>
    </xf>
    <xf numFmtId="164" fontId="6" fillId="7" borderId="4" xfId="0" applyNumberFormat="1" applyFont="1" applyFill="1" applyBorder="1" applyAlignment="1" applyProtection="1">
      <alignment horizontal="right" vertical="center"/>
      <protection hidden="1"/>
    </xf>
    <xf numFmtId="0" fontId="0" fillId="0" borderId="9" xfId="0" applyBorder="1"/>
    <xf numFmtId="164" fontId="0" fillId="7" borderId="1" xfId="0" applyNumberFormat="1" applyFill="1" applyBorder="1" applyAlignment="1" applyProtection="1">
      <alignment horizontal="right" vertical="center"/>
      <protection hidden="1"/>
    </xf>
    <xf numFmtId="7" fontId="7" fillId="7" borderId="4" xfId="1" applyNumberFormat="1" applyFont="1" applyFill="1" applyBorder="1" applyAlignment="1" applyProtection="1">
      <alignment horizontal="right" vertical="center" wrapText="1"/>
      <protection hidden="1"/>
    </xf>
    <xf numFmtId="0" fontId="2" fillId="4" borderId="5" xfId="0" applyFont="1" applyFill="1" applyBorder="1" applyAlignment="1" applyProtection="1">
      <alignment horizontal="center" vertical="center" wrapText="1"/>
      <protection hidden="1"/>
    </xf>
    <xf numFmtId="0" fontId="2" fillId="4" borderId="6" xfId="0" applyFont="1" applyFill="1" applyBorder="1" applyAlignment="1" applyProtection="1">
      <alignment horizontal="center" vertical="center" wrapText="1"/>
      <protection hidden="1"/>
    </xf>
    <xf numFmtId="0" fontId="2" fillId="4" borderId="2" xfId="0" applyFont="1" applyFill="1" applyBorder="1" applyAlignment="1" applyProtection="1">
      <alignment horizontal="center" vertical="center" wrapText="1"/>
      <protection hidden="1"/>
    </xf>
    <xf numFmtId="0" fontId="3" fillId="3" borderId="5" xfId="0" applyFont="1" applyFill="1" applyBorder="1" applyAlignment="1" applyProtection="1">
      <alignment horizontal="center" vertical="center" wrapText="1"/>
      <protection hidden="1"/>
    </xf>
    <xf numFmtId="0" fontId="3" fillId="3" borderId="6" xfId="0" applyFont="1" applyFill="1" applyBorder="1" applyAlignment="1" applyProtection="1">
      <alignment horizontal="center" vertical="center" wrapText="1"/>
      <protection hidden="1"/>
    </xf>
    <xf numFmtId="0" fontId="3" fillId="3" borderId="2" xfId="0" applyFont="1" applyFill="1" applyBorder="1" applyAlignment="1" applyProtection="1">
      <alignment horizontal="center" vertical="center" wrapText="1"/>
      <protection hidden="1"/>
    </xf>
    <xf numFmtId="0" fontId="2" fillId="3" borderId="5" xfId="0" applyFont="1" applyFill="1" applyBorder="1" applyAlignment="1" applyProtection="1">
      <alignment horizontal="center" vertical="center" wrapText="1"/>
      <protection hidden="1"/>
    </xf>
    <xf numFmtId="0" fontId="2" fillId="3" borderId="6" xfId="0" applyFont="1" applyFill="1" applyBorder="1" applyAlignment="1" applyProtection="1">
      <alignment horizontal="center" vertical="center" wrapText="1"/>
      <protection hidden="1"/>
    </xf>
    <xf numFmtId="0" fontId="2" fillId="3" borderId="2" xfId="0" applyFont="1" applyFill="1" applyBorder="1" applyAlignment="1" applyProtection="1">
      <alignment horizontal="center" vertical="center" wrapText="1"/>
      <protection hidden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20"/>
  <sheetViews>
    <sheetView tabSelected="1" workbookViewId="0">
      <selection activeCell="L5" sqref="L5"/>
    </sheetView>
  </sheetViews>
  <sheetFormatPr baseColWidth="10" defaultRowHeight="15" x14ac:dyDescent="0.25"/>
  <cols>
    <col min="2" max="2" width="8.42578125" customWidth="1"/>
    <col min="3" max="3" width="51.28515625" customWidth="1"/>
    <col min="5" max="5" width="15.7109375" customWidth="1"/>
    <col min="6" max="6" width="20.5703125" customWidth="1"/>
    <col min="7" max="7" width="14.85546875" hidden="1" customWidth="1"/>
    <col min="8" max="8" width="9.85546875" hidden="1" customWidth="1"/>
    <col min="9" max="9" width="9" hidden="1" customWidth="1"/>
  </cols>
  <sheetData>
    <row r="2" spans="2:9" ht="15.75" thickBot="1" x14ac:dyDescent="0.3"/>
    <row r="3" spans="2:9" ht="52.15" customHeight="1" thickBot="1" x14ac:dyDescent="0.3">
      <c r="B3" s="4" t="s">
        <v>0</v>
      </c>
      <c r="C3" s="5" t="s">
        <v>12</v>
      </c>
      <c r="D3" s="5" t="s">
        <v>7</v>
      </c>
      <c r="E3" s="5" t="s">
        <v>2</v>
      </c>
      <c r="F3" s="5" t="s">
        <v>8</v>
      </c>
    </row>
    <row r="4" spans="2:9" ht="28.9" customHeight="1" thickBot="1" x14ac:dyDescent="0.3">
      <c r="B4" s="1">
        <v>1</v>
      </c>
      <c r="C4" s="2" t="s">
        <v>14</v>
      </c>
      <c r="D4" s="3">
        <v>40</v>
      </c>
      <c r="E4" s="13"/>
      <c r="F4" s="9">
        <f>+D4*E4</f>
        <v>0</v>
      </c>
      <c r="G4">
        <f>IF(F4&gt;0,1,2)</f>
        <v>2</v>
      </c>
    </row>
    <row r="5" spans="2:9" ht="28.9" customHeight="1" thickBot="1" x14ac:dyDescent="0.3">
      <c r="B5" s="1">
        <v>2</v>
      </c>
      <c r="C5" s="2" t="s">
        <v>16</v>
      </c>
      <c r="D5" s="3">
        <v>120</v>
      </c>
      <c r="E5" s="13"/>
      <c r="F5" s="9">
        <f t="shared" ref="F5:F6" si="0">+D5*E5</f>
        <v>0</v>
      </c>
      <c r="G5">
        <f t="shared" ref="G5:G6" si="1">IF(F5&gt;0,1,2)</f>
        <v>2</v>
      </c>
    </row>
    <row r="6" spans="2:9" ht="28.9" customHeight="1" thickBot="1" x14ac:dyDescent="0.3">
      <c r="B6" s="1">
        <v>3</v>
      </c>
      <c r="C6" s="2" t="s">
        <v>17</v>
      </c>
      <c r="D6" s="3">
        <v>5</v>
      </c>
      <c r="E6" s="13"/>
      <c r="F6" s="9">
        <f t="shared" si="0"/>
        <v>0</v>
      </c>
      <c r="G6">
        <f t="shared" si="1"/>
        <v>2</v>
      </c>
    </row>
    <row r="7" spans="2:9" ht="28.9" customHeight="1" thickBot="1" x14ac:dyDescent="0.3">
      <c r="B7" s="1">
        <v>4</v>
      </c>
      <c r="C7" s="2" t="s">
        <v>6</v>
      </c>
      <c r="D7" s="3">
        <v>350</v>
      </c>
      <c r="E7" s="13"/>
      <c r="F7" s="9">
        <f>+D7*E7</f>
        <v>0</v>
      </c>
      <c r="G7">
        <f t="shared" ref="G7" si="2">IF(F7&gt;0,1,2)</f>
        <v>2</v>
      </c>
    </row>
    <row r="8" spans="2:9" ht="7.9" customHeight="1" thickBot="1" x14ac:dyDescent="0.3">
      <c r="B8" s="15"/>
      <c r="C8" s="16"/>
      <c r="D8" s="17"/>
      <c r="E8" s="18"/>
      <c r="F8" s="19"/>
      <c r="G8" s="14">
        <f>SUM(G4:G7)</f>
        <v>8</v>
      </c>
    </row>
    <row r="9" spans="2:9" ht="19.899999999999999" customHeight="1" thickBot="1" x14ac:dyDescent="0.3">
      <c r="B9" s="27" t="s">
        <v>15</v>
      </c>
      <c r="C9" s="28"/>
      <c r="D9" s="28"/>
      <c r="E9" s="29"/>
      <c r="F9" s="22" t="str">
        <f>IF(G8=4,G9,"")</f>
        <v/>
      </c>
      <c r="G9" s="21">
        <f>SUM(F4:F8)</f>
        <v>0</v>
      </c>
      <c r="I9" s="12" t="e">
        <f>+F9*4</f>
        <v>#VALUE!</v>
      </c>
    </row>
    <row r="10" spans="2:9" ht="19.899999999999999" customHeight="1" thickBot="1" x14ac:dyDescent="0.3">
      <c r="B10" s="27" t="s">
        <v>3</v>
      </c>
      <c r="C10" s="28"/>
      <c r="D10" s="28"/>
      <c r="E10" s="6"/>
      <c r="F10" s="8" t="str">
        <f>IF(AND(G10=1,G8=4),I10,"")</f>
        <v/>
      </c>
      <c r="G10">
        <f>IF(E10&gt;=0,1,2)</f>
        <v>1</v>
      </c>
      <c r="I10" s="10" t="e">
        <f>+F9*E10</f>
        <v>#VALUE!</v>
      </c>
    </row>
    <row r="11" spans="2:9" ht="19.899999999999999" customHeight="1" thickBot="1" x14ac:dyDescent="0.3">
      <c r="B11" s="27" t="s">
        <v>4</v>
      </c>
      <c r="C11" s="28"/>
      <c r="D11" s="28"/>
      <c r="E11" s="6"/>
      <c r="F11" s="8" t="str">
        <f>IF(AND(G11=1,G8=4),I11,"")</f>
        <v/>
      </c>
      <c r="G11">
        <f>IF(E11&gt;=0,1,2)</f>
        <v>1</v>
      </c>
      <c r="H11">
        <f>+G10+G11</f>
        <v>2</v>
      </c>
      <c r="I11" s="10" t="e">
        <f>+F9*E11</f>
        <v>#VALUE!</v>
      </c>
    </row>
    <row r="12" spans="2:9" ht="19.899999999999999" customHeight="1" thickBot="1" x14ac:dyDescent="0.3">
      <c r="B12" s="30" t="s">
        <v>10</v>
      </c>
      <c r="C12" s="31"/>
      <c r="D12" s="31"/>
      <c r="E12" s="32"/>
      <c r="F12" s="20" t="str">
        <f>IF(AND(H11=2,G8=4),I12,"")</f>
        <v/>
      </c>
      <c r="I12" s="11" t="e">
        <f>+F9+F10+F11</f>
        <v>#VALUE!</v>
      </c>
    </row>
    <row r="13" spans="2:9" ht="19.899999999999999" customHeight="1" thickBot="1" x14ac:dyDescent="0.3">
      <c r="B13" s="27" t="s">
        <v>1</v>
      </c>
      <c r="C13" s="28"/>
      <c r="D13" s="28"/>
      <c r="E13" s="29"/>
      <c r="F13" s="8" t="str">
        <f>IF(AND(H11=2,G8=4),I13,"")</f>
        <v/>
      </c>
      <c r="I13" s="12" t="e">
        <f>+I12*0.21</f>
        <v>#VALUE!</v>
      </c>
    </row>
    <row r="14" spans="2:9" ht="19.899999999999999" customHeight="1" thickBot="1" x14ac:dyDescent="0.3">
      <c r="B14" s="24" t="s">
        <v>9</v>
      </c>
      <c r="C14" s="25"/>
      <c r="D14" s="25"/>
      <c r="E14" s="26"/>
      <c r="F14" s="23" t="str">
        <f>IF(AND(H11=2,G8=4),I14,"")</f>
        <v/>
      </c>
      <c r="I14" s="12" t="e">
        <f>+I12+I13</f>
        <v>#VALUE!</v>
      </c>
    </row>
    <row r="17" spans="2:4" x14ac:dyDescent="0.25">
      <c r="B17" s="7" t="s">
        <v>5</v>
      </c>
      <c r="C17" s="7"/>
      <c r="D17" s="7"/>
    </row>
    <row r="18" spans="2:4" x14ac:dyDescent="0.25">
      <c r="B18" s="7" t="s">
        <v>18</v>
      </c>
      <c r="C18" s="7"/>
      <c r="D18" s="7"/>
    </row>
    <row r="19" spans="2:4" x14ac:dyDescent="0.25">
      <c r="B19" s="7" t="s">
        <v>13</v>
      </c>
    </row>
    <row r="20" spans="2:4" x14ac:dyDescent="0.25">
      <c r="B20" s="7" t="s">
        <v>11</v>
      </c>
    </row>
  </sheetData>
  <sheetProtection password="CC35" sheet="1" objects="1" scenarios="1"/>
  <mergeCells count="6">
    <mergeCell ref="B14:E14"/>
    <mergeCell ref="B9:E9"/>
    <mergeCell ref="B10:D10"/>
    <mergeCell ref="B11:D11"/>
    <mergeCell ref="B12:E12"/>
    <mergeCell ref="B13:E13"/>
  </mergeCells>
  <conditionalFormatting sqref="I10:I12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{508120DD-2B31-4262-A5B2-B764DCD4DB41}</x14:id>
        </ext>
      </extLs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508120DD-2B31-4262-A5B2-B764DCD4DB4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I10:I12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Tabla anexo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Casas Serrano, Miguel Ángel</dc:creator>
  <cp:lastModifiedBy>Casas Serrano, Miguel Ángel</cp:lastModifiedBy>
  <dcterms:created xsi:type="dcterms:W3CDTF">2021-04-21T12:11:06Z</dcterms:created>
  <dcterms:modified xsi:type="dcterms:W3CDTF">2022-10-04T07:19:03Z</dcterms:modified>
</cp:coreProperties>
</file>