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WXP-16036 DATOS\Archivos para borrar\Junio 2022\Acuerdo marco\Revisados\Sin control de cambios\"/>
    </mc:Choice>
  </mc:AlternateContent>
  <xr:revisionPtr revIDLastSave="0" documentId="8_{6B0B95D3-DDFF-492D-95B2-6870B26EF34C}" xr6:coauthVersionLast="36" xr6:coauthVersionMax="36" xr10:uidLastSave="{00000000-0000-0000-0000-000000000000}"/>
  <bookViews>
    <workbookView xWindow="0" yWindow="0" windowWidth="19908" windowHeight="5892" xr2:uid="{00000000-000D-0000-FFFF-FFFF00000000}"/>
  </bookViews>
  <sheets>
    <sheet name="LOTE 1" sheetId="10" r:id="rId1"/>
    <sheet name="LOTE 2" sheetId="8" r:id="rId2"/>
  </sheets>
  <calcPr calcId="191029"/>
</workbook>
</file>

<file path=xl/calcChain.xml><?xml version="1.0" encoding="utf-8"?>
<calcChain xmlns="http://schemas.openxmlformats.org/spreadsheetml/2006/main">
  <c r="J16" i="8" l="1"/>
  <c r="J15" i="8"/>
  <c r="J14" i="8"/>
  <c r="J13" i="8"/>
  <c r="J12" i="8"/>
  <c r="J3" i="10" l="1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2" i="10"/>
  <c r="J11" i="8"/>
  <c r="J10" i="8"/>
  <c r="J9" i="8"/>
  <c r="J8" i="8"/>
  <c r="J7" i="8"/>
  <c r="J6" i="8"/>
  <c r="J5" i="8"/>
  <c r="J4" i="8"/>
  <c r="J3" i="8"/>
  <c r="J17" i="8" s="1"/>
  <c r="J2" i="8"/>
  <c r="J17" i="10" l="1"/>
  <c r="J18" i="10" s="1"/>
  <c r="J19" i="10" s="1"/>
  <c r="J18" i="8"/>
  <c r="J1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Área Aprovisionamiento</author>
  </authors>
  <commentList>
    <comment ref="G1" authorId="0" shapeId="0" xr:uid="{E6D08AF4-2B3A-43A7-943E-0510641E1161}">
      <text>
        <r>
          <rPr>
            <b/>
            <sz val="9"/>
            <color indexed="81"/>
            <rFont val="Tahoma"/>
            <charset val="1"/>
          </rPr>
          <t>Área Aprovisionamiento:</t>
        </r>
        <r>
          <rPr>
            <sz val="9"/>
            <color indexed="81"/>
            <rFont val="Tahoma"/>
            <charset val="1"/>
          </rPr>
          <t xml:space="preserve">
Mirar si lo incremento
</t>
        </r>
      </text>
    </comment>
  </commentList>
</comments>
</file>

<file path=xl/sharedStrings.xml><?xml version="1.0" encoding="utf-8"?>
<sst xmlns="http://schemas.openxmlformats.org/spreadsheetml/2006/main" count="118" uniqueCount="52">
  <si>
    <t>POSICIÓN</t>
  </si>
  <si>
    <t>DENOMINACIÓN</t>
  </si>
  <si>
    <t>REFERENCIA INTERNA DE METRO</t>
  </si>
  <si>
    <t>PLANOS Y/O ESPECIFICACIONES TÉCNICAS</t>
  </si>
  <si>
    <t>UNIDADES POR PAQUETE</t>
  </si>
  <si>
    <t>CANTIDAD ESTIMADA
(2 AÑOS)</t>
  </si>
  <si>
    <t>PRECIO UNITARIO OFERTADO
SIN IVA
(*)</t>
  </si>
  <si>
    <t>VALOR OFERTADO
SIN IVA</t>
  </si>
  <si>
    <t>IMPORTE TOTAL  LOTE 1 (SIN IVA)</t>
  </si>
  <si>
    <t>IMPORTE DEL IVA</t>
  </si>
  <si>
    <t>IMPORTE TOTAL OFERTADO LOTE 1 (CON IVA)</t>
  </si>
  <si>
    <t>IMPORTE TOTAL  LOTE 2 (SIN IVA)</t>
  </si>
  <si>
    <t>IMPORTE TOTAL OFERTADO LOTE 2 (CON IVA)</t>
  </si>
  <si>
    <t>G2 TAPON ROSCADO</t>
  </si>
  <si>
    <t>GUIA LATERAL SIM. COD.600309102</t>
  </si>
  <si>
    <t>EJE SUSPENSION DEL FROTADOR</t>
  </si>
  <si>
    <t>9339
9341</t>
  </si>
  <si>
    <t>CUERPO DE OBTURACION-CILINDRO NEUMATICO</t>
  </si>
  <si>
    <t>TAPA DELANT. C.GRASA NORMAL</t>
  </si>
  <si>
    <t>PAQ</t>
  </si>
  <si>
    <t>UN</t>
  </si>
  <si>
    <t>1 PAQ</t>
  </si>
  <si>
    <t>LABERINTO</t>
  </si>
  <si>
    <t>CHAPA DE PROTECCION</t>
  </si>
  <si>
    <t>LLAVE ASCENSORES LARGA</t>
  </si>
  <si>
    <t>CHAPA DE SEGURIDAD</t>
  </si>
  <si>
    <t>TAPON MAGNETICO-REDUCTOR BERLIET</t>
  </si>
  <si>
    <t>ARANDELA                          (5 UN)</t>
  </si>
  <si>
    <t>CALA SUPLEMENTO SUSPENSION SECUNDARIA</t>
  </si>
  <si>
    <t>LLAVIN PUERTA DE PASO PARA COCHE</t>
  </si>
  <si>
    <t>CALA COMPENSACION (8mm.)</t>
  </si>
  <si>
    <t>BIELA AUXILIAR COMPLETA</t>
  </si>
  <si>
    <t>CUERPO DE ARTICULACION-PANTOGRAFO</t>
  </si>
  <si>
    <t>TAPA TRASERA</t>
  </si>
  <si>
    <t>PIEZA DE EQUILIBRAR COMPLETA     (50 UN)</t>
  </si>
  <si>
    <t>TORNILLO</t>
  </si>
  <si>
    <t>VARILLA REGULACION SUSPENSION G20</t>
  </si>
  <si>
    <t>PALANCA</t>
  </si>
  <si>
    <t>SOPORTE DENTADO</t>
  </si>
  <si>
    <t>BULON PARA TOPE-SUSPENSION PRIMARIA</t>
  </si>
  <si>
    <t>MANGUITO-ACOPLAMIENTO AIRE        (5 UN)</t>
  </si>
  <si>
    <t>BULON  2 PIEZAS</t>
  </si>
  <si>
    <t>THYSSEN TAPONES MAGNETICOS</t>
  </si>
  <si>
    <t>S/N</t>
  </si>
  <si>
    <t>THYSSEN JUNTAS</t>
  </si>
  <si>
    <t>9327
9328
9329
9330
32555
32558</t>
  </si>
  <si>
    <t>31481
31486
31487</t>
  </si>
  <si>
    <t>9334
32514</t>
  </si>
  <si>
    <t>TIRA 2M PERFIL U AL. PUERTA INT. CAB-TES</t>
  </si>
  <si>
    <t>17343 - 17</t>
  </si>
  <si>
    <t>CALA</t>
  </si>
  <si>
    <t>CALA REGULACION 5 mm SUSPENSION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</si>
</sst>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44" fontId="0" fillId="0" borderId="5" xfId="1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3" borderId="5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horizontal="left" vertical="center" wrapText="1"/>
    </xf>
    <xf numFmtId="44" fontId="3" fillId="0" borderId="5" xfId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44" fontId="0" fillId="0" borderId="5" xfId="1" applyNumberFormat="1" applyFont="1" applyBorder="1" applyAlignment="1" applyProtection="1">
      <alignment horizontal="left" vertical="center" wrapText="1"/>
    </xf>
    <xf numFmtId="0" fontId="0" fillId="0" borderId="6" xfId="0" applyFont="1" applyFill="1" applyBorder="1" applyAlignment="1" applyProtection="1">
      <alignment vertical="center" wrapText="1"/>
    </xf>
    <xf numFmtId="44" fontId="0" fillId="0" borderId="5" xfId="1" applyFont="1" applyFill="1" applyBorder="1" applyAlignment="1" applyProtection="1">
      <alignment horizontal="left" vertical="center" wrapText="1"/>
      <protection locked="0"/>
    </xf>
    <xf numFmtId="44" fontId="0" fillId="0" borderId="5" xfId="1" applyFont="1" applyFill="1" applyBorder="1" applyAlignment="1" applyProtection="1">
      <alignment horizontal="left" vertical="center" wrapText="1"/>
    </xf>
    <xf numFmtId="0" fontId="0" fillId="0" borderId="0" xfId="0" applyFill="1"/>
    <xf numFmtId="0" fontId="0" fillId="4" borderId="5" xfId="0" applyFont="1" applyFill="1" applyBorder="1" applyAlignment="1" applyProtection="1">
      <alignment horizontal="center" vertical="center"/>
    </xf>
    <xf numFmtId="44" fontId="0" fillId="0" borderId="5" xfId="1" applyNumberFormat="1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20</xdr:row>
      <xdr:rowOff>38099</xdr:rowOff>
    </xdr:from>
    <xdr:to>
      <xdr:col>8</xdr:col>
      <xdr:colOff>760879</xdr:colOff>
      <xdr:row>32</xdr:row>
      <xdr:rowOff>123824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C48B443D-85A9-4B7D-8CB8-17053F2B6C77}"/>
            </a:ext>
          </a:extLst>
        </xdr:cNvPr>
        <xdr:cNvSpPr txBox="1"/>
      </xdr:nvSpPr>
      <xdr:spPr>
        <a:xfrm>
          <a:off x="676275" y="5471159"/>
          <a:ext cx="11148844" cy="228028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comprenderá toda clase de costes hasta la entrega de la mercancía en los almacenes de Metro (portes, embalajes, etc), incluidos tributos, seguros, impuestos y arbitrios estatales, autonómicos, y locales, excepto I.V.A. que figurará expresamente aparte</a:t>
          </a: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20</xdr:row>
      <xdr:rowOff>38099</xdr:rowOff>
    </xdr:from>
    <xdr:to>
      <xdr:col>8</xdr:col>
      <xdr:colOff>760879</xdr:colOff>
      <xdr:row>32</xdr:row>
      <xdr:rowOff>123824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B8CD3DB-A90F-449E-B75D-AF0022E38ADF}"/>
            </a:ext>
          </a:extLst>
        </xdr:cNvPr>
        <xdr:cNvSpPr txBox="1"/>
      </xdr:nvSpPr>
      <xdr:spPr>
        <a:xfrm>
          <a:off x="676275" y="2849879"/>
          <a:ext cx="11148844" cy="2280285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tener en cuenta para la correcta cumplimentación</a:t>
          </a:r>
          <a:r>
            <a:rPr lang="es-E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 la oferta:</a:t>
          </a:r>
        </a:p>
        <a:p>
          <a:endParaRPr lang="es-ES" sz="11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parciales para cada uno de los lotes. Se deberá presentar oferta por todas y cada una de las posiciones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que componen el lote o lotes ofertados.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No se admitirán ofertas con precios unitarios con más de dos cifras decimales. Sola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mente se rellenará la columna "I", la tabla está preparada para calcular el importe total.</a:t>
          </a:r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ES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unitario ofertado debe ser  por la unidad de empaquetado</a:t>
          </a:r>
          <a:r>
            <a:rPr lang="es-ES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correspondiente (unidad o paquete).</a:t>
          </a:r>
          <a:endParaRPr lang="es-ES" b="0">
            <a:solidFill>
              <a:sysClr val="windowText" lastClr="000000"/>
            </a:solidFill>
            <a:effectLst/>
          </a:endParaRP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El precio ofertado comprenderá toda clase de costes hasta la entrega de la mercancía en los almacenes de Metro (portes, embalajes, etc), incluidos tributos, seguros, impuestos y arbitrios estatales, autonómicos, y locales, excepto I.V.A. que figurará expresamente aparte.</a:t>
          </a:r>
        </a:p>
        <a:p>
          <a:endParaRPr lang="es-ES" b="0">
            <a:solidFill>
              <a:sysClr val="windowText" lastClr="000000"/>
            </a:solidFill>
            <a:effectLst/>
          </a:endParaRPr>
        </a:p>
        <a:p>
          <a:r>
            <a:rPr lang="es-ES" b="0">
              <a:solidFill>
                <a:sysClr val="windowText" lastClr="000000"/>
              </a:solidFill>
              <a:effectLst/>
            </a:rPr>
            <a:t>- Durante</a:t>
          </a:r>
          <a:r>
            <a:rPr lang="es-ES" b="0" baseline="0">
              <a:solidFill>
                <a:sysClr val="windowText" lastClr="000000"/>
              </a:solidFill>
              <a:effectLst/>
            </a:rPr>
            <a:t> el periodo de validez del contrato no se admitirá revisión de precio alguna.</a:t>
          </a:r>
          <a:endParaRPr lang="es-ES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627-9F77-4FD8-A21A-48978FD9D333}">
  <dimension ref="A1:J33"/>
  <sheetViews>
    <sheetView tabSelected="1" zoomScale="85" zoomScaleNormal="85" workbookViewId="0">
      <selection activeCell="A2" sqref="A2"/>
    </sheetView>
  </sheetViews>
  <sheetFormatPr baseColWidth="10" defaultRowHeight="14.4" x14ac:dyDescent="0.3"/>
  <cols>
    <col min="3" max="3" width="34.6640625" customWidth="1"/>
    <col min="5" max="10" width="23" customWidth="1"/>
  </cols>
  <sheetData>
    <row r="1" spans="1:10" ht="58.2" thickBot="1" x14ac:dyDescent="0.35">
      <c r="A1" s="2" t="s">
        <v>0</v>
      </c>
      <c r="B1" s="3" t="s">
        <v>2</v>
      </c>
      <c r="C1" s="4" t="s">
        <v>1</v>
      </c>
      <c r="D1" s="3" t="s">
        <v>3</v>
      </c>
      <c r="E1" s="21" t="s">
        <v>4</v>
      </c>
      <c r="F1" s="22"/>
      <c r="G1" s="21" t="s">
        <v>5</v>
      </c>
      <c r="H1" s="22"/>
      <c r="I1" s="3" t="s">
        <v>6</v>
      </c>
      <c r="J1" s="3" t="s">
        <v>7</v>
      </c>
    </row>
    <row r="2" spans="1:10" ht="29.25" customHeight="1" thickBot="1" x14ac:dyDescent="0.35">
      <c r="A2" s="6">
        <v>10</v>
      </c>
      <c r="B2" s="6">
        <v>88588</v>
      </c>
      <c r="C2" s="7" t="s">
        <v>18</v>
      </c>
      <c r="D2" s="12">
        <v>31947</v>
      </c>
      <c r="E2" s="12">
        <v>1</v>
      </c>
      <c r="F2" s="8" t="s">
        <v>20</v>
      </c>
      <c r="G2" s="9">
        <v>15</v>
      </c>
      <c r="H2" s="9" t="s">
        <v>20</v>
      </c>
      <c r="I2" s="1"/>
      <c r="J2" s="10">
        <f t="shared" ref="J2:J16" si="0">G2*I2</f>
        <v>0</v>
      </c>
    </row>
    <row r="3" spans="1:10" ht="29.25" customHeight="1" thickBot="1" x14ac:dyDescent="0.35">
      <c r="A3" s="6">
        <v>20</v>
      </c>
      <c r="B3" s="6">
        <v>274356</v>
      </c>
      <c r="C3" s="7" t="s">
        <v>28</v>
      </c>
      <c r="D3" s="12">
        <v>70018</v>
      </c>
      <c r="E3" s="12">
        <v>1</v>
      </c>
      <c r="F3" s="8" t="s">
        <v>20</v>
      </c>
      <c r="G3" s="9">
        <v>350</v>
      </c>
      <c r="H3" s="9" t="s">
        <v>20</v>
      </c>
      <c r="I3" s="1"/>
      <c r="J3" s="10">
        <f t="shared" si="0"/>
        <v>0</v>
      </c>
    </row>
    <row r="4" spans="1:10" ht="29.25" customHeight="1" thickBot="1" x14ac:dyDescent="0.35">
      <c r="A4" s="6">
        <v>30</v>
      </c>
      <c r="B4" s="6">
        <v>51452</v>
      </c>
      <c r="C4" s="7" t="s">
        <v>29</v>
      </c>
      <c r="D4" s="12">
        <v>21305</v>
      </c>
      <c r="E4" s="12">
        <v>10</v>
      </c>
      <c r="F4" s="8" t="s">
        <v>21</v>
      </c>
      <c r="G4" s="9">
        <v>230</v>
      </c>
      <c r="H4" s="9" t="s">
        <v>19</v>
      </c>
      <c r="I4" s="1"/>
      <c r="J4" s="10">
        <f t="shared" si="0"/>
        <v>0</v>
      </c>
    </row>
    <row r="5" spans="1:10" ht="29.25" customHeight="1" thickBot="1" x14ac:dyDescent="0.35">
      <c r="A5" s="6">
        <v>40</v>
      </c>
      <c r="B5" s="6">
        <v>80023</v>
      </c>
      <c r="C5" s="7" t="s">
        <v>32</v>
      </c>
      <c r="D5" s="12">
        <v>8298</v>
      </c>
      <c r="E5" s="12">
        <v>1</v>
      </c>
      <c r="F5" s="8" t="s">
        <v>20</v>
      </c>
      <c r="G5" s="9">
        <v>20</v>
      </c>
      <c r="H5" s="9" t="s">
        <v>20</v>
      </c>
      <c r="I5" s="1"/>
      <c r="J5" s="10">
        <f t="shared" si="0"/>
        <v>0</v>
      </c>
    </row>
    <row r="6" spans="1:10" ht="29.25" customHeight="1" thickBot="1" x14ac:dyDescent="0.35">
      <c r="A6" s="6">
        <v>50</v>
      </c>
      <c r="B6" s="6">
        <v>80027</v>
      </c>
      <c r="C6" s="7" t="s">
        <v>15</v>
      </c>
      <c r="D6" s="12" t="s">
        <v>16</v>
      </c>
      <c r="E6" s="12">
        <v>1</v>
      </c>
      <c r="F6" s="8" t="s">
        <v>20</v>
      </c>
      <c r="G6" s="9">
        <v>60</v>
      </c>
      <c r="H6" s="9" t="s">
        <v>20</v>
      </c>
      <c r="I6" s="1"/>
      <c r="J6" s="10">
        <f t="shared" si="0"/>
        <v>0</v>
      </c>
    </row>
    <row r="7" spans="1:10" ht="29.25" customHeight="1" thickBot="1" x14ac:dyDescent="0.35">
      <c r="A7" s="6">
        <v>60</v>
      </c>
      <c r="B7" s="6">
        <v>88585</v>
      </c>
      <c r="C7" s="7" t="s">
        <v>33</v>
      </c>
      <c r="D7" s="12">
        <v>31943</v>
      </c>
      <c r="E7" s="12">
        <v>1</v>
      </c>
      <c r="F7" s="8" t="s">
        <v>20</v>
      </c>
      <c r="G7" s="9">
        <v>30</v>
      </c>
      <c r="H7" s="9" t="s">
        <v>20</v>
      </c>
      <c r="I7" s="1"/>
      <c r="J7" s="10">
        <f t="shared" si="0"/>
        <v>0</v>
      </c>
    </row>
    <row r="8" spans="1:10" ht="29.25" customHeight="1" thickBot="1" x14ac:dyDescent="0.35">
      <c r="A8" s="6">
        <v>70</v>
      </c>
      <c r="B8" s="6">
        <v>86839</v>
      </c>
      <c r="C8" s="7" t="s">
        <v>34</v>
      </c>
      <c r="D8" s="12">
        <v>36454</v>
      </c>
      <c r="E8" s="12">
        <v>50</v>
      </c>
      <c r="F8" s="8" t="s">
        <v>21</v>
      </c>
      <c r="G8" s="9">
        <v>50</v>
      </c>
      <c r="H8" s="9" t="s">
        <v>19</v>
      </c>
      <c r="I8" s="1"/>
      <c r="J8" s="10">
        <f t="shared" si="0"/>
        <v>0</v>
      </c>
    </row>
    <row r="9" spans="1:10" ht="29.25" customHeight="1" thickBot="1" x14ac:dyDescent="0.35">
      <c r="A9" s="6">
        <v>80</v>
      </c>
      <c r="B9" s="6">
        <v>73615</v>
      </c>
      <c r="C9" s="7" t="s">
        <v>35</v>
      </c>
      <c r="D9" s="12">
        <v>27284</v>
      </c>
      <c r="E9" s="12">
        <v>25</v>
      </c>
      <c r="F9" s="8" t="s">
        <v>21</v>
      </c>
      <c r="G9" s="9">
        <v>15</v>
      </c>
      <c r="H9" s="9" t="s">
        <v>19</v>
      </c>
      <c r="I9" s="1"/>
      <c r="J9" s="10">
        <f t="shared" si="0"/>
        <v>0</v>
      </c>
    </row>
    <row r="10" spans="1:10" ht="29.25" customHeight="1" thickBot="1" x14ac:dyDescent="0.35">
      <c r="A10" s="6">
        <v>90</v>
      </c>
      <c r="B10" s="6">
        <v>173490</v>
      </c>
      <c r="C10" s="7" t="s">
        <v>36</v>
      </c>
      <c r="D10" s="12">
        <v>64363</v>
      </c>
      <c r="E10" s="12">
        <v>1</v>
      </c>
      <c r="F10" s="8" t="s">
        <v>20</v>
      </c>
      <c r="G10" s="9">
        <v>40</v>
      </c>
      <c r="H10" s="9" t="s">
        <v>20</v>
      </c>
      <c r="I10" s="1"/>
      <c r="J10" s="10">
        <f t="shared" si="0"/>
        <v>0</v>
      </c>
    </row>
    <row r="11" spans="1:10" ht="29.25" customHeight="1" thickBot="1" x14ac:dyDescent="0.35">
      <c r="A11" s="6">
        <v>100</v>
      </c>
      <c r="B11" s="6">
        <v>88405</v>
      </c>
      <c r="C11" s="7" t="s">
        <v>38</v>
      </c>
      <c r="D11" s="12">
        <v>31450</v>
      </c>
      <c r="E11" s="12">
        <v>1</v>
      </c>
      <c r="F11" s="8" t="s">
        <v>20</v>
      </c>
      <c r="G11" s="9">
        <v>10</v>
      </c>
      <c r="H11" s="9" t="s">
        <v>20</v>
      </c>
      <c r="I11" s="1"/>
      <c r="J11" s="10">
        <f t="shared" si="0"/>
        <v>0</v>
      </c>
    </row>
    <row r="12" spans="1:10" ht="29.25" customHeight="1" thickBot="1" x14ac:dyDescent="0.35">
      <c r="A12" s="6">
        <v>110</v>
      </c>
      <c r="B12" s="6">
        <v>73448</v>
      </c>
      <c r="C12" s="7" t="s">
        <v>39</v>
      </c>
      <c r="D12" s="12">
        <v>15545</v>
      </c>
      <c r="E12" s="12">
        <v>32</v>
      </c>
      <c r="F12" s="8" t="s">
        <v>21</v>
      </c>
      <c r="G12" s="9">
        <v>5</v>
      </c>
      <c r="H12" s="9" t="s">
        <v>19</v>
      </c>
      <c r="I12" s="1"/>
      <c r="J12" s="10">
        <f t="shared" si="0"/>
        <v>0</v>
      </c>
    </row>
    <row r="13" spans="1:10" ht="29.25" customHeight="1" thickBot="1" x14ac:dyDescent="0.35">
      <c r="A13" s="6">
        <v>120</v>
      </c>
      <c r="B13" s="6">
        <v>73850</v>
      </c>
      <c r="C13" s="7" t="s">
        <v>40</v>
      </c>
      <c r="D13" s="12">
        <v>16381</v>
      </c>
      <c r="E13" s="12">
        <v>5</v>
      </c>
      <c r="F13" s="8" t="s">
        <v>21</v>
      </c>
      <c r="G13" s="9">
        <v>40</v>
      </c>
      <c r="H13" s="9" t="s">
        <v>19</v>
      </c>
      <c r="I13" s="1"/>
      <c r="J13" s="10">
        <f t="shared" si="0"/>
        <v>0</v>
      </c>
    </row>
    <row r="14" spans="1:10" ht="29.25" customHeight="1" thickBot="1" x14ac:dyDescent="0.35">
      <c r="A14" s="6">
        <v>130</v>
      </c>
      <c r="B14" s="6">
        <v>72797</v>
      </c>
      <c r="C14" s="7" t="s">
        <v>13</v>
      </c>
      <c r="D14" s="12">
        <v>18542</v>
      </c>
      <c r="E14" s="12">
        <v>5</v>
      </c>
      <c r="F14" s="8" t="s">
        <v>21</v>
      </c>
      <c r="G14" s="9">
        <v>10</v>
      </c>
      <c r="H14" s="9" t="s">
        <v>19</v>
      </c>
      <c r="I14" s="1"/>
      <c r="J14" s="10">
        <f t="shared" si="0"/>
        <v>0</v>
      </c>
    </row>
    <row r="15" spans="1:10" ht="29.25" customHeight="1" thickBot="1" x14ac:dyDescent="0.35">
      <c r="A15" s="6">
        <v>140</v>
      </c>
      <c r="B15" s="6">
        <v>88378</v>
      </c>
      <c r="C15" s="7" t="s">
        <v>41</v>
      </c>
      <c r="D15" s="12">
        <v>31488</v>
      </c>
      <c r="E15" s="12">
        <v>1</v>
      </c>
      <c r="F15" s="8" t="s">
        <v>20</v>
      </c>
      <c r="G15" s="9">
        <v>60</v>
      </c>
      <c r="H15" s="9" t="s">
        <v>20</v>
      </c>
      <c r="I15" s="1"/>
      <c r="J15" s="10">
        <f t="shared" si="0"/>
        <v>0</v>
      </c>
    </row>
    <row r="16" spans="1:10" ht="29.25" customHeight="1" thickBot="1" x14ac:dyDescent="0.35">
      <c r="A16" s="6">
        <v>150</v>
      </c>
      <c r="B16" s="6">
        <v>173509</v>
      </c>
      <c r="C16" s="7" t="s">
        <v>22</v>
      </c>
      <c r="D16" s="12">
        <v>64220</v>
      </c>
      <c r="E16" s="12">
        <v>1</v>
      </c>
      <c r="F16" s="8" t="s">
        <v>20</v>
      </c>
      <c r="G16" s="9">
        <v>80</v>
      </c>
      <c r="H16" s="9" t="s">
        <v>20</v>
      </c>
      <c r="I16" s="1"/>
      <c r="J16" s="10">
        <f t="shared" si="0"/>
        <v>0</v>
      </c>
    </row>
    <row r="17" spans="1:10" ht="24" customHeight="1" thickBot="1" x14ac:dyDescent="0.35">
      <c r="A17" s="23" t="s">
        <v>8</v>
      </c>
      <c r="B17" s="24"/>
      <c r="C17" s="24"/>
      <c r="D17" s="24"/>
      <c r="E17" s="24"/>
      <c r="F17" s="24"/>
      <c r="G17" s="24"/>
      <c r="H17" s="24"/>
      <c r="I17" s="25"/>
      <c r="J17" s="11">
        <f>SUM(J2:J16)</f>
        <v>0</v>
      </c>
    </row>
    <row r="18" spans="1:10" ht="24" customHeight="1" thickBot="1" x14ac:dyDescent="0.35">
      <c r="A18" s="23" t="s">
        <v>9</v>
      </c>
      <c r="B18" s="24"/>
      <c r="C18" s="24"/>
      <c r="D18" s="24"/>
      <c r="E18" s="24"/>
      <c r="F18" s="24"/>
      <c r="G18" s="24"/>
      <c r="H18" s="24"/>
      <c r="I18" s="25"/>
      <c r="J18" s="11">
        <f>J17*0.21</f>
        <v>0</v>
      </c>
    </row>
    <row r="19" spans="1:10" ht="24" customHeight="1" thickBot="1" x14ac:dyDescent="0.35">
      <c r="A19" s="23" t="s">
        <v>10</v>
      </c>
      <c r="B19" s="24"/>
      <c r="C19" s="24"/>
      <c r="D19" s="24"/>
      <c r="E19" s="24"/>
      <c r="F19" s="24"/>
      <c r="G19" s="24"/>
      <c r="H19" s="24"/>
      <c r="I19" s="25"/>
      <c r="J19" s="11">
        <f>J17+J18</f>
        <v>0</v>
      </c>
    </row>
    <row r="20" spans="1:10" x14ac:dyDescent="0.3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3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3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3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3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3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3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</row>
  </sheetData>
  <sheetProtection algorithmName="SHA-512" hashValue="kwspaiVqcLh1GtmhOBgYiFGIVfoKwlM25eIyH+OS6u6Z+t4M52hd+TqeVGcDh5Lna5z2AuLpHUXwl/GlaZa5Lw==" saltValue="YoSQdnzX9SONM0VrpVBKww==" spinCount="100000" sheet="1" objects="1" scenarios="1"/>
  <mergeCells count="5">
    <mergeCell ref="E1:F1"/>
    <mergeCell ref="G1:H1"/>
    <mergeCell ref="A17:I17"/>
    <mergeCell ref="A18:I18"/>
    <mergeCell ref="A19:I19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1F9BA-056F-40F8-B431-5AB3A9719F11}">
  <dimension ref="A1:J33"/>
  <sheetViews>
    <sheetView zoomScale="85" zoomScaleNormal="85" workbookViewId="0"/>
  </sheetViews>
  <sheetFormatPr baseColWidth="10" defaultRowHeight="14.4" x14ac:dyDescent="0.3"/>
  <cols>
    <col min="3" max="3" width="34.6640625" customWidth="1"/>
    <col min="5" max="10" width="23" customWidth="1"/>
  </cols>
  <sheetData>
    <row r="1" spans="1:10" ht="58.2" thickBot="1" x14ac:dyDescent="0.35">
      <c r="A1" s="2" t="s">
        <v>0</v>
      </c>
      <c r="B1" s="3" t="s">
        <v>2</v>
      </c>
      <c r="C1" s="4" t="s">
        <v>1</v>
      </c>
      <c r="D1" s="3" t="s">
        <v>3</v>
      </c>
      <c r="E1" s="21" t="s">
        <v>4</v>
      </c>
      <c r="F1" s="22"/>
      <c r="G1" s="21" t="s">
        <v>5</v>
      </c>
      <c r="H1" s="22"/>
      <c r="I1" s="3" t="s">
        <v>6</v>
      </c>
      <c r="J1" s="3" t="s">
        <v>7</v>
      </c>
    </row>
    <row r="2" spans="1:10" ht="29.25" customHeight="1" thickBot="1" x14ac:dyDescent="0.35">
      <c r="A2" s="6">
        <v>10</v>
      </c>
      <c r="B2" s="6">
        <v>88461</v>
      </c>
      <c r="C2" s="7" t="s">
        <v>23</v>
      </c>
      <c r="D2" s="12">
        <v>36026</v>
      </c>
      <c r="E2" s="12">
        <v>1</v>
      </c>
      <c r="F2" s="8" t="s">
        <v>20</v>
      </c>
      <c r="G2" s="9">
        <v>40</v>
      </c>
      <c r="H2" s="9" t="s">
        <v>20</v>
      </c>
      <c r="I2" s="1"/>
      <c r="J2" s="14">
        <f t="shared" ref="J2:J11" si="0">G2*I2</f>
        <v>0</v>
      </c>
    </row>
    <row r="3" spans="1:10" ht="29.25" customHeight="1" thickBot="1" x14ac:dyDescent="0.35">
      <c r="A3" s="6">
        <v>20</v>
      </c>
      <c r="B3" s="6">
        <v>87690</v>
      </c>
      <c r="C3" s="7" t="s">
        <v>48</v>
      </c>
      <c r="D3" s="12" t="s">
        <v>49</v>
      </c>
      <c r="E3" s="12">
        <v>1</v>
      </c>
      <c r="F3" s="8" t="s">
        <v>20</v>
      </c>
      <c r="G3" s="9">
        <v>150</v>
      </c>
      <c r="H3" s="9" t="s">
        <v>20</v>
      </c>
      <c r="I3" s="1"/>
      <c r="J3" s="14">
        <f t="shared" si="0"/>
        <v>0</v>
      </c>
    </row>
    <row r="4" spans="1:10" ht="29.25" customHeight="1" thickBot="1" x14ac:dyDescent="0.35">
      <c r="A4" s="6">
        <v>30</v>
      </c>
      <c r="B4" s="6">
        <v>60190</v>
      </c>
      <c r="C4" s="7" t="s">
        <v>24</v>
      </c>
      <c r="D4" s="12" t="s">
        <v>43</v>
      </c>
      <c r="E4" s="12">
        <v>1</v>
      </c>
      <c r="F4" s="8" t="s">
        <v>20</v>
      </c>
      <c r="G4" s="9">
        <v>100</v>
      </c>
      <c r="H4" s="9" t="s">
        <v>20</v>
      </c>
      <c r="I4" s="1"/>
      <c r="J4" s="14">
        <f t="shared" si="0"/>
        <v>0</v>
      </c>
    </row>
    <row r="5" spans="1:10" ht="29.25" customHeight="1" thickBot="1" x14ac:dyDescent="0.35">
      <c r="A5" s="6">
        <v>40</v>
      </c>
      <c r="B5" s="6">
        <v>87961</v>
      </c>
      <c r="C5" s="7" t="s">
        <v>14</v>
      </c>
      <c r="D5" s="12">
        <v>36278</v>
      </c>
      <c r="E5" s="12">
        <v>1</v>
      </c>
      <c r="F5" s="8" t="s">
        <v>20</v>
      </c>
      <c r="G5" s="9">
        <v>30</v>
      </c>
      <c r="H5" s="9" t="s">
        <v>20</v>
      </c>
      <c r="I5" s="1"/>
      <c r="J5" s="14">
        <f t="shared" si="0"/>
        <v>0</v>
      </c>
    </row>
    <row r="6" spans="1:10" ht="29.25" customHeight="1" thickBot="1" x14ac:dyDescent="0.35">
      <c r="A6" s="6">
        <v>50</v>
      </c>
      <c r="B6" s="6">
        <v>86814</v>
      </c>
      <c r="C6" s="7" t="s">
        <v>25</v>
      </c>
      <c r="D6" s="12">
        <v>32334</v>
      </c>
      <c r="E6" s="12">
        <v>1</v>
      </c>
      <c r="F6" s="8" t="s">
        <v>20</v>
      </c>
      <c r="G6" s="9">
        <v>300</v>
      </c>
      <c r="H6" s="9" t="s">
        <v>20</v>
      </c>
      <c r="I6" s="1"/>
      <c r="J6" s="14">
        <f t="shared" si="0"/>
        <v>0</v>
      </c>
    </row>
    <row r="7" spans="1:10" s="18" customFormat="1" ht="29.25" customHeight="1" thickBot="1" x14ac:dyDescent="0.35">
      <c r="A7" s="6">
        <v>60</v>
      </c>
      <c r="B7" s="19">
        <v>73460</v>
      </c>
      <c r="C7" s="15" t="s">
        <v>26</v>
      </c>
      <c r="D7" s="12">
        <v>15603</v>
      </c>
      <c r="E7" s="12">
        <v>5</v>
      </c>
      <c r="F7" s="12" t="s">
        <v>21</v>
      </c>
      <c r="G7" s="9">
        <v>15</v>
      </c>
      <c r="H7" s="9" t="s">
        <v>19</v>
      </c>
      <c r="I7" s="16"/>
      <c r="J7" s="20">
        <f t="shared" si="0"/>
        <v>0</v>
      </c>
    </row>
    <row r="8" spans="1:10" ht="29.25" customHeight="1" thickBot="1" x14ac:dyDescent="0.35">
      <c r="A8" s="6">
        <v>70</v>
      </c>
      <c r="B8" s="6">
        <v>73614</v>
      </c>
      <c r="C8" s="7" t="s">
        <v>27</v>
      </c>
      <c r="D8" s="12">
        <v>27094</v>
      </c>
      <c r="E8" s="12">
        <v>5</v>
      </c>
      <c r="F8" s="8" t="s">
        <v>21</v>
      </c>
      <c r="G8" s="9">
        <v>100</v>
      </c>
      <c r="H8" s="9" t="s">
        <v>19</v>
      </c>
      <c r="I8" s="1"/>
      <c r="J8" s="14">
        <f t="shared" si="0"/>
        <v>0</v>
      </c>
    </row>
    <row r="9" spans="1:10" ht="29.25" customHeight="1" thickBot="1" x14ac:dyDescent="0.35">
      <c r="A9" s="6">
        <v>80</v>
      </c>
      <c r="B9" s="6">
        <v>88356</v>
      </c>
      <c r="C9" s="7" t="s">
        <v>44</v>
      </c>
      <c r="D9" s="12">
        <v>36059</v>
      </c>
      <c r="E9" s="12">
        <v>1</v>
      </c>
      <c r="F9" s="8" t="s">
        <v>20</v>
      </c>
      <c r="G9" s="9">
        <v>800</v>
      </c>
      <c r="H9" s="9" t="s">
        <v>20</v>
      </c>
      <c r="I9" s="1"/>
      <c r="J9" s="14">
        <f t="shared" si="0"/>
        <v>0</v>
      </c>
    </row>
    <row r="10" spans="1:10" ht="29.25" customHeight="1" thickBot="1" x14ac:dyDescent="0.35">
      <c r="A10" s="6">
        <v>90</v>
      </c>
      <c r="B10" s="6">
        <v>304326</v>
      </c>
      <c r="C10" s="7" t="s">
        <v>50</v>
      </c>
      <c r="D10" s="12">
        <v>138653</v>
      </c>
      <c r="E10" s="12">
        <v>1</v>
      </c>
      <c r="F10" s="8" t="s">
        <v>20</v>
      </c>
      <c r="G10" s="13">
        <v>100</v>
      </c>
      <c r="H10" s="9" t="s">
        <v>20</v>
      </c>
      <c r="I10" s="1"/>
      <c r="J10" s="14">
        <f t="shared" si="0"/>
        <v>0</v>
      </c>
    </row>
    <row r="11" spans="1:10" ht="29.4" thickBot="1" x14ac:dyDescent="0.35">
      <c r="A11" s="6">
        <v>100</v>
      </c>
      <c r="B11" s="6">
        <v>284358</v>
      </c>
      <c r="C11" s="7" t="s">
        <v>51</v>
      </c>
      <c r="D11" s="12">
        <v>64262</v>
      </c>
      <c r="E11" s="12">
        <v>1</v>
      </c>
      <c r="F11" s="8" t="s">
        <v>20</v>
      </c>
      <c r="G11" s="9">
        <v>150</v>
      </c>
      <c r="H11" s="9" t="s">
        <v>20</v>
      </c>
      <c r="I11" s="1"/>
      <c r="J11" s="14">
        <f t="shared" si="0"/>
        <v>0</v>
      </c>
    </row>
    <row r="12" spans="1:10" s="18" customFormat="1" ht="87" thickBot="1" x14ac:dyDescent="0.35">
      <c r="A12" s="6">
        <v>110</v>
      </c>
      <c r="B12" s="19">
        <v>80045</v>
      </c>
      <c r="C12" s="15" t="s">
        <v>31</v>
      </c>
      <c r="D12" s="12" t="s">
        <v>45</v>
      </c>
      <c r="E12" s="12">
        <v>1</v>
      </c>
      <c r="F12" s="12" t="s">
        <v>20</v>
      </c>
      <c r="G12" s="9">
        <v>60</v>
      </c>
      <c r="H12" s="9" t="s">
        <v>20</v>
      </c>
      <c r="I12" s="16"/>
      <c r="J12" s="17">
        <f>G12*I12</f>
        <v>0</v>
      </c>
    </row>
    <row r="13" spans="1:10" ht="43.8" thickBot="1" x14ac:dyDescent="0.35">
      <c r="A13" s="6">
        <v>120</v>
      </c>
      <c r="B13" s="6">
        <v>88417</v>
      </c>
      <c r="C13" s="7" t="s">
        <v>37</v>
      </c>
      <c r="D13" s="12" t="s">
        <v>46</v>
      </c>
      <c r="E13" s="12">
        <v>1</v>
      </c>
      <c r="F13" s="8" t="s">
        <v>20</v>
      </c>
      <c r="G13" s="9">
        <v>10</v>
      </c>
      <c r="H13" s="9" t="s">
        <v>20</v>
      </c>
      <c r="I13" s="1"/>
      <c r="J13" s="10">
        <f>G13*I13</f>
        <v>0</v>
      </c>
    </row>
    <row r="14" spans="1:10" ht="29.25" customHeight="1" thickBot="1" x14ac:dyDescent="0.35">
      <c r="A14" s="6">
        <v>130</v>
      </c>
      <c r="B14" s="6">
        <v>80031</v>
      </c>
      <c r="C14" s="7" t="s">
        <v>17</v>
      </c>
      <c r="D14" s="12" t="s">
        <v>47</v>
      </c>
      <c r="E14" s="12">
        <v>1</v>
      </c>
      <c r="F14" s="8" t="s">
        <v>20</v>
      </c>
      <c r="G14" s="9">
        <v>10</v>
      </c>
      <c r="H14" s="9" t="s">
        <v>20</v>
      </c>
      <c r="I14" s="1"/>
      <c r="J14" s="10">
        <f>G14*I14</f>
        <v>0</v>
      </c>
    </row>
    <row r="15" spans="1:10" s="18" customFormat="1" ht="29.25" customHeight="1" thickBot="1" x14ac:dyDescent="0.35">
      <c r="A15" s="6">
        <v>140</v>
      </c>
      <c r="B15" s="19">
        <v>88367</v>
      </c>
      <c r="C15" s="15" t="s">
        <v>42</v>
      </c>
      <c r="D15" s="12">
        <v>36051</v>
      </c>
      <c r="E15" s="12">
        <v>1</v>
      </c>
      <c r="F15" s="12" t="s">
        <v>20</v>
      </c>
      <c r="G15" s="9">
        <v>20</v>
      </c>
      <c r="H15" s="9" t="s">
        <v>20</v>
      </c>
      <c r="I15" s="16"/>
      <c r="J15" s="17">
        <f>G15*I15</f>
        <v>0</v>
      </c>
    </row>
    <row r="16" spans="1:10" s="18" customFormat="1" ht="29.25" customHeight="1" thickBot="1" x14ac:dyDescent="0.35">
      <c r="A16" s="6">
        <v>150</v>
      </c>
      <c r="B16" s="19">
        <v>304320</v>
      </c>
      <c r="C16" s="15" t="s">
        <v>30</v>
      </c>
      <c r="D16" s="12">
        <v>138607</v>
      </c>
      <c r="E16" s="12">
        <v>1</v>
      </c>
      <c r="F16" s="12" t="s">
        <v>20</v>
      </c>
      <c r="G16" s="9">
        <v>350</v>
      </c>
      <c r="H16" s="9" t="s">
        <v>20</v>
      </c>
      <c r="I16" s="16"/>
      <c r="J16" s="17">
        <f>G16*I16</f>
        <v>0</v>
      </c>
    </row>
    <row r="17" spans="1:10" ht="24" customHeight="1" thickBot="1" x14ac:dyDescent="0.35">
      <c r="A17" s="23" t="s">
        <v>11</v>
      </c>
      <c r="B17" s="24"/>
      <c r="C17" s="24"/>
      <c r="D17" s="24"/>
      <c r="E17" s="24"/>
      <c r="F17" s="24"/>
      <c r="G17" s="24"/>
      <c r="H17" s="24"/>
      <c r="I17" s="25"/>
      <c r="J17" s="11">
        <f>SUM(J2:J11)</f>
        <v>0</v>
      </c>
    </row>
    <row r="18" spans="1:10" ht="24" customHeight="1" thickBot="1" x14ac:dyDescent="0.35">
      <c r="A18" s="23" t="s">
        <v>9</v>
      </c>
      <c r="B18" s="24"/>
      <c r="C18" s="24"/>
      <c r="D18" s="24"/>
      <c r="E18" s="24"/>
      <c r="F18" s="24"/>
      <c r="G18" s="24"/>
      <c r="H18" s="24"/>
      <c r="I18" s="25"/>
      <c r="J18" s="11">
        <f>J17*0.21</f>
        <v>0</v>
      </c>
    </row>
    <row r="19" spans="1:10" ht="24" customHeight="1" thickBot="1" x14ac:dyDescent="0.35">
      <c r="A19" s="23" t="s">
        <v>12</v>
      </c>
      <c r="B19" s="24"/>
      <c r="C19" s="24"/>
      <c r="D19" s="24"/>
      <c r="E19" s="24"/>
      <c r="F19" s="24"/>
      <c r="G19" s="24"/>
      <c r="H19" s="24"/>
      <c r="I19" s="25"/>
      <c r="J19" s="11">
        <f>J17+J18</f>
        <v>0</v>
      </c>
    </row>
    <row r="20" spans="1:10" x14ac:dyDescent="0.3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3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3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3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3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3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3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3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</row>
  </sheetData>
  <sheetProtection algorithmName="SHA-512" hashValue="OEaTZGmD1dJvs7/3wMNG+GI3iy0PMKqRCx+Q4UziRxdXjRFVPamnBkMdojyxFbpxCmv9nDursWuz7Z7TAarMpw==" saltValue="gasllan6XXPLK+Qry9QZGw==" spinCount="100000" sheet="1" objects="1" scenarios="1"/>
  <mergeCells count="5">
    <mergeCell ref="E1:F1"/>
    <mergeCell ref="G1:H1"/>
    <mergeCell ref="A17:I17"/>
    <mergeCell ref="A18:I18"/>
    <mergeCell ref="A19:I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Velasco Ojosnegros, Diego</dc:creator>
  <cp:lastModifiedBy>Área Aprovisionamiento</cp:lastModifiedBy>
  <dcterms:created xsi:type="dcterms:W3CDTF">2017-02-03T13:54:42Z</dcterms:created>
  <dcterms:modified xsi:type="dcterms:W3CDTF">2022-07-15T15:23:51Z</dcterms:modified>
</cp:coreProperties>
</file>