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20043\Documents\Solicitud de Contratación SC\2000003706 Ser. Plat. monitoriz. Microfocus\"/>
    </mc:Choice>
  </mc:AlternateContent>
  <xr:revisionPtr revIDLastSave="0" documentId="13_ncr:1_{A574F0B6-3B5E-497D-AB73-ADDBC30433A8}" xr6:coauthVersionLast="36" xr6:coauthVersionMax="45" xr10:uidLastSave="{00000000-0000-0000-0000-000000000000}"/>
  <bookViews>
    <workbookView xWindow="-120" yWindow="-120" windowWidth="29040" windowHeight="15840" xr2:uid="{A709E092-3C42-4516-89C3-B8A734F43AA3}"/>
  </bookViews>
  <sheets>
    <sheet name="MIgración HPE a MICROFOCUS" sheetId="1" r:id="rId1"/>
  </sheets>
  <definedNames>
    <definedName name="_xlnm.Print_Area" localSheetId="0">'MIgración HPE a MICROFOCUS'!$A$1:$H$30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1" l="1"/>
  <c r="B16" i="1"/>
  <c r="F10" i="1" l="1"/>
  <c r="F4" i="1" l="1"/>
  <c r="F5" i="1" s="1"/>
  <c r="B11" i="1"/>
  <c r="F9" i="1" l="1"/>
  <c r="F11" i="1" s="1"/>
  <c r="F15" i="1" l="1"/>
  <c r="F16" i="1" l="1"/>
  <c r="F18" i="1" l="1"/>
  <c r="F20" i="1"/>
  <c r="F22" i="1" l="1"/>
  <c r="F24" i="1" s="1"/>
  <c r="F26" i="1" s="1"/>
</calcChain>
</file>

<file path=xl/sharedStrings.xml><?xml version="1.0" encoding="utf-8"?>
<sst xmlns="http://schemas.openxmlformats.org/spreadsheetml/2006/main" count="28" uniqueCount="21">
  <si>
    <t>Suministro SW</t>
  </si>
  <si>
    <t>Descripción</t>
  </si>
  <si>
    <t>Mantenimiento y Soporte Técnico SW</t>
  </si>
  <si>
    <t>Servicios Profesionales</t>
  </si>
  <si>
    <r>
      <rPr>
        <b/>
        <u/>
        <sz val="11"/>
        <color theme="1"/>
        <rFont val="Calibri"/>
        <family val="2"/>
        <scheme val="minor"/>
      </rPr>
      <t>Nota:</t>
    </r>
    <r>
      <rPr>
        <sz val="11"/>
        <color theme="1"/>
        <rFont val="Calibri"/>
        <family val="2"/>
        <scheme val="minor"/>
      </rPr>
      <t xml:space="preserve"> Se tendrán en cuenta las Notas del apartado 27 del Pliego de Condiciones Particulares.</t>
    </r>
  </si>
  <si>
    <t>Uds</t>
  </si>
  <si>
    <t>Precio Total
(sin IVA)</t>
  </si>
  <si>
    <t>Precio Unidad
(sin IVA)</t>
  </si>
  <si>
    <t xml:space="preserve">IVA </t>
  </si>
  <si>
    <t>Operations Bridge Express Edition to Premium Edition Upgrade Unit Software E-LTU</t>
  </si>
  <si>
    <t>SKU</t>
  </si>
  <si>
    <t>SP-AG949</t>
  </si>
  <si>
    <t>SWAA308P9</t>
  </si>
  <si>
    <t>Uds (Años)</t>
  </si>
  <si>
    <t>Operations Bridge Premium Edition Unit SW E-LTU</t>
  </si>
  <si>
    <t>Actualización y ampliación de la solución tecnológica de Microfocus</t>
  </si>
  <si>
    <t>Mantenimiento y soporte</t>
  </si>
  <si>
    <t>TOTAL SIN IVA</t>
  </si>
  <si>
    <t xml:space="preserve"> T O T A L   C O N   I V A</t>
  </si>
  <si>
    <t>Gasto Generales (en porcentaje)</t>
  </si>
  <si>
    <t>Beneficio Industrial (en porcentaje)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</si>
</sst>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C0A]_-;\-* #,##0.00\ [$€-C0A]_-;_-* &quot;-&quot;??\ [$€-C0A]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8B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D8E4B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 applyProtection="1"/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164" fontId="2" fillId="3" borderId="1" xfId="0" applyNumberFormat="1" applyFont="1" applyFill="1" applyBorder="1" applyAlignment="1">
      <alignment vertical="center"/>
    </xf>
    <xf numFmtId="164" fontId="5" fillId="6" borderId="1" xfId="0" applyNumberFormat="1" applyFont="1" applyFill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</xf>
    <xf numFmtId="164" fontId="0" fillId="0" borderId="1" xfId="0" applyNumberFormat="1" applyBorder="1" applyAlignment="1" applyProtection="1">
      <alignment vertical="center"/>
    </xf>
    <xf numFmtId="164" fontId="4" fillId="7" borderId="6" xfId="0" applyNumberFormat="1" applyFont="1" applyFill="1" applyBorder="1" applyAlignment="1">
      <alignment vertical="center"/>
    </xf>
    <xf numFmtId="164" fontId="2" fillId="8" borderId="1" xfId="0" applyNumberFormat="1" applyFont="1" applyFill="1" applyBorder="1"/>
    <xf numFmtId="9" fontId="6" fillId="8" borderId="1" xfId="0" applyNumberFormat="1" applyFont="1" applyFill="1" applyBorder="1" applyAlignment="1">
      <alignment horizontal="center" vertical="center"/>
    </xf>
    <xf numFmtId="0" fontId="0" fillId="0" borderId="1" xfId="0" applyBorder="1" applyAlignment="1" applyProtection="1">
      <alignment vertical="center" wrapText="1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0" fillId="0" borderId="4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10" fontId="1" fillId="6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0" fontId="2" fillId="5" borderId="2" xfId="0" applyFont="1" applyFill="1" applyBorder="1" applyAlignment="1">
      <alignment vertical="center"/>
    </xf>
    <xf numFmtId="0" fontId="2" fillId="5" borderId="3" xfId="0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center" vertical="center"/>
    </xf>
    <xf numFmtId="0" fontId="4" fillId="4" borderId="2" xfId="0" applyFont="1" applyFill="1" applyBorder="1" applyAlignment="1" applyProtection="1">
      <alignment horizontal="center" vertical="center"/>
    </xf>
    <xf numFmtId="0" fontId="4" fillId="4" borderId="3" xfId="0" applyFont="1" applyFill="1" applyBorder="1" applyAlignment="1" applyProtection="1">
      <alignment horizontal="center" vertical="center"/>
    </xf>
    <xf numFmtId="0" fontId="2" fillId="8" borderId="2" xfId="0" applyFont="1" applyFill="1" applyBorder="1" applyAlignment="1">
      <alignment vertical="center"/>
    </xf>
    <xf numFmtId="0" fontId="2" fillId="8" borderId="3" xfId="0" applyFont="1" applyFill="1" applyBorder="1" applyAlignment="1">
      <alignment vertical="center"/>
    </xf>
    <xf numFmtId="0" fontId="2" fillId="8" borderId="4" xfId="0" applyFont="1" applyFill="1" applyBorder="1" applyAlignment="1">
      <alignment vertical="center"/>
    </xf>
    <xf numFmtId="0" fontId="7" fillId="7" borderId="2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4" fillId="4" borderId="2" xfId="0" applyFont="1" applyFill="1" applyBorder="1" applyAlignment="1" applyProtection="1">
      <alignment horizontal="center" vertical="center" wrapText="1"/>
    </xf>
    <xf numFmtId="0" fontId="4" fillId="4" borderId="3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8B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E61C30-68E5-4341-9FC9-A03C31D181A2}">
  <sheetPr>
    <pageSetUpPr fitToPage="1"/>
  </sheetPr>
  <dimension ref="B2:I28"/>
  <sheetViews>
    <sheetView showGridLines="0" tabSelected="1" workbookViewId="0">
      <selection activeCell="F17" sqref="F17"/>
    </sheetView>
  </sheetViews>
  <sheetFormatPr baseColWidth="10" defaultColWidth="11.53515625" defaultRowHeight="14.6" x14ac:dyDescent="0.4"/>
  <cols>
    <col min="1" max="1" width="6.53515625" style="1" customWidth="1"/>
    <col min="2" max="2" width="13.15234375" style="1" customWidth="1"/>
    <col min="3" max="3" width="61.53515625" style="1" bestFit="1" customWidth="1"/>
    <col min="4" max="4" width="9.3828125" style="1" bestFit="1" customWidth="1"/>
    <col min="5" max="5" width="14.69140625" style="1" bestFit="1" customWidth="1"/>
    <col min="6" max="7" width="18.84375" style="1" customWidth="1"/>
    <col min="8" max="16384" width="11.53515625" style="1"/>
  </cols>
  <sheetData>
    <row r="2" spans="2:6" ht="30" customHeight="1" x14ac:dyDescent="0.4">
      <c r="B2" s="32" t="s">
        <v>3</v>
      </c>
      <c r="C2" s="33"/>
      <c r="D2" s="33"/>
      <c r="E2" s="33"/>
      <c r="F2" s="33"/>
    </row>
    <row r="3" spans="2:6" ht="31.75" x14ac:dyDescent="0.4">
      <c r="B3" s="22" t="s">
        <v>1</v>
      </c>
      <c r="C3" s="23"/>
      <c r="D3" s="2" t="s">
        <v>5</v>
      </c>
      <c r="E3" s="3" t="s">
        <v>7</v>
      </c>
      <c r="F3" s="3" t="s">
        <v>6</v>
      </c>
    </row>
    <row r="4" spans="2:6" ht="18" customHeight="1" x14ac:dyDescent="0.4">
      <c r="B4" s="15" t="s">
        <v>15</v>
      </c>
      <c r="C4" s="14"/>
      <c r="D4" s="13">
        <v>1</v>
      </c>
      <c r="E4" s="5"/>
      <c r="F4" s="7">
        <f t="shared" ref="F4" si="0">E4*D4</f>
        <v>0</v>
      </c>
    </row>
    <row r="5" spans="2:6" ht="18.75" customHeight="1" x14ac:dyDescent="0.4">
      <c r="B5" s="19" t="str">
        <f>"TOTAL "&amp;B2</f>
        <v>TOTAL Servicios Profesionales</v>
      </c>
      <c r="C5" s="20"/>
      <c r="D5" s="20"/>
      <c r="E5" s="21"/>
      <c r="F5" s="4">
        <f>SUM(F4:F4)</f>
        <v>0</v>
      </c>
    </row>
    <row r="7" spans="2:6" ht="30" customHeight="1" x14ac:dyDescent="0.4">
      <c r="B7" s="32" t="s">
        <v>0</v>
      </c>
      <c r="C7" s="33"/>
      <c r="D7" s="33"/>
      <c r="E7" s="33"/>
      <c r="F7" s="33"/>
    </row>
    <row r="8" spans="2:6" ht="31.5" customHeight="1" x14ac:dyDescent="0.4">
      <c r="B8" s="2" t="s">
        <v>10</v>
      </c>
      <c r="C8" s="2" t="s">
        <v>1</v>
      </c>
      <c r="D8" s="2" t="s">
        <v>5</v>
      </c>
      <c r="E8" s="3" t="s">
        <v>7</v>
      </c>
      <c r="F8" s="3" t="s">
        <v>6</v>
      </c>
    </row>
    <row r="9" spans="2:6" ht="30.75" customHeight="1" x14ac:dyDescent="0.4">
      <c r="B9" s="12" t="s">
        <v>11</v>
      </c>
      <c r="C9" s="11" t="s">
        <v>14</v>
      </c>
      <c r="D9" s="13">
        <v>300</v>
      </c>
      <c r="E9" s="5"/>
      <c r="F9" s="7">
        <f t="shared" ref="F9:F10" si="1">E9*D9</f>
        <v>0</v>
      </c>
    </row>
    <row r="10" spans="2:6" ht="30.75" customHeight="1" x14ac:dyDescent="0.4">
      <c r="B10" s="13" t="s">
        <v>12</v>
      </c>
      <c r="C10" s="11" t="s">
        <v>9</v>
      </c>
      <c r="D10" s="13">
        <v>34</v>
      </c>
      <c r="E10" s="5"/>
      <c r="F10" s="7">
        <f t="shared" si="1"/>
        <v>0</v>
      </c>
    </row>
    <row r="11" spans="2:6" ht="18.75" customHeight="1" x14ac:dyDescent="0.4">
      <c r="B11" s="19" t="str">
        <f>"TOTAL "&amp;B7</f>
        <v>TOTAL Suministro SW</v>
      </c>
      <c r="C11" s="20"/>
      <c r="D11" s="20"/>
      <c r="E11" s="21"/>
      <c r="F11" s="4">
        <f>SUM(F9:F10)</f>
        <v>0</v>
      </c>
    </row>
    <row r="13" spans="2:6" ht="30" customHeight="1" x14ac:dyDescent="0.4">
      <c r="B13" s="24" t="s">
        <v>2</v>
      </c>
      <c r="C13" s="25"/>
      <c r="D13" s="25"/>
      <c r="E13" s="25"/>
      <c r="F13" s="25"/>
    </row>
    <row r="14" spans="2:6" ht="31.75" x14ac:dyDescent="0.4">
      <c r="B14" s="22" t="s">
        <v>1</v>
      </c>
      <c r="C14" s="23"/>
      <c r="D14" s="3" t="s">
        <v>13</v>
      </c>
      <c r="E14" s="3" t="s">
        <v>7</v>
      </c>
      <c r="F14" s="3" t="s">
        <v>6</v>
      </c>
    </row>
    <row r="15" spans="2:6" ht="27" customHeight="1" x14ac:dyDescent="0.4">
      <c r="B15" s="6" t="s">
        <v>16</v>
      </c>
      <c r="C15" s="6"/>
      <c r="D15" s="13">
        <v>1</v>
      </c>
      <c r="E15" s="5"/>
      <c r="F15" s="7">
        <f t="shared" ref="F15" si="2">E15*D15</f>
        <v>0</v>
      </c>
    </row>
    <row r="16" spans="2:6" ht="18.75" customHeight="1" x14ac:dyDescent="0.4">
      <c r="B16" s="19" t="str">
        <f>"TOTAL "&amp;B13</f>
        <v>TOTAL Mantenimiento y Soporte Técnico SW</v>
      </c>
      <c r="C16" s="20"/>
      <c r="D16" s="20"/>
      <c r="E16" s="21"/>
      <c r="F16" s="4">
        <f>SUM(F15:F15)</f>
        <v>0</v>
      </c>
    </row>
    <row r="18" spans="2:9" customFormat="1" ht="18" customHeight="1" x14ac:dyDescent="0.4">
      <c r="B18" s="34" t="s">
        <v>19</v>
      </c>
      <c r="C18" s="35"/>
      <c r="D18" s="36"/>
      <c r="E18" s="16">
        <v>0</v>
      </c>
      <c r="F18" s="7">
        <f>+SUM($F$5,$F$11,$F$16)*E18</f>
        <v>0</v>
      </c>
      <c r="G18" s="1"/>
      <c r="H18" s="1"/>
    </row>
    <row r="19" spans="2:9" customFormat="1" ht="6.75" customHeight="1" x14ac:dyDescent="0.4">
      <c r="G19" s="1"/>
      <c r="H19" s="1"/>
    </row>
    <row r="20" spans="2:9" customFormat="1" ht="18" customHeight="1" x14ac:dyDescent="0.4">
      <c r="B20" s="34" t="s">
        <v>20</v>
      </c>
      <c r="C20" s="35"/>
      <c r="D20" s="36"/>
      <c r="E20" s="16">
        <v>0</v>
      </c>
      <c r="F20" s="7">
        <f>+SUM($F$5,$F$11,$F$16)*E20</f>
        <v>0</v>
      </c>
      <c r="G20" s="1"/>
      <c r="H20" s="1"/>
    </row>
    <row r="21" spans="2:9" customFormat="1" x14ac:dyDescent="0.4">
      <c r="G21" s="1"/>
      <c r="H21" s="1"/>
    </row>
    <row r="22" spans="2:9" customFormat="1" ht="15.9" x14ac:dyDescent="0.45">
      <c r="B22" s="26" t="s">
        <v>17</v>
      </c>
      <c r="C22" s="27"/>
      <c r="D22" s="27"/>
      <c r="E22" s="28"/>
      <c r="F22" s="9">
        <f>+F5+F11+F16+F18+F20</f>
        <v>0</v>
      </c>
      <c r="G22" s="1"/>
      <c r="H22" s="1"/>
    </row>
    <row r="23" spans="2:9" customFormat="1" ht="6.75" customHeight="1" x14ac:dyDescent="0.4">
      <c r="G23" s="1"/>
      <c r="H23" s="1"/>
    </row>
    <row r="24" spans="2:9" customFormat="1" ht="15.9" x14ac:dyDescent="0.45">
      <c r="B24" s="26" t="s">
        <v>8</v>
      </c>
      <c r="C24" s="27"/>
      <c r="D24" s="28"/>
      <c r="E24" s="10">
        <v>0.21</v>
      </c>
      <c r="F24" s="9">
        <f>+F22*E24</f>
        <v>0</v>
      </c>
      <c r="G24" s="1"/>
      <c r="H24" s="1"/>
    </row>
    <row r="25" spans="2:9" customFormat="1" x14ac:dyDescent="0.4">
      <c r="G25" s="1"/>
      <c r="H25" s="1"/>
    </row>
    <row r="26" spans="2:9" customFormat="1" ht="20.6" x14ac:dyDescent="0.4">
      <c r="B26" s="29" t="s">
        <v>18</v>
      </c>
      <c r="C26" s="30"/>
      <c r="D26" s="30"/>
      <c r="E26" s="31"/>
      <c r="F26" s="8">
        <f>+F22+F24</f>
        <v>0</v>
      </c>
      <c r="G26" s="1"/>
      <c r="H26" s="1"/>
    </row>
    <row r="28" spans="2:9" x14ac:dyDescent="0.4">
      <c r="C28" s="17" t="s">
        <v>4</v>
      </c>
      <c r="D28" s="17"/>
      <c r="E28" s="18"/>
      <c r="F28" s="18"/>
      <c r="G28" s="18"/>
      <c r="H28" s="18"/>
      <c r="I28" s="18"/>
    </row>
  </sheetData>
  <sheetProtection algorithmName="SHA-512" hashValue="mMUHm0bU1EUgKIiNexFwia7Y3DvxC+u2qwnxp8WoaHIFBQTlabN1WWfiU4q8xRCfcitoEK4cvdtwgSkAzFYMDw==" saltValue="3fVYRt3vHl31JFQr7YmitA==" spinCount="100000" sheet="1" objects="1" scenarios="1"/>
  <mergeCells count="14">
    <mergeCell ref="B2:F2"/>
    <mergeCell ref="B5:E5"/>
    <mergeCell ref="B22:E22"/>
    <mergeCell ref="B3:C3"/>
    <mergeCell ref="B18:D18"/>
    <mergeCell ref="B20:D20"/>
    <mergeCell ref="B7:F7"/>
    <mergeCell ref="B11:E11"/>
    <mergeCell ref="C28:I28"/>
    <mergeCell ref="B16:E16"/>
    <mergeCell ref="B14:C14"/>
    <mergeCell ref="B13:F13"/>
    <mergeCell ref="B24:D24"/>
    <mergeCell ref="B26:E26"/>
  </mergeCells>
  <dataValidations count="2">
    <dataValidation type="decimal" operator="greaterThan" allowBlank="1" showInputMessage="1" showErrorMessage="1" sqref="E9:F10 E15:F15 E4:F4" xr:uid="{7D68315C-DAA4-45C5-9617-5B819170F4EC}">
      <formula1>0</formula1>
    </dataValidation>
    <dataValidation type="whole" operator="greaterThanOrEqual" allowBlank="1" showInputMessage="1" showErrorMessage="1" sqref="D9:D10 D15 D4" xr:uid="{DF9B32AD-C39B-4FFB-9477-CEA26617A099}">
      <formula1>1</formula1>
    </dataValidation>
  </dataValidations>
  <pageMargins left="0.25" right="0.25" top="0.75" bottom="0.75" header="0.3" footer="0.3"/>
  <pageSetup paperSize="9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MIgración HPE a MICROFOCUS</vt:lpstr>
      <vt:lpstr>'MIgración HPE a MICROFOCUS'!Área_de_impresión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Fernández Fernández, Valentín</dc:creator>
  <cp:lastModifiedBy>Chaparro Vera, Mario</cp:lastModifiedBy>
  <cp:lastPrinted>2021-07-06T08:48:20Z</cp:lastPrinted>
  <dcterms:created xsi:type="dcterms:W3CDTF">2020-12-22T14:22:20Z</dcterms:created>
  <dcterms:modified xsi:type="dcterms:W3CDTF">2022-08-30T10:49:47Z</dcterms:modified>
</cp:coreProperties>
</file>