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MANTENIMIENTO\01 PLIEGOS DE CONDICIONES\2023 Reparaciones TETRA\CONTRATACION\segunda vuelta\"/>
    </mc:Choice>
  </mc:AlternateContent>
  <xr:revisionPtr revIDLastSave="0" documentId="8_{CFCAB984-C919-452B-816B-41FB3C0C4886}" xr6:coauthVersionLast="36" xr6:coauthVersionMax="36" xr10:uidLastSave="{00000000-0000-0000-0000-000000000000}"/>
  <bookViews>
    <workbookView xWindow="0" yWindow="0" windowWidth="28800" windowHeight="12375" xr2:uid="{47B93B97-B25D-4F28-85D1-4D38E7661B2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" l="1"/>
  <c r="E17" i="1" l="1"/>
  <c r="F17" i="1" s="1"/>
  <c r="E16" i="1"/>
  <c r="F16" i="1" s="1"/>
  <c r="E48" i="1"/>
  <c r="F48" i="1" s="1"/>
  <c r="E47" i="1"/>
  <c r="F47" i="1" s="1"/>
  <c r="E46" i="1"/>
  <c r="F46" i="1" s="1"/>
  <c r="E45" i="1"/>
  <c r="F45" i="1" s="1"/>
  <c r="E44" i="1"/>
  <c r="F44" i="1" s="1"/>
  <c r="E43" i="1"/>
  <c r="F43" i="1" s="1"/>
  <c r="E42" i="1"/>
  <c r="F42" i="1" s="1"/>
  <c r="E41" i="1"/>
  <c r="F41" i="1" s="1"/>
  <c r="E40" i="1"/>
  <c r="F40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E20" i="1"/>
  <c r="F20" i="1" s="1"/>
  <c r="E19" i="1"/>
  <c r="F19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22" i="1" l="1"/>
  <c r="E49" i="1"/>
  <c r="F4" i="1"/>
  <c r="F49" i="1" l="1"/>
  <c r="E55" i="1" l="1"/>
  <c r="E56" i="1" l="1"/>
  <c r="E57" i="1" s="1"/>
  <c r="E58" i="1" s="1"/>
</calcChain>
</file>

<file path=xl/sharedStrings.xml><?xml version="1.0" encoding="utf-8"?>
<sst xmlns="http://schemas.openxmlformats.org/spreadsheetml/2006/main" count="76" uniqueCount="68">
  <si>
    <t>ELEMENTO/OPERACIÓN</t>
  </si>
  <si>
    <t>UNIDADES</t>
  </si>
  <si>
    <t>PRECIO UNITARIO</t>
  </si>
  <si>
    <t>PRECIO ANUAL SIN IVA</t>
  </si>
  <si>
    <t>PRECIO TOTAL SIN IVA</t>
  </si>
  <si>
    <t xml:space="preserve">BASE TETRA MTS-2 o MTS-4 </t>
  </si>
  <si>
    <t>Subelemento</t>
  </si>
  <si>
    <t>Reparación TSC</t>
  </si>
  <si>
    <t>Fallo menor hardware (ventiladores, fusibles)</t>
  </si>
  <si>
    <t>Fallo módulo alimentación o módulo GPS</t>
  </si>
  <si>
    <t>Reparación con sustitución placa de TSC.</t>
  </si>
  <si>
    <t>Reparación Base Radio</t>
  </si>
  <si>
    <t>Fallo módulo alimentación</t>
  </si>
  <si>
    <t>Reparación con sustitución placa interna BR.</t>
  </si>
  <si>
    <t>Reparación Fuente de Alimentación</t>
  </si>
  <si>
    <t xml:space="preserve">Reparación de fuente de alimentación </t>
  </si>
  <si>
    <t>Combinadores de cavidad</t>
  </si>
  <si>
    <t>Reparación/ajuste de combinador de cavidad</t>
  </si>
  <si>
    <t>Filtros de RF</t>
  </si>
  <si>
    <t>Reparación/ajuste de filtro de RF</t>
  </si>
  <si>
    <t>Bandejas de ventiladores</t>
  </si>
  <si>
    <t>Reparación de ventiladores</t>
  </si>
  <si>
    <t>Preselector</t>
  </si>
  <si>
    <t>AMPLIFICADORES TETRA</t>
  </si>
  <si>
    <t>Repetidor óptico</t>
  </si>
  <si>
    <t>Fallo menor hardware (alimentación, fusibles)</t>
  </si>
  <si>
    <t>Reparación con sustitución módulo (F.Alimentación, potencia, etc)</t>
  </si>
  <si>
    <t>TERMINALES</t>
  </si>
  <si>
    <t>Terminales TETRA  Motorola
(todos los modelos)</t>
  </si>
  <si>
    <t>Reparación placa de radio</t>
  </si>
  <si>
    <t>Reparación placa de radio y conmutador</t>
  </si>
  <si>
    <t>Reparación placa de radio y placa lateral</t>
  </si>
  <si>
    <t>Reparación placa de radio con conector de programación</t>
  </si>
  <si>
    <t>Reparación paso de potencia</t>
  </si>
  <si>
    <t>Reparación display</t>
  </si>
  <si>
    <t>Reparación display y cable plano</t>
  </si>
  <si>
    <t>Reparación carcasa frontal</t>
  </si>
  <si>
    <t>Reparación carcasa trasera con conector de antena</t>
  </si>
  <si>
    <t>Reparación/sustitución altavoz</t>
  </si>
  <si>
    <t>Reparación/sustitución micrófono</t>
  </si>
  <si>
    <t>Reparación/sustitución antena</t>
  </si>
  <si>
    <t>Reparación placa de pulsadores</t>
  </si>
  <si>
    <t>Reparación potenciómetro de volumen</t>
  </si>
  <si>
    <t>Reparación PTT</t>
  </si>
  <si>
    <t>Reparación selector de canales</t>
  </si>
  <si>
    <t>Reparación placa teclado</t>
  </si>
  <si>
    <t xml:space="preserve">Reparación transformador </t>
  </si>
  <si>
    <t>Reparación conector de programación y carga</t>
  </si>
  <si>
    <t xml:space="preserve">Reparación goma adaptador vehicular </t>
  </si>
  <si>
    <t xml:space="preserve">Reparación C.I. U603 </t>
  </si>
  <si>
    <t xml:space="preserve">Reparación cinta C.I.doble capa </t>
  </si>
  <si>
    <t xml:space="preserve">Reparación adhesivo </t>
  </si>
  <si>
    <t xml:space="preserve">Reparación C.I. display </t>
  </si>
  <si>
    <t xml:space="preserve">Reparación C.I. U401 (μP68HC16_3,3v) </t>
  </si>
  <si>
    <t xml:space="preserve">Botón emergencia </t>
  </si>
  <si>
    <t xml:space="preserve">Junta botón emergencia </t>
  </si>
  <si>
    <t>TOTAL SIN IVA</t>
  </si>
  <si>
    <t>4 AÑOS</t>
  </si>
  <si>
    <t>IVA (21%)</t>
  </si>
  <si>
    <t>TOTAL CON IVA</t>
  </si>
  <si>
    <t>ELEMENTOS SIA</t>
  </si>
  <si>
    <t>Caja adaptadora ackerman</t>
  </si>
  <si>
    <t>Caja pedales PTT manos libres</t>
  </si>
  <si>
    <t>NOTAS:</t>
  </si>
  <si>
    <t>Se tendrán en  cuenta las notas del apartado 27 del PCP</t>
  </si>
  <si>
    <t xml:space="preserve">Beneficio Industrial </t>
  </si>
  <si>
    <t>↓↓ Indicar %  ↓↓</t>
  </si>
  <si>
    <t>Gastos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</si>
</sst>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rgb="FF333399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sz val="12"/>
      <color theme="1"/>
      <name val="Arial Narrow"/>
      <family val="2"/>
    </font>
    <font>
      <b/>
      <sz val="12"/>
      <color rgb="FF002060"/>
      <name val="Arial Narrow"/>
      <family val="2"/>
    </font>
    <font>
      <b/>
      <sz val="11"/>
      <color rgb="FF00206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B3B3B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6" xfId="0" applyNumberFormat="1" applyFont="1" applyBorder="1" applyAlignment="1" applyProtection="1">
      <alignment horizontal="center" vertical="center"/>
    </xf>
    <xf numFmtId="164" fontId="3" fillId="4" borderId="7" xfId="0" applyNumberFormat="1" applyFont="1" applyFill="1" applyBorder="1" applyAlignment="1" applyProtection="1">
      <alignment horizontal="center" vertical="center"/>
    </xf>
    <xf numFmtId="164" fontId="3" fillId="0" borderId="7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8" xfId="0" applyNumberFormat="1" applyFont="1" applyFill="1" applyBorder="1" applyAlignment="1" applyProtection="1">
      <alignment horizontal="center" vertical="center"/>
    </xf>
    <xf numFmtId="164" fontId="1" fillId="5" borderId="9" xfId="0" applyNumberFormat="1" applyFont="1" applyFill="1" applyBorder="1" applyAlignment="1" applyProtection="1">
      <alignment horizontal="right"/>
    </xf>
    <xf numFmtId="164" fontId="1" fillId="5" borderId="9" xfId="0" applyNumberFormat="1" applyFont="1" applyFill="1" applyBorder="1" applyAlignment="1" applyProtection="1"/>
    <xf numFmtId="0" fontId="4" fillId="0" borderId="0" xfId="0" applyFont="1" applyProtection="1"/>
    <xf numFmtId="0" fontId="4" fillId="0" borderId="0" xfId="0" applyFont="1" applyBorder="1" applyProtection="1"/>
    <xf numFmtId="0" fontId="0" fillId="0" borderId="0" xfId="0" applyProtection="1"/>
    <xf numFmtId="0" fontId="2" fillId="3" borderId="2" xfId="0" applyFont="1" applyFill="1" applyBorder="1" applyAlignment="1" applyProtection="1">
      <alignment horizontal="justify" vertical="center"/>
    </xf>
    <xf numFmtId="0" fontId="2" fillId="3" borderId="3" xfId="0" applyFont="1" applyFill="1" applyBorder="1" applyAlignment="1" applyProtection="1">
      <alignment horizontal="justify" vertical="center"/>
    </xf>
    <xf numFmtId="0" fontId="3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left" vertical="center"/>
    </xf>
    <xf numFmtId="0" fontId="3" fillId="4" borderId="7" xfId="0" applyFont="1" applyFill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justify" vertical="center"/>
    </xf>
    <xf numFmtId="0" fontId="1" fillId="5" borderId="10" xfId="0" applyFont="1" applyFill="1" applyBorder="1" applyAlignment="1" applyProtection="1"/>
    <xf numFmtId="0" fontId="1" fillId="5" borderId="11" xfId="0" applyFont="1" applyFill="1" applyBorder="1" applyAlignment="1" applyProtection="1">
      <alignment horizontal="right"/>
    </xf>
    <xf numFmtId="0" fontId="2" fillId="3" borderId="14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justify" vertical="center"/>
    </xf>
    <xf numFmtId="0" fontId="4" fillId="0" borderId="13" xfId="0" applyFont="1" applyBorder="1" applyProtection="1"/>
    <xf numFmtId="0" fontId="4" fillId="0" borderId="15" xfId="0" applyFont="1" applyBorder="1" applyProtection="1"/>
    <xf numFmtId="0" fontId="4" fillId="4" borderId="16" xfId="0" applyFont="1" applyFill="1" applyBorder="1" applyProtection="1"/>
    <xf numFmtId="0" fontId="4" fillId="4" borderId="15" xfId="0" applyFont="1" applyFill="1" applyBorder="1" applyProtection="1"/>
    <xf numFmtId="0" fontId="4" fillId="0" borderId="13" xfId="0" applyFont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/>
    </xf>
    <xf numFmtId="0" fontId="4" fillId="0" borderId="16" xfId="0" applyFont="1" applyBorder="1" applyAlignment="1" applyProtection="1">
      <alignment horizontal="center"/>
    </xf>
    <xf numFmtId="164" fontId="4" fillId="0" borderId="13" xfId="0" applyNumberFormat="1" applyFont="1" applyBorder="1" applyAlignment="1" applyProtection="1">
      <alignment horizontal="center"/>
    </xf>
    <xf numFmtId="164" fontId="4" fillId="0" borderId="15" xfId="0" applyNumberFormat="1" applyFont="1" applyBorder="1" applyAlignment="1" applyProtection="1">
      <alignment horizontal="center"/>
    </xf>
    <xf numFmtId="164" fontId="4" fillId="0" borderId="16" xfId="0" applyNumberFormat="1" applyFont="1" applyBorder="1" applyAlignment="1" applyProtection="1">
      <alignment horizontal="center"/>
    </xf>
    <xf numFmtId="0" fontId="2" fillId="3" borderId="8" xfId="0" applyFont="1" applyFill="1" applyBorder="1" applyAlignment="1" applyProtection="1">
      <alignment horizontal="center" vertical="center"/>
    </xf>
    <xf numFmtId="164" fontId="4" fillId="0" borderId="12" xfId="0" applyNumberFormat="1" applyFont="1" applyBorder="1" applyAlignment="1" applyProtection="1">
      <alignment horizontal="center"/>
    </xf>
    <xf numFmtId="164" fontId="4" fillId="0" borderId="10" xfId="0" applyNumberFormat="1" applyFont="1" applyBorder="1" applyAlignment="1" applyProtection="1">
      <alignment horizontal="center"/>
    </xf>
    <xf numFmtId="164" fontId="4" fillId="0" borderId="17" xfId="0" applyNumberFormat="1" applyFont="1" applyBorder="1" applyAlignment="1" applyProtection="1">
      <alignment horizontal="center"/>
    </xf>
    <xf numFmtId="164" fontId="3" fillId="0" borderId="4" xfId="0" applyNumberFormat="1" applyFont="1" applyBorder="1" applyAlignment="1" applyProtection="1">
      <alignment horizontal="center" vertical="center"/>
      <protection locked="0"/>
    </xf>
    <xf numFmtId="164" fontId="3" fillId="0" borderId="6" xfId="0" applyNumberFormat="1" applyFont="1" applyBorder="1" applyAlignment="1" applyProtection="1">
      <alignment horizontal="center" vertical="center"/>
      <protection locked="0"/>
    </xf>
    <xf numFmtId="164" fontId="3" fillId="4" borderId="7" xfId="0" applyNumberFormat="1" applyFont="1" applyFill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 applyProtection="1">
      <alignment horizontal="center" vertical="center"/>
      <protection locked="0"/>
    </xf>
    <xf numFmtId="164" fontId="3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13" xfId="0" applyNumberFormat="1" applyFont="1" applyBorder="1" applyAlignment="1" applyProtection="1">
      <alignment horizontal="center"/>
      <protection locked="0"/>
    </xf>
    <xf numFmtId="164" fontId="4" fillId="0" borderId="15" xfId="0" applyNumberFormat="1" applyFont="1" applyBorder="1" applyAlignment="1" applyProtection="1">
      <alignment horizontal="center"/>
      <protection locked="0"/>
    </xf>
    <xf numFmtId="164" fontId="4" fillId="0" borderId="16" xfId="0" applyNumberFormat="1" applyFont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left" vertical="center"/>
    </xf>
    <xf numFmtId="0" fontId="4" fillId="0" borderId="0" xfId="0" applyFont="1"/>
    <xf numFmtId="3" fontId="4" fillId="0" borderId="0" xfId="0" applyNumberFormat="1" applyFont="1"/>
    <xf numFmtId="8" fontId="4" fillId="0" borderId="0" xfId="0" applyNumberFormat="1" applyFont="1"/>
    <xf numFmtId="0" fontId="4" fillId="0" borderId="0" xfId="0" applyFont="1" applyAlignment="1">
      <alignment horizontal="right"/>
    </xf>
    <xf numFmtId="9" fontId="5" fillId="0" borderId="0" xfId="0" applyNumberFormat="1" applyFont="1" applyAlignment="1" applyProtection="1">
      <alignment horizontal="right" vertical="center"/>
      <protection locked="0"/>
    </xf>
    <xf numFmtId="9" fontId="5" fillId="0" borderId="12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right"/>
    </xf>
    <xf numFmtId="8" fontId="1" fillId="0" borderId="0" xfId="0" applyNumberFormat="1" applyFont="1"/>
    <xf numFmtId="0" fontId="5" fillId="0" borderId="12" xfId="0" applyFont="1" applyBorder="1" applyAlignment="1">
      <alignment horizontal="right" vertical="center"/>
    </xf>
    <xf numFmtId="8" fontId="4" fillId="0" borderId="12" xfId="0" applyNumberFormat="1" applyFont="1" applyBorder="1"/>
    <xf numFmtId="0" fontId="6" fillId="0" borderId="0" xfId="0" applyFont="1" applyAlignment="1">
      <alignment horizontal="right" vertical="center"/>
    </xf>
    <xf numFmtId="8" fontId="7" fillId="0" borderId="0" xfId="0" applyNumberFormat="1" applyFont="1"/>
    <xf numFmtId="0" fontId="3" fillId="0" borderId="0" xfId="0" applyFont="1" applyProtection="1"/>
    <xf numFmtId="164" fontId="3" fillId="0" borderId="16" xfId="0" applyNumberFormat="1" applyFont="1" applyBorder="1" applyAlignment="1" applyProtection="1">
      <alignment horizontal="center" vertical="center"/>
      <protection locked="0"/>
    </xf>
    <xf numFmtId="164" fontId="3" fillId="0" borderId="16" xfId="0" applyNumberFormat="1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164" fontId="3" fillId="0" borderId="18" xfId="0" applyNumberFormat="1" applyFont="1" applyBorder="1" applyAlignment="1" applyProtection="1">
      <alignment horizontal="center" vertical="center"/>
    </xf>
    <xf numFmtId="164" fontId="3" fillId="0" borderId="5" xfId="0" applyNumberFormat="1" applyFont="1" applyBorder="1" applyAlignment="1" applyProtection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justify" vertical="center"/>
    </xf>
    <xf numFmtId="0" fontId="1" fillId="2" borderId="2" xfId="0" applyFont="1" applyFill="1" applyBorder="1" applyAlignment="1" applyProtection="1">
      <alignment horizontal="justify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5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8" fontId="4" fillId="0" borderId="0" xfId="0" applyNumberFormat="1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8C798-B1E1-4A59-91DC-7669EAD2BB71}">
  <dimension ref="A1:K60"/>
  <sheetViews>
    <sheetView tabSelected="1" topLeftCell="B34" zoomScaleNormal="100" workbookViewId="0">
      <selection activeCell="D55" sqref="D55"/>
    </sheetView>
  </sheetViews>
  <sheetFormatPr baseColWidth="10" defaultColWidth="11.42578125" defaultRowHeight="15" x14ac:dyDescent="0.25"/>
  <cols>
    <col min="1" max="1" width="43.85546875" style="13" customWidth="1"/>
    <col min="2" max="2" width="54.5703125" style="13" bestFit="1" customWidth="1"/>
    <col min="3" max="3" width="32.42578125" style="13" customWidth="1"/>
    <col min="4" max="4" width="24.85546875" style="13" bestFit="1" customWidth="1"/>
    <col min="5" max="5" width="31.5703125" style="13" bestFit="1" customWidth="1"/>
    <col min="6" max="6" width="31" style="13" bestFit="1" customWidth="1"/>
    <col min="7" max="16384" width="11.42578125" style="13"/>
  </cols>
  <sheetData>
    <row r="1" spans="1:6" x14ac:dyDescent="0.25">
      <c r="A1" s="76" t="s">
        <v>0</v>
      </c>
      <c r="B1" s="76"/>
      <c r="C1" s="78" t="s">
        <v>1</v>
      </c>
      <c r="D1" s="78" t="s">
        <v>2</v>
      </c>
      <c r="E1" s="78" t="s">
        <v>3</v>
      </c>
      <c r="F1" s="78" t="s">
        <v>4</v>
      </c>
    </row>
    <row r="2" spans="1:6" ht="21" customHeight="1" thickBot="1" x14ac:dyDescent="0.3">
      <c r="A2" s="77"/>
      <c r="B2" s="77"/>
      <c r="C2" s="79"/>
      <c r="D2" s="79"/>
      <c r="E2" s="79"/>
      <c r="F2" s="79"/>
    </row>
    <row r="3" spans="1:6" ht="17.25" thickBot="1" x14ac:dyDescent="0.3">
      <c r="A3" s="14" t="s">
        <v>5</v>
      </c>
      <c r="B3" s="15" t="s">
        <v>6</v>
      </c>
      <c r="C3" s="7"/>
      <c r="D3" s="7"/>
      <c r="E3" s="7"/>
      <c r="F3" s="7"/>
    </row>
    <row r="4" spans="1:6" ht="16.5" x14ac:dyDescent="0.25">
      <c r="A4" s="80" t="s">
        <v>7</v>
      </c>
      <c r="B4" s="16" t="s">
        <v>8</v>
      </c>
      <c r="C4" s="17">
        <v>6</v>
      </c>
      <c r="D4" s="45"/>
      <c r="E4" s="1">
        <f>C4*D4</f>
        <v>0</v>
      </c>
      <c r="F4" s="1">
        <f>E4*4</f>
        <v>0</v>
      </c>
    </row>
    <row r="5" spans="1:6" ht="16.5" x14ac:dyDescent="0.25">
      <c r="A5" s="81"/>
      <c r="B5" s="18" t="s">
        <v>9</v>
      </c>
      <c r="C5" s="19">
        <v>3</v>
      </c>
      <c r="D5" s="46"/>
      <c r="E5" s="2">
        <f t="shared" ref="E5:E48" si="0">C5*D5</f>
        <v>0</v>
      </c>
      <c r="F5" s="2">
        <f t="shared" ref="F5:F48" si="1">E5*4</f>
        <v>0</v>
      </c>
    </row>
    <row r="6" spans="1:6" ht="17.25" thickBot="1" x14ac:dyDescent="0.3">
      <c r="A6" s="82"/>
      <c r="B6" s="20" t="s">
        <v>10</v>
      </c>
      <c r="C6" s="21">
        <v>3</v>
      </c>
      <c r="D6" s="47"/>
      <c r="E6" s="3">
        <f t="shared" si="0"/>
        <v>0</v>
      </c>
      <c r="F6" s="3">
        <f t="shared" si="1"/>
        <v>0</v>
      </c>
    </row>
    <row r="7" spans="1:6" ht="16.5" x14ac:dyDescent="0.25">
      <c r="A7" s="80" t="s">
        <v>11</v>
      </c>
      <c r="B7" s="16" t="s">
        <v>8</v>
      </c>
      <c r="C7" s="17">
        <v>4</v>
      </c>
      <c r="D7" s="45"/>
      <c r="E7" s="1">
        <f t="shared" si="0"/>
        <v>0</v>
      </c>
      <c r="F7" s="1">
        <f t="shared" si="1"/>
        <v>0</v>
      </c>
    </row>
    <row r="8" spans="1:6" ht="16.5" x14ac:dyDescent="0.25">
      <c r="A8" s="81"/>
      <c r="B8" s="18" t="s">
        <v>12</v>
      </c>
      <c r="C8" s="19">
        <v>2</v>
      </c>
      <c r="D8" s="46"/>
      <c r="E8" s="2">
        <f t="shared" si="0"/>
        <v>0</v>
      </c>
      <c r="F8" s="2">
        <f t="shared" si="1"/>
        <v>0</v>
      </c>
    </row>
    <row r="9" spans="1:6" ht="17.25" thickBot="1" x14ac:dyDescent="0.3">
      <c r="A9" s="82"/>
      <c r="B9" s="20" t="s">
        <v>13</v>
      </c>
      <c r="C9" s="22">
        <v>2</v>
      </c>
      <c r="D9" s="48"/>
      <c r="E9" s="4">
        <f>C9*D9</f>
        <v>0</v>
      </c>
      <c r="F9" s="4">
        <f t="shared" si="1"/>
        <v>0</v>
      </c>
    </row>
    <row r="10" spans="1:6" ht="17.25" thickBot="1" x14ac:dyDescent="0.3">
      <c r="A10" s="23" t="s">
        <v>14</v>
      </c>
      <c r="B10" s="24" t="s">
        <v>15</v>
      </c>
      <c r="C10" s="25">
        <v>2</v>
      </c>
      <c r="D10" s="49"/>
      <c r="E10" s="5">
        <f>C10*D10</f>
        <v>0</v>
      </c>
      <c r="F10" s="1">
        <f t="shared" si="1"/>
        <v>0</v>
      </c>
    </row>
    <row r="11" spans="1:6" ht="17.25" thickBot="1" x14ac:dyDescent="0.3">
      <c r="A11" s="23" t="s">
        <v>16</v>
      </c>
      <c r="B11" s="24" t="s">
        <v>17</v>
      </c>
      <c r="C11" s="25">
        <v>2</v>
      </c>
      <c r="D11" s="49"/>
      <c r="E11" s="5">
        <f t="shared" si="0"/>
        <v>0</v>
      </c>
      <c r="F11" s="1">
        <f t="shared" si="1"/>
        <v>0</v>
      </c>
    </row>
    <row r="12" spans="1:6" ht="17.25" thickBot="1" x14ac:dyDescent="0.3">
      <c r="A12" s="23" t="s">
        <v>18</v>
      </c>
      <c r="B12" s="24" t="s">
        <v>19</v>
      </c>
      <c r="C12" s="25">
        <v>2</v>
      </c>
      <c r="D12" s="49"/>
      <c r="E12" s="5">
        <f t="shared" si="0"/>
        <v>0</v>
      </c>
      <c r="F12" s="1">
        <f t="shared" si="1"/>
        <v>0</v>
      </c>
    </row>
    <row r="13" spans="1:6" ht="17.25" thickBot="1" x14ac:dyDescent="0.3">
      <c r="A13" s="23" t="s">
        <v>20</v>
      </c>
      <c r="B13" s="24" t="s">
        <v>21</v>
      </c>
      <c r="C13" s="25">
        <v>2</v>
      </c>
      <c r="D13" s="49"/>
      <c r="E13" s="5">
        <f>C13*D13</f>
        <v>0</v>
      </c>
      <c r="F13" s="1">
        <f t="shared" si="1"/>
        <v>0</v>
      </c>
    </row>
    <row r="14" spans="1:6" ht="17.25" thickBot="1" x14ac:dyDescent="0.3">
      <c r="A14" s="23" t="s">
        <v>22</v>
      </c>
      <c r="B14" s="24" t="s">
        <v>22</v>
      </c>
      <c r="C14" s="25">
        <v>2</v>
      </c>
      <c r="D14" s="49"/>
      <c r="E14" s="5">
        <f>C14*D14</f>
        <v>0</v>
      </c>
      <c r="F14" s="6">
        <f t="shared" si="1"/>
        <v>0</v>
      </c>
    </row>
    <row r="15" spans="1:6" ht="17.25" thickBot="1" x14ac:dyDescent="0.3">
      <c r="A15" s="14" t="s">
        <v>60</v>
      </c>
      <c r="B15" s="26" t="s">
        <v>6</v>
      </c>
      <c r="C15" s="41"/>
      <c r="D15" s="70"/>
      <c r="E15" s="70"/>
      <c r="F15" s="41"/>
    </row>
    <row r="16" spans="1:6" ht="17.25" thickBot="1" x14ac:dyDescent="0.3">
      <c r="A16" s="53" t="s">
        <v>61</v>
      </c>
      <c r="B16" s="75" t="s">
        <v>61</v>
      </c>
      <c r="C16" s="69">
        <v>1</v>
      </c>
      <c r="D16" s="67"/>
      <c r="E16" s="68">
        <f t="shared" ref="E16:E17" si="2">C16*D16</f>
        <v>0</v>
      </c>
      <c r="F16" s="68">
        <f t="shared" ref="F16:F17" si="3">E16*4</f>
        <v>0</v>
      </c>
    </row>
    <row r="17" spans="1:6" ht="17.25" thickBot="1" x14ac:dyDescent="0.3">
      <c r="A17" s="53" t="s">
        <v>62</v>
      </c>
      <c r="B17" s="53" t="s">
        <v>62</v>
      </c>
      <c r="C17" s="71">
        <v>1</v>
      </c>
      <c r="D17" s="72"/>
      <c r="E17" s="73">
        <f t="shared" si="2"/>
        <v>0</v>
      </c>
      <c r="F17" s="74">
        <f t="shared" si="3"/>
        <v>0</v>
      </c>
    </row>
    <row r="18" spans="1:6" ht="17.25" thickBot="1" x14ac:dyDescent="0.3">
      <c r="A18" s="14" t="s">
        <v>23</v>
      </c>
      <c r="B18" s="15" t="s">
        <v>6</v>
      </c>
      <c r="C18" s="41"/>
      <c r="D18" s="70"/>
      <c r="E18" s="70"/>
      <c r="F18" s="41"/>
    </row>
    <row r="19" spans="1:6" ht="16.5" x14ac:dyDescent="0.25">
      <c r="A19" s="80" t="s">
        <v>24</v>
      </c>
      <c r="B19" s="16" t="s">
        <v>25</v>
      </c>
      <c r="C19" s="17">
        <v>2</v>
      </c>
      <c r="D19" s="45"/>
      <c r="E19" s="1">
        <f t="shared" si="0"/>
        <v>0</v>
      </c>
      <c r="F19" s="1">
        <f t="shared" si="1"/>
        <v>0</v>
      </c>
    </row>
    <row r="20" spans="1:6" ht="17.25" thickBot="1" x14ac:dyDescent="0.3">
      <c r="A20" s="82"/>
      <c r="B20" s="20" t="s">
        <v>26</v>
      </c>
      <c r="C20" s="22">
        <v>1</v>
      </c>
      <c r="D20" s="48"/>
      <c r="E20" s="4">
        <f t="shared" si="0"/>
        <v>0</v>
      </c>
      <c r="F20" s="4">
        <f t="shared" si="1"/>
        <v>0</v>
      </c>
    </row>
    <row r="21" spans="1:6" ht="17.25" thickBot="1" x14ac:dyDescent="0.3">
      <c r="A21" s="26" t="s">
        <v>27</v>
      </c>
      <c r="B21" s="30" t="s">
        <v>6</v>
      </c>
      <c r="C21" s="29"/>
      <c r="D21" s="8"/>
      <c r="E21" s="8"/>
      <c r="F21" s="8"/>
    </row>
    <row r="22" spans="1:6" ht="16.5" x14ac:dyDescent="0.3">
      <c r="A22" s="83" t="s">
        <v>28</v>
      </c>
      <c r="B22" s="31" t="s">
        <v>29</v>
      </c>
      <c r="C22" s="35">
        <v>5</v>
      </c>
      <c r="D22" s="50"/>
      <c r="E22" s="42">
        <f t="shared" si="0"/>
        <v>0</v>
      </c>
      <c r="F22" s="38">
        <f t="shared" si="1"/>
        <v>0</v>
      </c>
    </row>
    <row r="23" spans="1:6" ht="16.5" x14ac:dyDescent="0.3">
      <c r="A23" s="84"/>
      <c r="B23" s="32" t="s">
        <v>30</v>
      </c>
      <c r="C23" s="36">
        <v>3</v>
      </c>
      <c r="D23" s="51"/>
      <c r="E23" s="43">
        <f t="shared" si="0"/>
        <v>0</v>
      </c>
      <c r="F23" s="39">
        <f t="shared" si="1"/>
        <v>0</v>
      </c>
    </row>
    <row r="24" spans="1:6" ht="16.5" x14ac:dyDescent="0.3">
      <c r="A24" s="84"/>
      <c r="B24" s="32" t="s">
        <v>31</v>
      </c>
      <c r="C24" s="36">
        <v>3</v>
      </c>
      <c r="D24" s="51"/>
      <c r="E24" s="43">
        <f t="shared" si="0"/>
        <v>0</v>
      </c>
      <c r="F24" s="39">
        <f t="shared" si="1"/>
        <v>0</v>
      </c>
    </row>
    <row r="25" spans="1:6" ht="16.5" x14ac:dyDescent="0.3">
      <c r="A25" s="84"/>
      <c r="B25" s="32" t="s">
        <v>32</v>
      </c>
      <c r="C25" s="36">
        <v>6</v>
      </c>
      <c r="D25" s="51"/>
      <c r="E25" s="43">
        <f t="shared" si="0"/>
        <v>0</v>
      </c>
      <c r="F25" s="39">
        <f t="shared" si="1"/>
        <v>0</v>
      </c>
    </row>
    <row r="26" spans="1:6" ht="16.5" x14ac:dyDescent="0.3">
      <c r="A26" s="84"/>
      <c r="B26" s="32" t="s">
        <v>33</v>
      </c>
      <c r="C26" s="36">
        <v>4</v>
      </c>
      <c r="D26" s="51"/>
      <c r="E26" s="43">
        <f t="shared" si="0"/>
        <v>0</v>
      </c>
      <c r="F26" s="39">
        <f t="shared" si="1"/>
        <v>0</v>
      </c>
    </row>
    <row r="27" spans="1:6" ht="16.5" x14ac:dyDescent="0.3">
      <c r="A27" s="84"/>
      <c r="B27" s="32" t="s">
        <v>34</v>
      </c>
      <c r="C27" s="36">
        <v>4</v>
      </c>
      <c r="D27" s="51"/>
      <c r="E27" s="43">
        <f t="shared" si="0"/>
        <v>0</v>
      </c>
      <c r="F27" s="39">
        <f t="shared" si="1"/>
        <v>0</v>
      </c>
    </row>
    <row r="28" spans="1:6" ht="16.5" x14ac:dyDescent="0.3">
      <c r="A28" s="84"/>
      <c r="B28" s="32" t="s">
        <v>35</v>
      </c>
      <c r="C28" s="36">
        <v>6</v>
      </c>
      <c r="D28" s="51"/>
      <c r="E28" s="43">
        <f t="shared" si="0"/>
        <v>0</v>
      </c>
      <c r="F28" s="39">
        <f t="shared" si="1"/>
        <v>0</v>
      </c>
    </row>
    <row r="29" spans="1:6" ht="16.5" x14ac:dyDescent="0.3">
      <c r="A29" s="84"/>
      <c r="B29" s="32" t="s">
        <v>36</v>
      </c>
      <c r="C29" s="36">
        <v>8</v>
      </c>
      <c r="D29" s="51"/>
      <c r="E29" s="43">
        <f t="shared" si="0"/>
        <v>0</v>
      </c>
      <c r="F29" s="39">
        <f t="shared" si="1"/>
        <v>0</v>
      </c>
    </row>
    <row r="30" spans="1:6" ht="16.5" x14ac:dyDescent="0.3">
      <c r="A30" s="84"/>
      <c r="B30" s="32" t="s">
        <v>37</v>
      </c>
      <c r="C30" s="36">
        <v>8</v>
      </c>
      <c r="D30" s="51"/>
      <c r="E30" s="43">
        <f t="shared" si="0"/>
        <v>0</v>
      </c>
      <c r="F30" s="39">
        <f t="shared" si="1"/>
        <v>0</v>
      </c>
    </row>
    <row r="31" spans="1:6" ht="16.5" x14ac:dyDescent="0.3">
      <c r="A31" s="84"/>
      <c r="B31" s="32" t="s">
        <v>38</v>
      </c>
      <c r="C31" s="36">
        <v>7</v>
      </c>
      <c r="D31" s="51"/>
      <c r="E31" s="43">
        <f t="shared" si="0"/>
        <v>0</v>
      </c>
      <c r="F31" s="39">
        <f t="shared" si="1"/>
        <v>0</v>
      </c>
    </row>
    <row r="32" spans="1:6" ht="16.5" x14ac:dyDescent="0.3">
      <c r="A32" s="84"/>
      <c r="B32" s="32" t="s">
        <v>39</v>
      </c>
      <c r="C32" s="36">
        <v>7</v>
      </c>
      <c r="D32" s="51"/>
      <c r="E32" s="43">
        <f t="shared" si="0"/>
        <v>0</v>
      </c>
      <c r="F32" s="39">
        <f t="shared" si="1"/>
        <v>0</v>
      </c>
    </row>
    <row r="33" spans="1:6" ht="16.5" x14ac:dyDescent="0.3">
      <c r="A33" s="84"/>
      <c r="B33" s="32" t="s">
        <v>40</v>
      </c>
      <c r="C33" s="36">
        <v>4</v>
      </c>
      <c r="D33" s="51"/>
      <c r="E33" s="43">
        <f t="shared" si="0"/>
        <v>0</v>
      </c>
      <c r="F33" s="39">
        <f t="shared" si="1"/>
        <v>0</v>
      </c>
    </row>
    <row r="34" spans="1:6" ht="16.5" x14ac:dyDescent="0.3">
      <c r="A34" s="84"/>
      <c r="B34" s="32" t="s">
        <v>41</v>
      </c>
      <c r="C34" s="36">
        <v>7</v>
      </c>
      <c r="D34" s="51"/>
      <c r="E34" s="43">
        <f t="shared" si="0"/>
        <v>0</v>
      </c>
      <c r="F34" s="39">
        <f t="shared" si="1"/>
        <v>0</v>
      </c>
    </row>
    <row r="35" spans="1:6" ht="16.5" x14ac:dyDescent="0.3">
      <c r="A35" s="84"/>
      <c r="B35" s="32" t="s">
        <v>42</v>
      </c>
      <c r="C35" s="36">
        <v>7</v>
      </c>
      <c r="D35" s="51"/>
      <c r="E35" s="43">
        <f t="shared" si="0"/>
        <v>0</v>
      </c>
      <c r="F35" s="39">
        <f t="shared" si="1"/>
        <v>0</v>
      </c>
    </row>
    <row r="36" spans="1:6" ht="16.5" x14ac:dyDescent="0.3">
      <c r="A36" s="84"/>
      <c r="B36" s="32" t="s">
        <v>43</v>
      </c>
      <c r="C36" s="36">
        <v>10</v>
      </c>
      <c r="D36" s="51"/>
      <c r="E36" s="43">
        <f t="shared" si="0"/>
        <v>0</v>
      </c>
      <c r="F36" s="39">
        <f t="shared" si="1"/>
        <v>0</v>
      </c>
    </row>
    <row r="37" spans="1:6" ht="16.5" x14ac:dyDescent="0.3">
      <c r="A37" s="84"/>
      <c r="B37" s="32" t="s">
        <v>44</v>
      </c>
      <c r="C37" s="36">
        <v>5</v>
      </c>
      <c r="D37" s="51"/>
      <c r="E37" s="43">
        <f t="shared" si="0"/>
        <v>0</v>
      </c>
      <c r="F37" s="39">
        <f t="shared" si="1"/>
        <v>0</v>
      </c>
    </row>
    <row r="38" spans="1:6" ht="16.5" x14ac:dyDescent="0.3">
      <c r="A38" s="84"/>
      <c r="B38" s="33" t="s">
        <v>45</v>
      </c>
      <c r="C38" s="37">
        <v>2</v>
      </c>
      <c r="D38" s="52"/>
      <c r="E38" s="42">
        <f t="shared" si="0"/>
        <v>0</v>
      </c>
      <c r="F38" s="40">
        <f t="shared" si="1"/>
        <v>0</v>
      </c>
    </row>
    <row r="39" spans="1:6" ht="16.5" x14ac:dyDescent="0.3">
      <c r="A39" s="84"/>
      <c r="B39" s="34" t="s">
        <v>46</v>
      </c>
      <c r="C39" s="36">
        <v>1</v>
      </c>
      <c r="D39" s="51"/>
      <c r="E39" s="43">
        <f t="shared" si="0"/>
        <v>0</v>
      </c>
      <c r="F39" s="39">
        <f t="shared" si="1"/>
        <v>0</v>
      </c>
    </row>
    <row r="40" spans="1:6" ht="16.5" x14ac:dyDescent="0.3">
      <c r="A40" s="84"/>
      <c r="B40" s="34" t="s">
        <v>47</v>
      </c>
      <c r="C40" s="36">
        <v>2</v>
      </c>
      <c r="D40" s="51"/>
      <c r="E40" s="43">
        <f t="shared" si="0"/>
        <v>0</v>
      </c>
      <c r="F40" s="39">
        <f t="shared" si="1"/>
        <v>0</v>
      </c>
    </row>
    <row r="41" spans="1:6" ht="16.5" x14ac:dyDescent="0.3">
      <c r="A41" s="84"/>
      <c r="B41" s="34" t="s">
        <v>48</v>
      </c>
      <c r="C41" s="36">
        <v>2</v>
      </c>
      <c r="D41" s="51"/>
      <c r="E41" s="43">
        <f t="shared" si="0"/>
        <v>0</v>
      </c>
      <c r="F41" s="39">
        <f t="shared" si="1"/>
        <v>0</v>
      </c>
    </row>
    <row r="42" spans="1:6" ht="16.5" x14ac:dyDescent="0.3">
      <c r="A42" s="84"/>
      <c r="B42" s="34" t="s">
        <v>49</v>
      </c>
      <c r="C42" s="36">
        <v>1</v>
      </c>
      <c r="D42" s="51"/>
      <c r="E42" s="43">
        <f t="shared" si="0"/>
        <v>0</v>
      </c>
      <c r="F42" s="39">
        <f t="shared" si="1"/>
        <v>0</v>
      </c>
    </row>
    <row r="43" spans="1:6" ht="16.5" x14ac:dyDescent="0.3">
      <c r="A43" s="84"/>
      <c r="B43" s="34" t="s">
        <v>50</v>
      </c>
      <c r="C43" s="36">
        <v>1</v>
      </c>
      <c r="D43" s="51"/>
      <c r="E43" s="43">
        <f t="shared" si="0"/>
        <v>0</v>
      </c>
      <c r="F43" s="39">
        <f t="shared" si="1"/>
        <v>0</v>
      </c>
    </row>
    <row r="44" spans="1:6" ht="16.5" x14ac:dyDescent="0.3">
      <c r="A44" s="84"/>
      <c r="B44" s="34" t="s">
        <v>51</v>
      </c>
      <c r="C44" s="36">
        <v>1</v>
      </c>
      <c r="D44" s="51"/>
      <c r="E44" s="43">
        <f t="shared" si="0"/>
        <v>0</v>
      </c>
      <c r="F44" s="39">
        <f t="shared" si="1"/>
        <v>0</v>
      </c>
    </row>
    <row r="45" spans="1:6" ht="16.5" x14ac:dyDescent="0.3">
      <c r="A45" s="84"/>
      <c r="B45" s="34" t="s">
        <v>52</v>
      </c>
      <c r="C45" s="36">
        <v>2</v>
      </c>
      <c r="D45" s="51"/>
      <c r="E45" s="43">
        <f t="shared" si="0"/>
        <v>0</v>
      </c>
      <c r="F45" s="39">
        <f t="shared" si="1"/>
        <v>0</v>
      </c>
    </row>
    <row r="46" spans="1:6" ht="16.5" x14ac:dyDescent="0.3">
      <c r="A46" s="84"/>
      <c r="B46" s="34" t="s">
        <v>53</v>
      </c>
      <c r="C46" s="36">
        <v>2</v>
      </c>
      <c r="D46" s="51"/>
      <c r="E46" s="43">
        <f t="shared" si="0"/>
        <v>0</v>
      </c>
      <c r="F46" s="39">
        <f t="shared" si="1"/>
        <v>0</v>
      </c>
    </row>
    <row r="47" spans="1:6" ht="16.5" x14ac:dyDescent="0.3">
      <c r="A47" s="84"/>
      <c r="B47" s="34" t="s">
        <v>54</v>
      </c>
      <c r="C47" s="36">
        <v>2</v>
      </c>
      <c r="D47" s="51"/>
      <c r="E47" s="43">
        <f t="shared" si="0"/>
        <v>0</v>
      </c>
      <c r="F47" s="39">
        <f t="shared" si="1"/>
        <v>0</v>
      </c>
    </row>
    <row r="48" spans="1:6" ht="16.5" x14ac:dyDescent="0.3">
      <c r="A48" s="84"/>
      <c r="B48" s="34" t="s">
        <v>55</v>
      </c>
      <c r="C48" s="36">
        <v>2</v>
      </c>
      <c r="D48" s="51"/>
      <c r="E48" s="44">
        <f t="shared" si="0"/>
        <v>0</v>
      </c>
      <c r="F48" s="39">
        <f t="shared" si="1"/>
        <v>0</v>
      </c>
    </row>
    <row r="49" spans="1:11" s="11" customFormat="1" ht="22.5" customHeight="1" x14ac:dyDescent="0.3">
      <c r="A49" s="27"/>
      <c r="B49" s="27"/>
      <c r="C49" s="27"/>
      <c r="D49" s="28" t="s">
        <v>56</v>
      </c>
      <c r="E49" s="9">
        <f>SUM(E4:E48)</f>
        <v>0</v>
      </c>
      <c r="F49" s="10">
        <f>SUM(F4:F48)</f>
        <v>0</v>
      </c>
      <c r="G49" s="11" t="s">
        <v>57</v>
      </c>
    </row>
    <row r="50" spans="1:11" s="11" customFormat="1" ht="16.5" x14ac:dyDescent="0.3">
      <c r="K50" s="12"/>
    </row>
    <row r="51" spans="1:11" ht="16.5" x14ac:dyDescent="0.3">
      <c r="A51" s="54" t="s">
        <v>63</v>
      </c>
      <c r="B51" s="54"/>
      <c r="C51" s="54"/>
      <c r="D51" s="54"/>
      <c r="E51" s="54"/>
    </row>
    <row r="52" spans="1:11" ht="16.5" x14ac:dyDescent="0.3">
      <c r="A52" s="54" t="s">
        <v>64</v>
      </c>
      <c r="B52" s="54"/>
      <c r="C52" s="54"/>
      <c r="D52" s="54"/>
      <c r="E52" s="54"/>
    </row>
    <row r="53" spans="1:11" ht="16.5" x14ac:dyDescent="0.3">
      <c r="A53" s="54"/>
      <c r="B53" s="54"/>
      <c r="C53" s="54"/>
      <c r="D53" s="57" t="s">
        <v>66</v>
      </c>
      <c r="E53" s="54"/>
    </row>
    <row r="54" spans="1:11" ht="16.5" x14ac:dyDescent="0.3">
      <c r="A54" s="54"/>
      <c r="B54" s="54"/>
      <c r="C54" s="57" t="s">
        <v>65</v>
      </c>
      <c r="D54" s="58"/>
      <c r="E54" s="85">
        <f>F49*D54</f>
        <v>0</v>
      </c>
    </row>
    <row r="55" spans="1:11" ht="16.5" x14ac:dyDescent="0.3">
      <c r="A55" s="55"/>
      <c r="B55" s="54"/>
      <c r="C55" s="57" t="s">
        <v>67</v>
      </c>
      <c r="D55" s="59"/>
      <c r="E55" s="85">
        <f>F49*D55</f>
        <v>0</v>
      </c>
    </row>
    <row r="56" spans="1:11" ht="16.5" x14ac:dyDescent="0.3">
      <c r="A56" s="54"/>
      <c r="B56" s="54"/>
      <c r="C56" s="56"/>
      <c r="D56" s="60" t="s">
        <v>56</v>
      </c>
      <c r="E56" s="61">
        <f>F49+E54+E55</f>
        <v>0</v>
      </c>
    </row>
    <row r="57" spans="1:11" ht="16.5" x14ac:dyDescent="0.3">
      <c r="A57" s="54"/>
      <c r="B57" s="54"/>
      <c r="C57" s="56"/>
      <c r="D57" s="62" t="s">
        <v>58</v>
      </c>
      <c r="E57" s="63">
        <f>E56*0.21</f>
        <v>0</v>
      </c>
    </row>
    <row r="58" spans="1:11" ht="16.5" x14ac:dyDescent="0.3">
      <c r="A58" s="56"/>
      <c r="B58" s="54"/>
      <c r="C58" s="54"/>
      <c r="D58" s="64" t="s">
        <v>59</v>
      </c>
      <c r="E58" s="65">
        <f>SUM(E56:E57)</f>
        <v>0</v>
      </c>
    </row>
    <row r="59" spans="1:11" ht="16.5" x14ac:dyDescent="0.3">
      <c r="A59" s="54"/>
      <c r="B59" s="54"/>
      <c r="C59" s="56"/>
      <c r="D59" s="54"/>
      <c r="E59" s="54"/>
    </row>
    <row r="60" spans="1:11" ht="16.5" x14ac:dyDescent="0.3">
      <c r="C60" s="66"/>
      <c r="D60" s="66"/>
      <c r="E60" s="66"/>
    </row>
  </sheetData>
  <sheetProtection algorithmName="SHA-512" hashValue="OWzhOVQi9BgwqiXWiJq7aZ/En6unzosaC0fNDESbabgEmbjWiKcFG8OHv3sAaQkSxwSqpZD9VF2FG4Sq9+yxgQ==" saltValue="MXNRLtUZfUNd0jlPPfRSTw==" spinCount="100000" sheet="1" selectLockedCells="1"/>
  <mergeCells count="10">
    <mergeCell ref="A4:A6"/>
    <mergeCell ref="A7:A9"/>
    <mergeCell ref="A19:A20"/>
    <mergeCell ref="A22:A48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Gómez Gómez, Beatriz Blanca</dc:creator>
  <cp:lastModifiedBy>Gómez Ciriaco, Miguel Ángel</cp:lastModifiedBy>
  <dcterms:created xsi:type="dcterms:W3CDTF">2022-08-12T05:27:20Z</dcterms:created>
  <dcterms:modified xsi:type="dcterms:W3CDTF">2022-12-23T08:18:29Z</dcterms:modified>
</cp:coreProperties>
</file>