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eguridad Informatica\Gestion\04 PROYECTOS INTERNOS\220523 Mto. Sist Segur Inf 23-25 (3 años)\01 Pliegos\"/>
    </mc:Choice>
  </mc:AlternateContent>
  <xr:revisionPtr revIDLastSave="0" documentId="13_ncr:1_{14D92AA8-118C-4F54-8104-62652D2675CA}" xr6:coauthVersionLast="47" xr6:coauthVersionMax="47" xr10:uidLastSave="{00000000-0000-0000-0000-000000000000}"/>
  <bookViews>
    <workbookView xWindow="-28920" yWindow="-120" windowWidth="29040" windowHeight="15840" xr2:uid="{EEE19CF9-CE4B-48DD-99BF-C80BB0A6B18D}"/>
  </bookViews>
  <sheets>
    <sheet name="Sop, Mto y Suscripción Lote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" l="1"/>
  <c r="H25" i="1"/>
  <c r="B43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3" i="1"/>
  <c r="H26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6" i="1" l="1"/>
  <c r="H41" i="1" s="1"/>
  <c r="H43" i="1" l="1"/>
  <c r="H47" i="1" l="1"/>
  <c r="H45" i="1"/>
  <c r="H49" i="1" l="1"/>
  <c r="H51" i="1" s="1"/>
  <c r="H53" i="1" s="1"/>
</calcChain>
</file>

<file path=xl/sharedStrings.xml><?xml version="1.0" encoding="utf-8"?>
<sst xmlns="http://schemas.openxmlformats.org/spreadsheetml/2006/main" count="123" uniqueCount="101">
  <si>
    <t>Descripción</t>
  </si>
  <si>
    <t>Unidades</t>
  </si>
  <si>
    <t>Precio unitario sin IVA</t>
  </si>
  <si>
    <t>Precio total sin IVA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</si>
  <si>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Se tendrán en cuenta las Notas del apartado 27 del Pliego de Condiciones Particulares.</t>
    </r>
  </si>
  <si>
    <t>Gasto Generales</t>
  </si>
  <si>
    <t>Beneficio Industrial</t>
  </si>
  <si>
    <t xml:space="preserve">IVA </t>
  </si>
  <si>
    <t>Item</t>
  </si>
  <si>
    <t>Subtotal</t>
  </si>
  <si>
    <t>SMA Centralized Web Management Reporting License</t>
  </si>
  <si>
    <t>Web Premier Bundle (WREP+WUC+AMAL) CTA, AMP,TG-200 Files/Day</t>
  </si>
  <si>
    <t xml:space="preserve"> MANTENIMIENTO, SOPORTE Y SUSCRIPCIONES DE SOFTWARE DEL EQUIPAMIENTO DE ACCESO Y SECURIZACIÓN DE LA NAVEGACIÓN POR INTERNET</t>
  </si>
  <si>
    <t>TOTAL SIN IVA</t>
  </si>
  <si>
    <t>T O T A L   C O N   I V A</t>
  </si>
  <si>
    <t>Referencia</t>
  </si>
  <si>
    <t>Smart Account Mandatory</t>
  </si>
  <si>
    <t>1.0</t>
  </si>
  <si>
    <t>WSA-S695-K9</t>
  </si>
  <si>
    <t>WSA S695 Web Security Appliance</t>
  </si>
  <si>
    <t>1.1</t>
  </si>
  <si>
    <t>CAB-9K10A-EU</t>
  </si>
  <si>
    <t>Power Cord, 250VAC 10A CEE 7/7 Plug, EU</t>
  </si>
  <si>
    <t>1.2</t>
  </si>
  <si>
    <t>SF-WSA-10.6.0-K9</t>
  </si>
  <si>
    <t>WSA Async OS v10.6.0</t>
  </si>
  <si>
    <t>1.3</t>
  </si>
  <si>
    <t>CCS-PSU1-1050AC</t>
  </si>
  <si>
    <t>Cisco Content Sec AC Power Supply 1050W for x95 Appliance</t>
  </si>
  <si>
    <t>1.4</t>
  </si>
  <si>
    <t>CCS-HDD-600GB10K</t>
  </si>
  <si>
    <t>Content Sec x95 600GB 12G SAS 10K RPM SFF HDD</t>
  </si>
  <si>
    <t>1.5</t>
  </si>
  <si>
    <t>CCS-TPM2-002</t>
  </si>
  <si>
    <t>Cisco Content Security Trusted Platform Module TPM 2.0</t>
  </si>
  <si>
    <t>1.6</t>
  </si>
  <si>
    <t>CCS-CPU-I6226</t>
  </si>
  <si>
    <t>Content Sec 2.7 GHz 6226/125W 12C/19.25MB Cache/DDR4 2933MHz</t>
  </si>
  <si>
    <t>1.7</t>
  </si>
  <si>
    <t>CCS-MEM-X-16GB</t>
  </si>
  <si>
    <t>ContentSecx95 16GBDDR4-2933MHzRDIMM/PC4-23400/slrank/x4/1.2v</t>
  </si>
  <si>
    <t>1.8</t>
  </si>
  <si>
    <t>CCS-MRAID-M5HD</t>
  </si>
  <si>
    <t>Cisco Content Sec SAS Modular Raid Controller 4GB Cache</t>
  </si>
  <si>
    <t>1.9</t>
  </si>
  <si>
    <t>WSA-HTTPS-LIC</t>
  </si>
  <si>
    <t>WSA HTTPS Inspection License</t>
  </si>
  <si>
    <t>1.10</t>
  </si>
  <si>
    <t>WSA-PROXY-LIC</t>
  </si>
  <si>
    <t>WSA Proxy and Dynamic Vectoring and Scanning License</t>
  </si>
  <si>
    <t>1.11</t>
  </si>
  <si>
    <t>WSA-L4TM-LIC</t>
  </si>
  <si>
    <t>WSA L4 Traffic Monitoring License</t>
  </si>
  <si>
    <t>1.12</t>
  </si>
  <si>
    <t>WSA-CASM-LIC</t>
  </si>
  <si>
    <t>WSA Cisco AnyConnect Secure Mobility License</t>
  </si>
  <si>
    <t>1.13</t>
  </si>
  <si>
    <t>CCS-PCI-1B-240M5</t>
  </si>
  <si>
    <t>Riser 1B incl 3 PCIe slots (x8, x8, x8); all slots from CPU1</t>
  </si>
  <si>
    <t>1.14</t>
  </si>
  <si>
    <t>CCS-PCIE-IRJ45</t>
  </si>
  <si>
    <t>Cisco Content Sec quad port 1G Copper PCI</t>
  </si>
  <si>
    <t>1.0.1</t>
  </si>
  <si>
    <t>CON-PSRT-WSAS695K</t>
  </si>
  <si>
    <t>PRTNR SS 8X5XNBD WSA S695 Web Security Appliance</t>
  </si>
  <si>
    <t/>
  </si>
  <si>
    <t>2.0</t>
  </si>
  <si>
    <t>WEB-SEC-SUB</t>
  </si>
  <si>
    <t>Cisco Web Security XaaS Subscription</t>
  </si>
  <si>
    <t>2.1</t>
  </si>
  <si>
    <t>WSA-WSS-LIC</t>
  </si>
  <si>
    <t>SI</t>
  </si>
  <si>
    <t>2.2</t>
  </si>
  <si>
    <t>SMA-WMGT-LIC</t>
  </si>
  <si>
    <t>2.3</t>
  </si>
  <si>
    <t>SVS-WEB-SUP-B</t>
  </si>
  <si>
    <t>Basic Support for Web Security</t>
  </si>
  <si>
    <t>3.0</t>
  </si>
  <si>
    <t>SMA-M695-K9</t>
  </si>
  <si>
    <t>SMA M695 Security Management Appliance</t>
  </si>
  <si>
    <t>3.1</t>
  </si>
  <si>
    <t>3.2</t>
  </si>
  <si>
    <t>SF-SMA-12.5.0-K9</t>
  </si>
  <si>
    <t>SMA Async OS v12.5.0</t>
  </si>
  <si>
    <t>3.3</t>
  </si>
  <si>
    <t>3.4</t>
  </si>
  <si>
    <t>3.5</t>
  </si>
  <si>
    <t>3.6</t>
  </si>
  <si>
    <t>CCS-CPU-I4210</t>
  </si>
  <si>
    <t>Content Sec 2.2 GHz 4210/85W 10C/13.75MB Cache/DDR4 2400MHz</t>
  </si>
  <si>
    <t>3.7</t>
  </si>
  <si>
    <t>3.8</t>
  </si>
  <si>
    <t>3.9</t>
  </si>
  <si>
    <t>CCS-MESSAGING-LIC</t>
  </si>
  <si>
    <t>Cisco Content Security Messaging License</t>
  </si>
  <si>
    <t>3.10</t>
  </si>
  <si>
    <t>3.11</t>
  </si>
  <si>
    <t>3.0.1</t>
  </si>
  <si>
    <t>CON-PSRT-SMAM695K</t>
  </si>
  <si>
    <t>PRTNR SS 8X5XNBD SMA M695 Security Management Appliance</t>
  </si>
  <si>
    <t>Mantenimiento, Soporte Técnico HW / SW y Suscripciones de Software del 09/07/2023 al 08/07/2026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</si>
</sst>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42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164" fontId="3" fillId="5" borderId="4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9" fontId="4" fillId="8" borderId="3" xfId="0" applyNumberFormat="1" applyFont="1" applyFill="1" applyBorder="1" applyAlignment="1">
      <alignment horizontal="center" vertical="center"/>
    </xf>
    <xf numFmtId="164" fontId="2" fillId="7" borderId="7" xfId="0" applyNumberFormat="1" applyFont="1" applyFill="1" applyBorder="1" applyAlignment="1">
      <alignment vertical="center"/>
    </xf>
    <xf numFmtId="164" fontId="3" fillId="6" borderId="3" xfId="0" applyNumberFormat="1" applyFont="1" applyFill="1" applyBorder="1" applyAlignment="1">
      <alignment vertical="center"/>
    </xf>
    <xf numFmtId="164" fontId="3" fillId="8" borderId="3" xfId="0" applyNumberFormat="1" applyFont="1" applyFill="1" applyBorder="1" applyAlignment="1">
      <alignment vertical="center"/>
    </xf>
    <xf numFmtId="4" fontId="0" fillId="4" borderId="3" xfId="0" applyNumberFormat="1" applyFill="1" applyBorder="1" applyProtection="1">
      <protection locked="0"/>
    </xf>
    <xf numFmtId="3" fontId="0" fillId="0" borderId="3" xfId="0" applyNumberFormat="1" applyBorder="1" applyAlignment="1">
      <alignment vertical="center"/>
    </xf>
    <xf numFmtId="4" fontId="0" fillId="4" borderId="3" xfId="0" applyNumberFormat="1" applyFill="1" applyBorder="1" applyAlignment="1" applyProtection="1">
      <alignment vertical="center"/>
      <protection locked="0"/>
    </xf>
    <xf numFmtId="164" fontId="0" fillId="0" borderId="3" xfId="0" applyNumberFormat="1" applyBorder="1" applyAlignment="1" applyProtection="1">
      <alignment vertical="center"/>
    </xf>
    <xf numFmtId="10" fontId="1" fillId="4" borderId="3" xfId="1" applyNumberFormat="1" applyFont="1" applyFill="1" applyBorder="1" applyAlignment="1" applyProtection="1">
      <alignment vertical="center"/>
      <protection locked="0"/>
    </xf>
    <xf numFmtId="4" fontId="0" fillId="4" borderId="4" xfId="0" applyNumberFormat="1" applyFill="1" applyBorder="1" applyProtection="1">
      <protection locked="0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3" fontId="0" fillId="0" borderId="2" xfId="0" applyNumberFormat="1" applyBorder="1" applyAlignment="1">
      <alignment vertical="center"/>
    </xf>
    <xf numFmtId="164" fontId="0" fillId="0" borderId="8" xfId="0" applyNumberFormat="1" applyBorder="1" applyAlignment="1" applyProtection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vertical="center"/>
    </xf>
    <xf numFmtId="0" fontId="3" fillId="8" borderId="3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0" fontId="1" fillId="6" borderId="2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4" fontId="0" fillId="0" borderId="2" xfId="0" applyNumberFormat="1" applyFill="1" applyBorder="1" applyProtection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002060"/>
      <color rgb="FF004A82"/>
      <color rgb="FFFFFF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1F881-5251-4288-8F1E-ED0E7BE3DFB8}">
  <dimension ref="B2:H55"/>
  <sheetViews>
    <sheetView showGridLines="0" tabSelected="1" workbookViewId="0">
      <selection activeCell="G6" sqref="G6"/>
    </sheetView>
  </sheetViews>
  <sheetFormatPr baseColWidth="10" defaultRowHeight="14.4" x14ac:dyDescent="0.3"/>
  <cols>
    <col min="1" max="1" width="8.44140625" customWidth="1"/>
    <col min="2" max="2" width="6.109375" customWidth="1"/>
    <col min="3" max="3" width="19.44140625" customWidth="1"/>
    <col min="4" max="4" width="13" customWidth="1"/>
    <col min="5" max="5" width="64.6640625" customWidth="1"/>
    <col min="6" max="6" width="9.44140625" bestFit="1" customWidth="1"/>
    <col min="7" max="7" width="20.6640625" bestFit="1" customWidth="1"/>
    <col min="8" max="8" width="18" bestFit="1" customWidth="1"/>
  </cols>
  <sheetData>
    <row r="2" spans="2:8" ht="37.5" customHeight="1" x14ac:dyDescent="0.3">
      <c r="B2" s="27" t="s">
        <v>12</v>
      </c>
      <c r="C2" s="28"/>
      <c r="D2" s="28"/>
      <c r="E2" s="28"/>
      <c r="F2" s="28"/>
      <c r="G2" s="28"/>
      <c r="H2" s="28"/>
    </row>
    <row r="4" spans="2:8" ht="47.25" customHeight="1" x14ac:dyDescent="0.3">
      <c r="B4" s="29" t="s">
        <v>100</v>
      </c>
      <c r="C4" s="30"/>
      <c r="D4" s="30"/>
      <c r="E4" s="31"/>
      <c r="F4" s="31"/>
      <c r="G4" s="31"/>
      <c r="H4" s="31"/>
    </row>
    <row r="5" spans="2:8" ht="43.2" x14ac:dyDescent="0.3">
      <c r="B5" s="1" t="s">
        <v>8</v>
      </c>
      <c r="C5" s="1" t="s">
        <v>15</v>
      </c>
      <c r="D5" s="26" t="s">
        <v>16</v>
      </c>
      <c r="E5" s="1" t="s">
        <v>0</v>
      </c>
      <c r="F5" s="1" t="s">
        <v>1</v>
      </c>
      <c r="G5" s="1" t="s">
        <v>2</v>
      </c>
      <c r="H5" s="1" t="s">
        <v>3</v>
      </c>
    </row>
    <row r="6" spans="2:8" x14ac:dyDescent="0.3">
      <c r="B6" s="14" t="s">
        <v>17</v>
      </c>
      <c r="C6" s="14" t="s">
        <v>18</v>
      </c>
      <c r="D6" s="15"/>
      <c r="E6" s="14" t="s">
        <v>19</v>
      </c>
      <c r="F6" s="16">
        <v>2</v>
      </c>
      <c r="G6" s="10"/>
      <c r="H6" s="11">
        <f t="shared" ref="H6:H40" si="0">G6*F6</f>
        <v>0</v>
      </c>
    </row>
    <row r="7" spans="2:8" x14ac:dyDescent="0.3">
      <c r="B7" s="17" t="s">
        <v>20</v>
      </c>
      <c r="C7" s="18" t="s">
        <v>21</v>
      </c>
      <c r="D7" s="19"/>
      <c r="E7" s="18" t="s">
        <v>22</v>
      </c>
      <c r="F7" s="9">
        <v>4</v>
      </c>
      <c r="G7" s="10"/>
      <c r="H7" s="11">
        <f t="shared" si="0"/>
        <v>0</v>
      </c>
    </row>
    <row r="8" spans="2:8" x14ac:dyDescent="0.3">
      <c r="B8" s="17" t="s">
        <v>23</v>
      </c>
      <c r="C8" s="18" t="s">
        <v>24</v>
      </c>
      <c r="D8" s="19"/>
      <c r="E8" s="18" t="s">
        <v>25</v>
      </c>
      <c r="F8" s="9">
        <v>2</v>
      </c>
      <c r="G8" s="10"/>
      <c r="H8" s="11">
        <f t="shared" si="0"/>
        <v>0</v>
      </c>
    </row>
    <row r="9" spans="2:8" x14ac:dyDescent="0.3">
      <c r="B9" s="17" t="s">
        <v>26</v>
      </c>
      <c r="C9" s="18" t="s">
        <v>27</v>
      </c>
      <c r="D9" s="19"/>
      <c r="E9" s="18" t="s">
        <v>28</v>
      </c>
      <c r="F9" s="9">
        <v>4</v>
      </c>
      <c r="G9" s="10"/>
      <c r="H9" s="11">
        <f t="shared" si="0"/>
        <v>0</v>
      </c>
    </row>
    <row r="10" spans="2:8" x14ac:dyDescent="0.3">
      <c r="B10" s="17" t="s">
        <v>29</v>
      </c>
      <c r="C10" s="18" t="s">
        <v>30</v>
      </c>
      <c r="D10" s="19"/>
      <c r="E10" s="18" t="s">
        <v>31</v>
      </c>
      <c r="F10" s="9">
        <v>32</v>
      </c>
      <c r="G10" s="10"/>
      <c r="H10" s="11">
        <f t="shared" si="0"/>
        <v>0</v>
      </c>
    </row>
    <row r="11" spans="2:8" x14ac:dyDescent="0.3">
      <c r="B11" s="17" t="s">
        <v>32</v>
      </c>
      <c r="C11" s="18" t="s">
        <v>33</v>
      </c>
      <c r="D11" s="19"/>
      <c r="E11" s="18" t="s">
        <v>34</v>
      </c>
      <c r="F11" s="9">
        <v>2</v>
      </c>
      <c r="G11" s="10"/>
      <c r="H11" s="11">
        <f t="shared" si="0"/>
        <v>0</v>
      </c>
    </row>
    <row r="12" spans="2:8" x14ac:dyDescent="0.3">
      <c r="B12" s="17" t="s">
        <v>35</v>
      </c>
      <c r="C12" s="18" t="s">
        <v>36</v>
      </c>
      <c r="D12" s="19"/>
      <c r="E12" s="18" t="s">
        <v>37</v>
      </c>
      <c r="F12" s="9">
        <v>4</v>
      </c>
      <c r="G12" s="10"/>
      <c r="H12" s="11">
        <f t="shared" si="0"/>
        <v>0</v>
      </c>
    </row>
    <row r="13" spans="2:8" x14ac:dyDescent="0.3">
      <c r="B13" s="17" t="s">
        <v>38</v>
      </c>
      <c r="C13" s="18" t="s">
        <v>39</v>
      </c>
      <c r="D13" s="19"/>
      <c r="E13" s="18" t="s">
        <v>40</v>
      </c>
      <c r="F13" s="9">
        <v>8</v>
      </c>
      <c r="G13" s="10"/>
      <c r="H13" s="11">
        <f t="shared" si="0"/>
        <v>0</v>
      </c>
    </row>
    <row r="14" spans="2:8" x14ac:dyDescent="0.3">
      <c r="B14" s="17" t="s">
        <v>41</v>
      </c>
      <c r="C14" s="18" t="s">
        <v>42</v>
      </c>
      <c r="D14" s="19"/>
      <c r="E14" s="18" t="s">
        <v>43</v>
      </c>
      <c r="F14" s="9">
        <v>2</v>
      </c>
      <c r="G14" s="10"/>
      <c r="H14" s="11">
        <f t="shared" si="0"/>
        <v>0</v>
      </c>
    </row>
    <row r="15" spans="2:8" x14ac:dyDescent="0.3">
      <c r="B15" s="17" t="s">
        <v>44</v>
      </c>
      <c r="C15" s="18" t="s">
        <v>45</v>
      </c>
      <c r="D15" s="19"/>
      <c r="E15" s="18" t="s">
        <v>46</v>
      </c>
      <c r="F15" s="9">
        <v>2</v>
      </c>
      <c r="G15" s="10"/>
      <c r="H15" s="11">
        <f t="shared" si="0"/>
        <v>0</v>
      </c>
    </row>
    <row r="16" spans="2:8" x14ac:dyDescent="0.3">
      <c r="B16" s="17" t="s">
        <v>47</v>
      </c>
      <c r="C16" s="18" t="s">
        <v>48</v>
      </c>
      <c r="D16" s="19"/>
      <c r="E16" s="18" t="s">
        <v>49</v>
      </c>
      <c r="F16" s="9">
        <v>2</v>
      </c>
      <c r="G16" s="10"/>
      <c r="H16" s="11">
        <f t="shared" si="0"/>
        <v>0</v>
      </c>
    </row>
    <row r="17" spans="2:8" x14ac:dyDescent="0.3">
      <c r="B17" s="17" t="s">
        <v>50</v>
      </c>
      <c r="C17" s="18" t="s">
        <v>51</v>
      </c>
      <c r="D17" s="19"/>
      <c r="E17" s="18" t="s">
        <v>52</v>
      </c>
      <c r="F17" s="9">
        <v>2</v>
      </c>
      <c r="G17" s="10"/>
      <c r="H17" s="11">
        <f t="shared" si="0"/>
        <v>0</v>
      </c>
    </row>
    <row r="18" spans="2:8" x14ac:dyDescent="0.3">
      <c r="B18" s="17" t="s">
        <v>53</v>
      </c>
      <c r="C18" s="18" t="s">
        <v>54</v>
      </c>
      <c r="D18" s="19"/>
      <c r="E18" s="18" t="s">
        <v>55</v>
      </c>
      <c r="F18" s="9">
        <v>2</v>
      </c>
      <c r="G18" s="10"/>
      <c r="H18" s="11">
        <f t="shared" si="0"/>
        <v>0</v>
      </c>
    </row>
    <row r="19" spans="2:8" x14ac:dyDescent="0.3">
      <c r="B19" s="17" t="s">
        <v>56</v>
      </c>
      <c r="C19" s="18" t="s">
        <v>57</v>
      </c>
      <c r="D19" s="19"/>
      <c r="E19" s="18" t="s">
        <v>58</v>
      </c>
      <c r="F19" s="9">
        <v>2</v>
      </c>
      <c r="G19" s="10"/>
      <c r="H19" s="11">
        <f t="shared" si="0"/>
        <v>0</v>
      </c>
    </row>
    <row r="20" spans="2:8" x14ac:dyDescent="0.3">
      <c r="B20" s="17" t="s">
        <v>59</v>
      </c>
      <c r="C20" s="18" t="s">
        <v>60</v>
      </c>
      <c r="D20" s="19"/>
      <c r="E20" s="18" t="s">
        <v>61</v>
      </c>
      <c r="F20" s="9">
        <v>2</v>
      </c>
      <c r="G20" s="10"/>
      <c r="H20" s="11">
        <f t="shared" si="0"/>
        <v>0</v>
      </c>
    </row>
    <row r="21" spans="2:8" x14ac:dyDescent="0.3">
      <c r="B21" s="17" t="s">
        <v>62</v>
      </c>
      <c r="C21" s="18" t="s">
        <v>63</v>
      </c>
      <c r="D21" s="19"/>
      <c r="E21" s="18" t="s">
        <v>64</v>
      </c>
      <c r="F21" s="9">
        <v>2</v>
      </c>
      <c r="G21" s="8"/>
      <c r="H21" s="11">
        <f t="shared" si="0"/>
        <v>0</v>
      </c>
    </row>
    <row r="22" spans="2:8" ht="6.6" customHeight="1" x14ac:dyDescent="0.3">
      <c r="B22" s="21" t="s">
        <v>65</v>
      </c>
      <c r="C22" s="22" t="s">
        <v>65</v>
      </c>
      <c r="D22" s="22"/>
      <c r="E22" s="23" t="s">
        <v>65</v>
      </c>
      <c r="F22" s="24"/>
      <c r="G22" s="41"/>
      <c r="H22" s="25"/>
    </row>
    <row r="23" spans="2:8" x14ac:dyDescent="0.3">
      <c r="B23" s="20" t="s">
        <v>66</v>
      </c>
      <c r="C23" s="14" t="s">
        <v>67</v>
      </c>
      <c r="D23" s="15"/>
      <c r="E23" s="14" t="s">
        <v>68</v>
      </c>
      <c r="F23" s="9">
        <v>1</v>
      </c>
      <c r="G23" s="13"/>
      <c r="H23" s="11">
        <f t="shared" si="0"/>
        <v>0</v>
      </c>
    </row>
    <row r="24" spans="2:8" x14ac:dyDescent="0.3">
      <c r="B24" s="17" t="s">
        <v>69</v>
      </c>
      <c r="C24" s="18" t="s">
        <v>70</v>
      </c>
      <c r="D24" s="19" t="s">
        <v>71</v>
      </c>
      <c r="E24" s="18" t="s">
        <v>11</v>
      </c>
      <c r="F24" s="9">
        <v>5000</v>
      </c>
      <c r="G24" s="13"/>
      <c r="H24" s="11">
        <f t="shared" si="0"/>
        <v>0</v>
      </c>
    </row>
    <row r="25" spans="2:8" x14ac:dyDescent="0.3">
      <c r="B25" s="17" t="s">
        <v>72</v>
      </c>
      <c r="C25" s="18" t="s">
        <v>73</v>
      </c>
      <c r="D25" s="19" t="s">
        <v>71</v>
      </c>
      <c r="E25" s="18" t="s">
        <v>10</v>
      </c>
      <c r="F25" s="9">
        <v>5000</v>
      </c>
      <c r="G25" s="13"/>
      <c r="H25" s="11">
        <f t="shared" si="0"/>
        <v>0</v>
      </c>
    </row>
    <row r="26" spans="2:8" x14ac:dyDescent="0.3">
      <c r="B26" s="17" t="s">
        <v>74</v>
      </c>
      <c r="C26" s="18" t="s">
        <v>75</v>
      </c>
      <c r="D26" s="19"/>
      <c r="E26" s="18" t="s">
        <v>76</v>
      </c>
      <c r="F26" s="9">
        <v>1</v>
      </c>
      <c r="G26" s="13"/>
      <c r="H26" s="11">
        <f t="shared" si="0"/>
        <v>0</v>
      </c>
    </row>
    <row r="27" spans="2:8" ht="6.6" customHeight="1" x14ac:dyDescent="0.3">
      <c r="B27" s="21" t="s">
        <v>65</v>
      </c>
      <c r="C27" s="22" t="s">
        <v>65</v>
      </c>
      <c r="D27" s="22"/>
      <c r="E27" s="23" t="s">
        <v>65</v>
      </c>
      <c r="F27" s="24"/>
      <c r="G27" s="41"/>
      <c r="H27" s="25"/>
    </row>
    <row r="28" spans="2:8" x14ac:dyDescent="0.3">
      <c r="B28" s="14" t="s">
        <v>77</v>
      </c>
      <c r="C28" s="14" t="s">
        <v>78</v>
      </c>
      <c r="D28" s="15"/>
      <c r="E28" s="14" t="s">
        <v>79</v>
      </c>
      <c r="F28" s="9">
        <v>1</v>
      </c>
      <c r="G28" s="13"/>
      <c r="H28" s="11">
        <f t="shared" si="0"/>
        <v>0</v>
      </c>
    </row>
    <row r="29" spans="2:8" x14ac:dyDescent="0.3">
      <c r="B29" s="17" t="s">
        <v>80</v>
      </c>
      <c r="C29" s="18" t="s">
        <v>21</v>
      </c>
      <c r="D29" s="19"/>
      <c r="E29" s="18" t="s">
        <v>22</v>
      </c>
      <c r="F29" s="9">
        <v>2</v>
      </c>
      <c r="G29" s="13"/>
      <c r="H29" s="11">
        <f t="shared" si="0"/>
        <v>0</v>
      </c>
    </row>
    <row r="30" spans="2:8" x14ac:dyDescent="0.3">
      <c r="B30" s="17" t="s">
        <v>81</v>
      </c>
      <c r="C30" s="18" t="s">
        <v>82</v>
      </c>
      <c r="D30" s="19"/>
      <c r="E30" s="18" t="s">
        <v>83</v>
      </c>
      <c r="F30" s="9">
        <v>1</v>
      </c>
      <c r="G30" s="13"/>
      <c r="H30" s="11">
        <f t="shared" si="0"/>
        <v>0</v>
      </c>
    </row>
    <row r="31" spans="2:8" x14ac:dyDescent="0.3">
      <c r="B31" s="17" t="s">
        <v>84</v>
      </c>
      <c r="C31" s="18" t="s">
        <v>27</v>
      </c>
      <c r="D31" s="19"/>
      <c r="E31" s="18" t="s">
        <v>28</v>
      </c>
      <c r="F31" s="9">
        <v>2</v>
      </c>
      <c r="G31" s="13"/>
      <c r="H31" s="11">
        <f t="shared" si="0"/>
        <v>0</v>
      </c>
    </row>
    <row r="32" spans="2:8" x14ac:dyDescent="0.3">
      <c r="B32" s="17" t="s">
        <v>85</v>
      </c>
      <c r="C32" s="18" t="s">
        <v>30</v>
      </c>
      <c r="D32" s="19"/>
      <c r="E32" s="18" t="s">
        <v>31</v>
      </c>
      <c r="F32" s="9">
        <v>16</v>
      </c>
      <c r="G32" s="13"/>
      <c r="H32" s="11">
        <f t="shared" si="0"/>
        <v>0</v>
      </c>
    </row>
    <row r="33" spans="2:8" x14ac:dyDescent="0.3">
      <c r="B33" s="17" t="s">
        <v>86</v>
      </c>
      <c r="C33" s="18" t="s">
        <v>33</v>
      </c>
      <c r="D33" s="19"/>
      <c r="E33" s="18" t="s">
        <v>34</v>
      </c>
      <c r="F33" s="9">
        <v>1</v>
      </c>
      <c r="G33" s="13"/>
      <c r="H33" s="11">
        <f t="shared" si="0"/>
        <v>0</v>
      </c>
    </row>
    <row r="34" spans="2:8" x14ac:dyDescent="0.3">
      <c r="B34" s="17" t="s">
        <v>87</v>
      </c>
      <c r="C34" s="18" t="s">
        <v>88</v>
      </c>
      <c r="D34" s="19"/>
      <c r="E34" s="18" t="s">
        <v>89</v>
      </c>
      <c r="F34" s="9">
        <v>2</v>
      </c>
      <c r="G34" s="13"/>
      <c r="H34" s="11">
        <f t="shared" si="0"/>
        <v>0</v>
      </c>
    </row>
    <row r="35" spans="2:8" x14ac:dyDescent="0.3">
      <c r="B35" s="17" t="s">
        <v>90</v>
      </c>
      <c r="C35" s="18" t="s">
        <v>39</v>
      </c>
      <c r="D35" s="19"/>
      <c r="E35" s="18" t="s">
        <v>40</v>
      </c>
      <c r="F35" s="9">
        <v>2</v>
      </c>
      <c r="G35" s="13"/>
      <c r="H35" s="11">
        <f t="shared" si="0"/>
        <v>0</v>
      </c>
    </row>
    <row r="36" spans="2:8" x14ac:dyDescent="0.3">
      <c r="B36" s="17" t="s">
        <v>91</v>
      </c>
      <c r="C36" s="18" t="s">
        <v>42</v>
      </c>
      <c r="D36" s="19"/>
      <c r="E36" s="18" t="s">
        <v>43</v>
      </c>
      <c r="F36" s="9">
        <v>1</v>
      </c>
      <c r="G36" s="13"/>
      <c r="H36" s="11">
        <f t="shared" si="0"/>
        <v>0</v>
      </c>
    </row>
    <row r="37" spans="2:8" x14ac:dyDescent="0.3">
      <c r="B37" s="17" t="s">
        <v>92</v>
      </c>
      <c r="C37" s="18" t="s">
        <v>93</v>
      </c>
      <c r="D37" s="19"/>
      <c r="E37" s="18" t="s">
        <v>94</v>
      </c>
      <c r="F37" s="9">
        <v>1</v>
      </c>
      <c r="G37" s="13"/>
      <c r="H37" s="11">
        <f t="shared" si="0"/>
        <v>0</v>
      </c>
    </row>
    <row r="38" spans="2:8" x14ac:dyDescent="0.3">
      <c r="B38" s="17" t="s">
        <v>95</v>
      </c>
      <c r="C38" s="18" t="s">
        <v>60</v>
      </c>
      <c r="D38" s="19"/>
      <c r="E38" s="18" t="s">
        <v>61</v>
      </c>
      <c r="F38" s="9">
        <v>1</v>
      </c>
      <c r="G38" s="13"/>
      <c r="H38" s="11">
        <f t="shared" si="0"/>
        <v>0</v>
      </c>
    </row>
    <row r="39" spans="2:8" x14ac:dyDescent="0.3">
      <c r="B39" s="17" t="s">
        <v>96</v>
      </c>
      <c r="C39" s="18" t="s">
        <v>57</v>
      </c>
      <c r="D39" s="19"/>
      <c r="E39" s="18" t="s">
        <v>58</v>
      </c>
      <c r="F39" s="9">
        <v>1</v>
      </c>
      <c r="G39" s="13"/>
      <c r="H39" s="11">
        <f t="shared" si="0"/>
        <v>0</v>
      </c>
    </row>
    <row r="40" spans="2:8" x14ac:dyDescent="0.3">
      <c r="B40" s="17" t="s">
        <v>97</v>
      </c>
      <c r="C40" s="18" t="s">
        <v>98</v>
      </c>
      <c r="D40" s="19"/>
      <c r="E40" s="18" t="s">
        <v>99</v>
      </c>
      <c r="F40" s="9">
        <v>1</v>
      </c>
      <c r="G40" s="13"/>
      <c r="H40" s="11">
        <f t="shared" si="0"/>
        <v>0</v>
      </c>
    </row>
    <row r="41" spans="2:8" ht="15.6" x14ac:dyDescent="0.3">
      <c r="F41" s="32" t="s">
        <v>9</v>
      </c>
      <c r="G41" s="32"/>
      <c r="H41" s="2">
        <f>SUM(H6:H21,H23:H26,H28:H40)</f>
        <v>0</v>
      </c>
    </row>
    <row r="43" spans="2:8" ht="23.25" customHeight="1" x14ac:dyDescent="0.3">
      <c r="B43" s="36" t="str">
        <f>"TOTAL "&amp;UPPER(LEFT(B4,66))&amp;" SIN IVA"</f>
        <v>TOTAL MANTENIMIENTO, SOPORTE TÉCNICO HW / SW Y SUSCRIPCIONES DE SOFTWARE SIN IVA</v>
      </c>
      <c r="C43" s="36"/>
      <c r="D43" s="36"/>
      <c r="E43" s="36"/>
      <c r="F43" s="36"/>
      <c r="G43" s="36"/>
      <c r="H43" s="6">
        <f>+H41</f>
        <v>0</v>
      </c>
    </row>
    <row r="45" spans="2:8" x14ac:dyDescent="0.3">
      <c r="B45" s="38" t="s">
        <v>5</v>
      </c>
      <c r="C45" s="39"/>
      <c r="D45" s="39"/>
      <c r="E45" s="39"/>
      <c r="F45" s="40"/>
      <c r="G45" s="12">
        <v>0</v>
      </c>
      <c r="H45" s="11">
        <f>+H43*G45</f>
        <v>0</v>
      </c>
    </row>
    <row r="46" spans="2:8" ht="6.75" customHeight="1" x14ac:dyDescent="0.3"/>
    <row r="47" spans="2:8" x14ac:dyDescent="0.3">
      <c r="B47" s="38" t="s">
        <v>6</v>
      </c>
      <c r="C47" s="39"/>
      <c r="D47" s="39"/>
      <c r="E47" s="39"/>
      <c r="F47" s="40"/>
      <c r="G47" s="12">
        <v>0</v>
      </c>
      <c r="H47" s="11">
        <f>+H43*G47</f>
        <v>0</v>
      </c>
    </row>
    <row r="49" spans="2:8" ht="15.6" x14ac:dyDescent="0.3">
      <c r="B49" s="37" t="s">
        <v>13</v>
      </c>
      <c r="C49" s="37"/>
      <c r="D49" s="37"/>
      <c r="E49" s="37"/>
      <c r="F49" s="37"/>
      <c r="G49" s="37"/>
      <c r="H49" s="7">
        <f>+H43+H45+H47</f>
        <v>0</v>
      </c>
    </row>
    <row r="50" spans="2:8" ht="6.75" customHeight="1" x14ac:dyDescent="0.3"/>
    <row r="51" spans="2:8" ht="15.6" x14ac:dyDescent="0.3">
      <c r="B51" s="37" t="s">
        <v>7</v>
      </c>
      <c r="C51" s="37"/>
      <c r="D51" s="37"/>
      <c r="E51" s="37"/>
      <c r="F51" s="37"/>
      <c r="G51" s="4">
        <v>0.21</v>
      </c>
      <c r="H51" s="7">
        <f>+H49*G51</f>
        <v>0</v>
      </c>
    </row>
    <row r="53" spans="2:8" ht="30" customHeight="1" x14ac:dyDescent="0.3">
      <c r="B53" s="33" t="s">
        <v>14</v>
      </c>
      <c r="C53" s="34"/>
      <c r="D53" s="34"/>
      <c r="E53" s="35"/>
      <c r="F53" s="35"/>
      <c r="G53" s="35"/>
      <c r="H53" s="5">
        <f>+H49+H51</f>
        <v>0</v>
      </c>
    </row>
    <row r="55" spans="2:8" x14ac:dyDescent="0.3">
      <c r="B55" s="3" t="s">
        <v>4</v>
      </c>
      <c r="C55" s="3"/>
      <c r="D55" s="3"/>
    </row>
  </sheetData>
  <sheetProtection algorithmName="SHA-512" hashValue="xZRtSA7c02PgVys6dfjO+RgJGj+/2vKQfsGlFWeOYIjYjU/4QNICN1rIosFGeJtHTphPWozJ9Bfq07v4R2j5tw==" saltValue="dbhRJahDi2KrH3buh9UoSA==" spinCount="100000" sheet="1" objects="1" scenarios="1" selectLockedCells="1"/>
  <mergeCells count="9">
    <mergeCell ref="B2:H2"/>
    <mergeCell ref="B4:H4"/>
    <mergeCell ref="F41:G41"/>
    <mergeCell ref="B53:G53"/>
    <mergeCell ref="B43:G43"/>
    <mergeCell ref="B49:G49"/>
    <mergeCell ref="B51:F51"/>
    <mergeCell ref="B47:F47"/>
    <mergeCell ref="B45:F45"/>
  </mergeCells>
  <dataValidations count="1">
    <dataValidation type="decimal" operator="greaterThan" allowBlank="1" showInputMessage="1" showErrorMessage="1" sqref="H6:H40" xr:uid="{DD5ED9FA-2B8A-4747-984E-36661C5A96C8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Sop, Mto y Suscripción 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Fernández, Valentín</dc:creator>
  <cp:lastModifiedBy>Fernández Fernández, Valentín</cp:lastModifiedBy>
  <dcterms:created xsi:type="dcterms:W3CDTF">2021-09-16T05:40:57Z</dcterms:created>
  <dcterms:modified xsi:type="dcterms:W3CDTF">2022-12-01T07:04:11Z</dcterms:modified>
</cp:coreProperties>
</file>