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eguridad Informatica\Gestion\04 PROYECTOS INTERNOS\220523 Mto. Sist Segur Inf 23-25 (3 años)\01 Pliegos\"/>
    </mc:Choice>
  </mc:AlternateContent>
  <xr:revisionPtr revIDLastSave="0" documentId="13_ncr:1_{D800CA65-E5EC-42C3-9336-86A0E2EEEBCF}" xr6:coauthVersionLast="47" xr6:coauthVersionMax="47" xr10:uidLastSave="{00000000-0000-0000-0000-000000000000}"/>
  <bookViews>
    <workbookView xWindow="-28920" yWindow="-120" windowWidth="29040" windowHeight="15840" xr2:uid="{EEE19CF9-CE4B-48DD-99BF-C80BB0A6B18D}"/>
  </bookViews>
  <sheets>
    <sheet name="Sop, Mto y Suscripción Lote 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  <c r="G8" i="1" l="1"/>
  <c r="G9" i="1"/>
  <c r="G11" i="1"/>
  <c r="G12" i="1"/>
  <c r="G13" i="1"/>
  <c r="G7" i="1" l="1"/>
  <c r="G6" i="1" l="1"/>
  <c r="G14" i="1" s="1"/>
  <c r="G16" i="1" l="1"/>
  <c r="G20" i="1" l="1"/>
  <c r="G18" i="1"/>
  <c r="G22" i="1" l="1"/>
  <c r="G24" i="1" s="1"/>
  <c r="G26" i="1" s="1"/>
</calcChain>
</file>

<file path=xl/sharedStrings.xml><?xml version="1.0" encoding="utf-8"?>
<sst xmlns="http://schemas.openxmlformats.org/spreadsheetml/2006/main" count="36" uniqueCount="36">
  <si>
    <t>Descripción</t>
  </si>
  <si>
    <t>Unidades</t>
  </si>
  <si>
    <t>Precio unitario sin IVA</t>
  </si>
  <si>
    <t>Precio total sin IVA</t>
  </si>
  <si>
    <r>
      <rPr>
        <b/>
        <sz val="11"/>
        <color theme="1"/>
        <rFont val="Calibri"/>
        <family val="2"/>
        <scheme val="minor"/>
      </rPr>
      <t>Nota</t>
    </r>
    <r>
      <rPr>
        <sz val="11"/>
        <color theme="1"/>
        <rFont val="Calibri"/>
        <family val="2"/>
        <scheme val="minor"/>
      </rPr>
      <t>: Se tendrán en cuenta las Notas del apartado 27 del Pliego de Condiciones Particulares.</t>
    </r>
  </si>
  <si>
    <t>Gasto Generales</t>
  </si>
  <si>
    <t>Beneficio Industrial</t>
  </si>
  <si>
    <t xml:space="preserve">IVA </t>
  </si>
  <si>
    <t>Item</t>
  </si>
  <si>
    <t>Subtotal</t>
  </si>
  <si>
    <t>SUSCRIPCIÓN  DEL SOFTWARE CISCO AMP Y CISCO UMBRELLA</t>
  </si>
  <si>
    <t>Referncia</t>
  </si>
  <si>
    <t>1.0</t>
  </si>
  <si>
    <t>AMP4E-SEC-SUB</t>
  </si>
  <si>
    <t>Cisco Secure Endpoint XaaS Subscription</t>
  </si>
  <si>
    <t>1.1</t>
  </si>
  <si>
    <t>AMP4E-PRE-CL-LIC</t>
  </si>
  <si>
    <t>Cisco Secure Endpoint Premier Tier Subscription</t>
  </si>
  <si>
    <t>1.2</t>
  </si>
  <si>
    <t>TG-AMPADV-K9</t>
  </si>
  <si>
    <t>Cisco Secure Malware Analytics Cloud for Endpoint Advantage</t>
  </si>
  <si>
    <t>1.3</t>
  </si>
  <si>
    <t>SVS-AMPE-SUP-B</t>
  </si>
  <si>
    <t>Cisco AMP for Endpoints Basic SW Service</t>
  </si>
  <si>
    <t>2.0</t>
  </si>
  <si>
    <t>UMB-SEC-SUB</t>
  </si>
  <si>
    <t>Cisco Umbrella Security Subscription</t>
  </si>
  <si>
    <t>2.1</t>
  </si>
  <si>
    <t>SVS-UMB-SUP-E</t>
  </si>
  <si>
    <t>Enhanced Support for Umbrella</t>
  </si>
  <si>
    <t>2.2</t>
  </si>
  <si>
    <t>UMB-DNS-ADV-K9</t>
  </si>
  <si>
    <t>Cisco Umbrella DNS Security Advantage</t>
  </si>
  <si>
    <t>TOTAL SIN IVA</t>
  </si>
  <si>
    <t>T O T A L   C O N   I V A</t>
  </si>
  <si>
    <t xml:space="preserve"> Suscripciones de Software del 21/08/2023 al 20/08/2026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</si>
</sst>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8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9">
    <xf numFmtId="0" fontId="0" fillId="0" borderId="0" xfId="0"/>
    <xf numFmtId="0" fontId="1" fillId="3" borderId="3" xfId="0" applyFont="1" applyFill="1" applyBorder="1" applyAlignment="1">
      <alignment horizontal="center" vertical="center"/>
    </xf>
    <xf numFmtId="164" fontId="3" fillId="5" borderId="4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9" fontId="4" fillId="8" borderId="3" xfId="0" applyNumberFormat="1" applyFont="1" applyFill="1" applyBorder="1" applyAlignment="1">
      <alignment horizontal="center" vertical="center"/>
    </xf>
    <xf numFmtId="164" fontId="2" fillId="7" borderId="7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3" fontId="0" fillId="0" borderId="3" xfId="0" applyNumberFormat="1" applyBorder="1" applyAlignment="1">
      <alignment vertical="center"/>
    </xf>
    <xf numFmtId="164" fontId="0" fillId="0" borderId="3" xfId="0" applyNumberFormat="1" applyBorder="1" applyAlignment="1" applyProtection="1">
      <alignment vertical="center"/>
    </xf>
    <xf numFmtId="4" fontId="0" fillId="4" borderId="3" xfId="0" applyNumberFormat="1" applyFill="1" applyBorder="1" applyAlignment="1" applyProtection="1">
      <alignment vertical="center"/>
      <protection locked="0"/>
    </xf>
    <xf numFmtId="164" fontId="3" fillId="6" borderId="3" xfId="0" applyNumberFormat="1" applyFont="1" applyFill="1" applyBorder="1" applyAlignment="1">
      <alignment vertical="center"/>
    </xf>
    <xf numFmtId="164" fontId="3" fillId="8" borderId="3" xfId="0" applyNumberFormat="1" applyFont="1" applyFill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10" fontId="1" fillId="4" borderId="3" xfId="1" applyNumberFormat="1" applyFont="1" applyFill="1" applyBorder="1" applyProtection="1">
      <protection locked="0"/>
    </xf>
    <xf numFmtId="0" fontId="6" fillId="7" borderId="1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vertical="center"/>
    </xf>
    <xf numFmtId="0" fontId="3" fillId="8" borderId="3" xfId="0" applyFont="1" applyFill="1" applyBorder="1" applyAlignment="1">
      <alignment vertical="center"/>
    </xf>
    <xf numFmtId="0" fontId="1" fillId="6" borderId="1" xfId="0" applyFont="1" applyFill="1" applyBorder="1" applyAlignment="1">
      <alignment vertical="center"/>
    </xf>
    <xf numFmtId="0" fontId="1" fillId="6" borderId="2" xfId="0" applyFont="1" applyFill="1" applyBorder="1" applyAlignment="1">
      <alignment vertical="center"/>
    </xf>
    <xf numFmtId="0" fontId="1" fillId="6" borderId="9" xfId="0" applyFont="1" applyFill="1" applyBorder="1" applyAlignment="1">
      <alignment vertical="center"/>
    </xf>
    <xf numFmtId="0" fontId="8" fillId="0" borderId="3" xfId="0" applyFont="1" applyBorder="1" applyAlignment="1">
      <alignment horizontal="right"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 wrapText="1"/>
    </xf>
    <xf numFmtId="0" fontId="8" fillId="0" borderId="1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vertical="center" wrapText="1"/>
    </xf>
    <xf numFmtId="3" fontId="0" fillId="0" borderId="2" xfId="0" applyNumberFormat="1" applyFill="1" applyBorder="1" applyAlignment="1">
      <alignment vertical="center"/>
    </xf>
    <xf numFmtId="4" fontId="0" fillId="0" borderId="2" xfId="0" applyNumberFormat="1" applyFill="1" applyBorder="1" applyAlignment="1" applyProtection="1">
      <alignment vertical="center"/>
      <protection locked="0"/>
    </xf>
    <xf numFmtId="164" fontId="0" fillId="0" borderId="9" xfId="0" applyNumberFormat="1" applyFill="1" applyBorder="1" applyAlignment="1" applyProtection="1">
      <alignment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002060"/>
      <color rgb="FF004A82"/>
      <color rgb="FFFFFF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1F881-5251-4288-8F1E-ED0E7BE3DFB8}">
  <dimension ref="B2:I28"/>
  <sheetViews>
    <sheetView showGridLines="0" tabSelected="1" workbookViewId="0">
      <selection activeCell="F6" sqref="F6"/>
    </sheetView>
  </sheetViews>
  <sheetFormatPr baseColWidth="10" defaultRowHeight="14.4" x14ac:dyDescent="0.3"/>
  <cols>
    <col min="1" max="1" width="8.44140625" customWidth="1"/>
    <col min="2" max="2" width="6" customWidth="1"/>
    <col min="3" max="3" width="17" customWidth="1"/>
    <col min="4" max="4" width="57.33203125" customWidth="1"/>
    <col min="5" max="5" width="9.44140625" bestFit="1" customWidth="1"/>
    <col min="6" max="6" width="20.6640625" bestFit="1" customWidth="1"/>
    <col min="7" max="7" width="18" bestFit="1" customWidth="1"/>
  </cols>
  <sheetData>
    <row r="2" spans="2:9" ht="37.5" customHeight="1" x14ac:dyDescent="0.3">
      <c r="B2" s="16" t="s">
        <v>10</v>
      </c>
      <c r="C2" s="17"/>
      <c r="D2" s="17"/>
      <c r="E2" s="17"/>
      <c r="F2" s="17"/>
      <c r="G2" s="17"/>
      <c r="I2" s="6"/>
    </row>
    <row r="4" spans="2:9" ht="47.25" customHeight="1" x14ac:dyDescent="0.3">
      <c r="B4" s="18" t="s">
        <v>35</v>
      </c>
      <c r="C4" s="19"/>
      <c r="D4" s="20"/>
      <c r="E4" s="20"/>
      <c r="F4" s="20"/>
      <c r="G4" s="20"/>
    </row>
    <row r="5" spans="2:9" x14ac:dyDescent="0.3">
      <c r="B5" s="1" t="s">
        <v>8</v>
      </c>
      <c r="C5" s="1" t="s">
        <v>11</v>
      </c>
      <c r="D5" s="1" t="s">
        <v>0</v>
      </c>
      <c r="E5" s="1" t="s">
        <v>1</v>
      </c>
      <c r="F5" s="1" t="s">
        <v>2</v>
      </c>
      <c r="G5" s="1" t="s">
        <v>3</v>
      </c>
    </row>
    <row r="6" spans="2:9" x14ac:dyDescent="0.3">
      <c r="B6" s="12" t="s">
        <v>12</v>
      </c>
      <c r="C6" s="13" t="s">
        <v>13</v>
      </c>
      <c r="D6" s="14" t="s">
        <v>14</v>
      </c>
      <c r="E6" s="7">
        <v>1</v>
      </c>
      <c r="F6" s="9"/>
      <c r="G6" s="8">
        <f t="shared" ref="G6:G13" si="0">F6*E6</f>
        <v>0</v>
      </c>
    </row>
    <row r="7" spans="2:9" x14ac:dyDescent="0.3">
      <c r="B7" s="30" t="s">
        <v>15</v>
      </c>
      <c r="C7" s="31" t="s">
        <v>16</v>
      </c>
      <c r="D7" s="32" t="s">
        <v>17</v>
      </c>
      <c r="E7" s="7">
        <v>50</v>
      </c>
      <c r="F7" s="9"/>
      <c r="G7" s="8">
        <f t="shared" si="0"/>
        <v>0</v>
      </c>
    </row>
    <row r="8" spans="2:9" x14ac:dyDescent="0.3">
      <c r="B8" s="30" t="s">
        <v>18</v>
      </c>
      <c r="C8" s="31" t="s">
        <v>19</v>
      </c>
      <c r="D8" s="32" t="s">
        <v>20</v>
      </c>
      <c r="E8" s="7">
        <v>1</v>
      </c>
      <c r="F8" s="9"/>
      <c r="G8" s="8">
        <f t="shared" si="0"/>
        <v>0</v>
      </c>
    </row>
    <row r="9" spans="2:9" x14ac:dyDescent="0.3">
      <c r="B9" s="30" t="s">
        <v>21</v>
      </c>
      <c r="C9" s="31" t="s">
        <v>22</v>
      </c>
      <c r="D9" s="32" t="s">
        <v>23</v>
      </c>
      <c r="E9" s="7">
        <v>1</v>
      </c>
      <c r="F9" s="9"/>
      <c r="G9" s="8">
        <f t="shared" si="0"/>
        <v>0</v>
      </c>
    </row>
    <row r="10" spans="2:9" ht="7.8" customHeight="1" x14ac:dyDescent="0.3">
      <c r="B10" s="33"/>
      <c r="C10" s="34"/>
      <c r="D10" s="35"/>
      <c r="E10" s="36"/>
      <c r="F10" s="37"/>
      <c r="G10" s="38"/>
    </row>
    <row r="11" spans="2:9" x14ac:dyDescent="0.3">
      <c r="B11" s="12" t="s">
        <v>24</v>
      </c>
      <c r="C11" s="13" t="s">
        <v>25</v>
      </c>
      <c r="D11" s="14" t="s">
        <v>26</v>
      </c>
      <c r="E11" s="7">
        <v>1</v>
      </c>
      <c r="F11" s="9"/>
      <c r="G11" s="8">
        <f t="shared" si="0"/>
        <v>0</v>
      </c>
    </row>
    <row r="12" spans="2:9" x14ac:dyDescent="0.3">
      <c r="B12" s="30" t="s">
        <v>27</v>
      </c>
      <c r="C12" s="31" t="s">
        <v>28</v>
      </c>
      <c r="D12" s="32" t="s">
        <v>29</v>
      </c>
      <c r="E12" s="7">
        <v>1</v>
      </c>
      <c r="F12" s="9"/>
      <c r="G12" s="8">
        <f t="shared" si="0"/>
        <v>0</v>
      </c>
    </row>
    <row r="13" spans="2:9" x14ac:dyDescent="0.3">
      <c r="B13" s="30" t="s">
        <v>30</v>
      </c>
      <c r="C13" s="31" t="s">
        <v>31</v>
      </c>
      <c r="D13" s="32" t="s">
        <v>32</v>
      </c>
      <c r="E13" s="7">
        <v>50</v>
      </c>
      <c r="F13" s="9"/>
      <c r="G13" s="8">
        <f t="shared" si="0"/>
        <v>0</v>
      </c>
    </row>
    <row r="14" spans="2:9" ht="15.6" x14ac:dyDescent="0.3">
      <c r="E14" s="21" t="s">
        <v>9</v>
      </c>
      <c r="F14" s="21"/>
      <c r="G14" s="2">
        <f>SUM(G6:G9,G11:G13)</f>
        <v>0</v>
      </c>
    </row>
    <row r="16" spans="2:9" ht="23.25" customHeight="1" x14ac:dyDescent="0.3">
      <c r="B16" s="25" t="str">
        <f>"TOTAL "&amp;UPPER(LEFT(B4,26))&amp;" SIN IVA"</f>
        <v>TOTAL  SUSCRIPCIONES DE SOFTWARE SIN IVA</v>
      </c>
      <c r="C16" s="25"/>
      <c r="D16" s="25"/>
      <c r="E16" s="25"/>
      <c r="F16" s="25"/>
      <c r="G16" s="10">
        <f>+G14</f>
        <v>0</v>
      </c>
    </row>
    <row r="18" spans="2:7" x14ac:dyDescent="0.3">
      <c r="B18" s="27" t="s">
        <v>5</v>
      </c>
      <c r="C18" s="28"/>
      <c r="D18" s="28"/>
      <c r="E18" s="29"/>
      <c r="F18" s="15">
        <v>0</v>
      </c>
      <c r="G18" s="8">
        <f>+G16*F18</f>
        <v>0</v>
      </c>
    </row>
    <row r="19" spans="2:7" ht="6.75" customHeight="1" x14ac:dyDescent="0.3"/>
    <row r="20" spans="2:7" x14ac:dyDescent="0.3">
      <c r="B20" s="27" t="s">
        <v>6</v>
      </c>
      <c r="C20" s="28"/>
      <c r="D20" s="28"/>
      <c r="E20" s="29"/>
      <c r="F20" s="15">
        <v>0</v>
      </c>
      <c r="G20" s="8">
        <f>+G16*F20</f>
        <v>0</v>
      </c>
    </row>
    <row r="22" spans="2:7" ht="15.6" x14ac:dyDescent="0.3">
      <c r="B22" s="26" t="s">
        <v>33</v>
      </c>
      <c r="C22" s="26"/>
      <c r="D22" s="26"/>
      <c r="E22" s="26"/>
      <c r="F22" s="26"/>
      <c r="G22" s="11">
        <f>+G16+G18+G20</f>
        <v>0</v>
      </c>
    </row>
    <row r="23" spans="2:7" ht="6.75" customHeight="1" x14ac:dyDescent="0.3"/>
    <row r="24" spans="2:7" ht="15.6" x14ac:dyDescent="0.3">
      <c r="B24" s="26" t="s">
        <v>7</v>
      </c>
      <c r="C24" s="26"/>
      <c r="D24" s="26"/>
      <c r="E24" s="26"/>
      <c r="F24" s="4">
        <v>0.21</v>
      </c>
      <c r="G24" s="11">
        <f>+G22*F24</f>
        <v>0</v>
      </c>
    </row>
    <row r="26" spans="2:7" ht="30" customHeight="1" x14ac:dyDescent="0.3">
      <c r="B26" s="22" t="s">
        <v>34</v>
      </c>
      <c r="C26" s="23"/>
      <c r="D26" s="24"/>
      <c r="E26" s="24"/>
      <c r="F26" s="24"/>
      <c r="G26" s="5">
        <f>+G22+G24</f>
        <v>0</v>
      </c>
    </row>
    <row r="28" spans="2:7" x14ac:dyDescent="0.3">
      <c r="B28" s="3" t="s">
        <v>4</v>
      </c>
      <c r="C28" s="3"/>
    </row>
  </sheetData>
  <sheetProtection algorithmName="SHA-512" hashValue="nbKIMQgYljYbX3BUzfnTBgT7+1m3VQxdt4y8TyOMVzv6mEm/8EEGQAygvnLRiKECtWdbeM25Xy/5T96ihB9/Hw==" saltValue="fKNbRGYGi2lpqv7w7IAB4A==" spinCount="100000" sheet="1" objects="1" scenarios="1" selectLockedCells="1"/>
  <mergeCells count="9">
    <mergeCell ref="B2:G2"/>
    <mergeCell ref="B4:G4"/>
    <mergeCell ref="E14:F14"/>
    <mergeCell ref="B26:F26"/>
    <mergeCell ref="B16:F16"/>
    <mergeCell ref="B22:F22"/>
    <mergeCell ref="B24:E24"/>
    <mergeCell ref="B18:E18"/>
    <mergeCell ref="B20:E20"/>
  </mergeCells>
  <dataValidations count="1">
    <dataValidation type="decimal" operator="greaterThan" allowBlank="1" showInputMessage="1" showErrorMessage="1" sqref="G6:G13 G18 G20" xr:uid="{DD5ED9FA-2B8A-4747-984E-36661C5A96C8}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Sop, Mto y Suscripción Lote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Fernández Fernández, Valentín</dc:creator>
  <cp:lastModifiedBy>Fernández Fernández, Valentín</cp:lastModifiedBy>
  <dcterms:created xsi:type="dcterms:W3CDTF">2021-09-16T05:40:57Z</dcterms:created>
  <dcterms:modified xsi:type="dcterms:W3CDTF">2022-12-01T07:01:44Z</dcterms:modified>
</cp:coreProperties>
</file>