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3\6012300087_6000010802_SeO_Limpieza de equipos TTCC\2. Licitacion\A_publicar\"/>
    </mc:Choice>
  </mc:AlternateContent>
  <xr:revisionPtr revIDLastSave="0" documentId="13_ncr:1_{CBDC492B-8789-4F1A-A3C1-D919113A3183}" xr6:coauthVersionLast="47" xr6:coauthVersionMax="47" xr10:uidLastSave="{00000000-0000-0000-0000-000000000000}"/>
  <bookViews>
    <workbookView xWindow="-120" yWindow="-120" windowWidth="29040" windowHeight="15840" activeTab="4" xr2:uid="{639AB4CE-305B-4375-9595-0669470ABDBB}"/>
  </bookViews>
  <sheets>
    <sheet name="Piezas" sheetId="1" r:id="rId1"/>
    <sheet name="Diario" sheetId="2" r:id="rId2"/>
    <sheet name="Preventivo" sheetId="3" r:id="rId3"/>
    <sheet name="TOTALES" sheetId="4" r:id="rId4"/>
    <sheet name="Tabla anexo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3" l="1"/>
  <c r="H66" i="3"/>
  <c r="I66" i="3"/>
  <c r="J66" i="3"/>
  <c r="G65" i="3"/>
  <c r="H65" i="3"/>
  <c r="I65" i="3"/>
  <c r="J65" i="3"/>
  <c r="K65" i="3" l="1"/>
  <c r="K66" i="3"/>
  <c r="J79" i="3"/>
  <c r="I79" i="3"/>
  <c r="H79" i="3"/>
  <c r="G79" i="3"/>
  <c r="J78" i="3"/>
  <c r="I78" i="3"/>
  <c r="H78" i="3"/>
  <c r="G78" i="3"/>
  <c r="J77" i="3"/>
  <c r="I77" i="3"/>
  <c r="H77" i="3"/>
  <c r="G77" i="3"/>
  <c r="J76" i="3"/>
  <c r="I76" i="3"/>
  <c r="H76" i="3"/>
  <c r="G76" i="3"/>
  <c r="J75" i="3"/>
  <c r="I75" i="3"/>
  <c r="H75" i="3"/>
  <c r="G75" i="3"/>
  <c r="J74" i="3"/>
  <c r="I74" i="3"/>
  <c r="H74" i="3"/>
  <c r="G74" i="3"/>
  <c r="J73" i="3"/>
  <c r="I73" i="3"/>
  <c r="H73" i="3"/>
  <c r="G73" i="3"/>
  <c r="J72" i="3"/>
  <c r="I72" i="3"/>
  <c r="H72" i="3"/>
  <c r="G72" i="3"/>
  <c r="J71" i="3"/>
  <c r="I71" i="3"/>
  <c r="H71" i="3"/>
  <c r="G71" i="3"/>
  <c r="J70" i="3"/>
  <c r="I70" i="3"/>
  <c r="H70" i="3"/>
  <c r="G70" i="3"/>
  <c r="J69" i="3"/>
  <c r="I69" i="3"/>
  <c r="H69" i="3"/>
  <c r="G69" i="3"/>
  <c r="J68" i="3"/>
  <c r="I68" i="3"/>
  <c r="H68" i="3"/>
  <c r="G68" i="3"/>
  <c r="J67" i="3"/>
  <c r="I67" i="3"/>
  <c r="H67" i="3"/>
  <c r="G67" i="3"/>
  <c r="J64" i="3"/>
  <c r="I64" i="3"/>
  <c r="H64" i="3"/>
  <c r="G64" i="3"/>
  <c r="J63" i="3"/>
  <c r="I63" i="3"/>
  <c r="H63" i="3"/>
  <c r="G63" i="3"/>
  <c r="J62" i="3"/>
  <c r="I62" i="3"/>
  <c r="H62" i="3"/>
  <c r="G62" i="3"/>
  <c r="J61" i="3"/>
  <c r="I61" i="3"/>
  <c r="H61" i="3"/>
  <c r="G61" i="3"/>
  <c r="J60" i="3"/>
  <c r="I60" i="3"/>
  <c r="H60" i="3"/>
  <c r="G60" i="3"/>
  <c r="J59" i="3"/>
  <c r="I59" i="3"/>
  <c r="H59" i="3"/>
  <c r="G59" i="3"/>
  <c r="J58" i="3"/>
  <c r="I58" i="3"/>
  <c r="H58" i="3"/>
  <c r="G58" i="3"/>
  <c r="J57" i="3"/>
  <c r="I57" i="3"/>
  <c r="H57" i="3"/>
  <c r="G57" i="3"/>
  <c r="J56" i="3"/>
  <c r="I56" i="3"/>
  <c r="H56" i="3"/>
  <c r="G56" i="3"/>
  <c r="J55" i="3"/>
  <c r="I55" i="3"/>
  <c r="H55" i="3"/>
  <c r="G55" i="3"/>
  <c r="J54" i="3"/>
  <c r="I54" i="3"/>
  <c r="H54" i="3"/>
  <c r="G54" i="3"/>
  <c r="J53" i="3"/>
  <c r="I53" i="3"/>
  <c r="H53" i="3"/>
  <c r="G53" i="3"/>
  <c r="J52" i="3"/>
  <c r="I52" i="3"/>
  <c r="H52" i="3"/>
  <c r="G52" i="3"/>
  <c r="J51" i="3"/>
  <c r="I51" i="3"/>
  <c r="H51" i="3"/>
  <c r="G51" i="3"/>
  <c r="J50" i="3"/>
  <c r="I50" i="3"/>
  <c r="H50" i="3"/>
  <c r="G50" i="3"/>
  <c r="J49" i="3"/>
  <c r="I49" i="3"/>
  <c r="H49" i="3"/>
  <c r="G49" i="3"/>
  <c r="J48" i="3"/>
  <c r="I48" i="3"/>
  <c r="H48" i="3"/>
  <c r="G48" i="3"/>
  <c r="J47" i="3"/>
  <c r="I47" i="3"/>
  <c r="H47" i="3"/>
  <c r="G47" i="3"/>
  <c r="J46" i="3"/>
  <c r="I46" i="3"/>
  <c r="H46" i="3"/>
  <c r="G46" i="3"/>
  <c r="J45" i="3"/>
  <c r="I45" i="3"/>
  <c r="H45" i="3"/>
  <c r="G45" i="3"/>
  <c r="J44" i="3"/>
  <c r="I44" i="3"/>
  <c r="H44" i="3"/>
  <c r="G44" i="3"/>
  <c r="J43" i="3"/>
  <c r="I43" i="3"/>
  <c r="H43" i="3"/>
  <c r="G43" i="3"/>
  <c r="J42" i="3"/>
  <c r="I42" i="3"/>
  <c r="H42" i="3"/>
  <c r="G42" i="3"/>
  <c r="J41" i="3"/>
  <c r="I41" i="3"/>
  <c r="H41" i="3"/>
  <c r="G41" i="3"/>
  <c r="J40" i="3"/>
  <c r="I40" i="3"/>
  <c r="H40" i="3"/>
  <c r="G40" i="3"/>
  <c r="J39" i="3"/>
  <c r="I39" i="3"/>
  <c r="H39" i="3"/>
  <c r="G39" i="3"/>
  <c r="J38" i="3"/>
  <c r="I38" i="3"/>
  <c r="H38" i="3"/>
  <c r="G38" i="3"/>
  <c r="J37" i="3"/>
  <c r="I37" i="3"/>
  <c r="H37" i="3"/>
  <c r="G37" i="3"/>
  <c r="J36" i="3"/>
  <c r="I36" i="3"/>
  <c r="H36" i="3"/>
  <c r="G36" i="3"/>
  <c r="J35" i="3"/>
  <c r="I35" i="3"/>
  <c r="H35" i="3"/>
  <c r="G35" i="3"/>
  <c r="J34" i="3"/>
  <c r="I34" i="3"/>
  <c r="H34" i="3"/>
  <c r="G34" i="3"/>
  <c r="J33" i="3"/>
  <c r="I33" i="3"/>
  <c r="H33" i="3"/>
  <c r="G33" i="3"/>
  <c r="J32" i="3"/>
  <c r="I32" i="3"/>
  <c r="H32" i="3"/>
  <c r="G32" i="3"/>
  <c r="J31" i="3"/>
  <c r="I31" i="3"/>
  <c r="H31" i="3"/>
  <c r="G31" i="3"/>
  <c r="J30" i="3"/>
  <c r="I30" i="3"/>
  <c r="H30" i="3"/>
  <c r="G30" i="3"/>
  <c r="J29" i="3"/>
  <c r="I29" i="3"/>
  <c r="H29" i="3"/>
  <c r="G29" i="3"/>
  <c r="J28" i="3"/>
  <c r="I28" i="3"/>
  <c r="H28" i="3"/>
  <c r="G28" i="3"/>
  <c r="J27" i="3"/>
  <c r="I27" i="3"/>
  <c r="H27" i="3"/>
  <c r="G27" i="3"/>
  <c r="J26" i="3"/>
  <c r="I26" i="3"/>
  <c r="H26" i="3"/>
  <c r="G26" i="3"/>
  <c r="J25" i="3"/>
  <c r="I25" i="3"/>
  <c r="H25" i="3"/>
  <c r="G25" i="3"/>
  <c r="J24" i="3"/>
  <c r="I24" i="3"/>
  <c r="H24" i="3"/>
  <c r="G24" i="3"/>
  <c r="J23" i="3"/>
  <c r="I23" i="3"/>
  <c r="H23" i="3"/>
  <c r="G23" i="3"/>
  <c r="J22" i="3"/>
  <c r="I22" i="3"/>
  <c r="H22" i="3"/>
  <c r="G22" i="3"/>
  <c r="J21" i="3"/>
  <c r="I21" i="3"/>
  <c r="H21" i="3"/>
  <c r="G21" i="3"/>
  <c r="J20" i="3"/>
  <c r="I20" i="3"/>
  <c r="H20" i="3"/>
  <c r="G20" i="3"/>
  <c r="J19" i="3"/>
  <c r="I19" i="3"/>
  <c r="H19" i="3"/>
  <c r="G19" i="3"/>
  <c r="J18" i="3"/>
  <c r="I18" i="3"/>
  <c r="H18" i="3"/>
  <c r="G18" i="3"/>
  <c r="J17" i="3"/>
  <c r="I17" i="3"/>
  <c r="H17" i="3"/>
  <c r="G17" i="3"/>
  <c r="J16" i="3"/>
  <c r="I16" i="3"/>
  <c r="H16" i="3"/>
  <c r="G16" i="3"/>
  <c r="J15" i="3"/>
  <c r="I15" i="3"/>
  <c r="H15" i="3"/>
  <c r="G15" i="3"/>
  <c r="J14" i="3"/>
  <c r="I14" i="3"/>
  <c r="H14" i="3"/>
  <c r="G14" i="3"/>
  <c r="J13" i="3"/>
  <c r="I13" i="3"/>
  <c r="H13" i="3"/>
  <c r="G13" i="3"/>
  <c r="J12" i="3"/>
  <c r="I12" i="3"/>
  <c r="H12" i="3"/>
  <c r="G12" i="3"/>
  <c r="J11" i="3"/>
  <c r="I11" i="3"/>
  <c r="H11" i="3"/>
  <c r="G11" i="3"/>
  <c r="J10" i="3"/>
  <c r="I10" i="3"/>
  <c r="H10" i="3"/>
  <c r="G10" i="3"/>
  <c r="J9" i="3"/>
  <c r="I9" i="3"/>
  <c r="H9" i="3"/>
  <c r="G9" i="3"/>
  <c r="J8" i="3"/>
  <c r="I8" i="3"/>
  <c r="H8" i="3"/>
  <c r="G8" i="3"/>
  <c r="J7" i="3"/>
  <c r="I7" i="3"/>
  <c r="H7" i="3"/>
  <c r="G7" i="3"/>
  <c r="J6" i="3"/>
  <c r="J80" i="3" s="1"/>
  <c r="F11" i="4" s="1"/>
  <c r="I6" i="3"/>
  <c r="H6" i="3"/>
  <c r="G6" i="3"/>
  <c r="J18" i="2"/>
  <c r="I18" i="2"/>
  <c r="H18" i="2"/>
  <c r="G18" i="2"/>
  <c r="K18" i="2" s="1"/>
  <c r="G6" i="2"/>
  <c r="H6" i="2"/>
  <c r="I6" i="2"/>
  <c r="J6" i="2"/>
  <c r="G7" i="2"/>
  <c r="H7" i="2"/>
  <c r="I7" i="2"/>
  <c r="J7" i="2"/>
  <c r="G8" i="2"/>
  <c r="H8" i="2"/>
  <c r="I8" i="2"/>
  <c r="J8" i="2"/>
  <c r="G9" i="2"/>
  <c r="K9" i="2" s="1"/>
  <c r="H9" i="2"/>
  <c r="I9" i="2"/>
  <c r="J9" i="2"/>
  <c r="G10" i="2"/>
  <c r="H10" i="2"/>
  <c r="I10" i="2"/>
  <c r="J10" i="2"/>
  <c r="G11" i="2"/>
  <c r="H11" i="2"/>
  <c r="I11" i="2"/>
  <c r="J11" i="2"/>
  <c r="G12" i="2"/>
  <c r="H12" i="2"/>
  <c r="I12" i="2"/>
  <c r="J12" i="2"/>
  <c r="G13" i="2"/>
  <c r="K13" i="2" s="1"/>
  <c r="H13" i="2"/>
  <c r="I13" i="2"/>
  <c r="J13" i="2"/>
  <c r="G14" i="2"/>
  <c r="H14" i="2"/>
  <c r="I14" i="2"/>
  <c r="J14" i="2"/>
  <c r="K14" i="2" s="1"/>
  <c r="G15" i="2"/>
  <c r="H15" i="2"/>
  <c r="I15" i="2"/>
  <c r="J15" i="2"/>
  <c r="G16" i="2"/>
  <c r="H16" i="2"/>
  <c r="I16" i="2"/>
  <c r="J16" i="2"/>
  <c r="G17" i="2"/>
  <c r="H17" i="2"/>
  <c r="K17" i="2" s="1"/>
  <c r="I17" i="2"/>
  <c r="J17" i="2"/>
  <c r="G19" i="2"/>
  <c r="H19" i="2"/>
  <c r="I19" i="2"/>
  <c r="J19" i="2"/>
  <c r="G20" i="2"/>
  <c r="H20" i="2"/>
  <c r="I20" i="2"/>
  <c r="K20" i="2" s="1"/>
  <c r="J20" i="2"/>
  <c r="G21" i="2"/>
  <c r="H21" i="2"/>
  <c r="I21" i="2"/>
  <c r="J21" i="2"/>
  <c r="O50" i="1"/>
  <c r="M50" i="1"/>
  <c r="K50" i="1"/>
  <c r="I50" i="1"/>
  <c r="O49" i="1"/>
  <c r="M49" i="1"/>
  <c r="K49" i="1"/>
  <c r="I49" i="1"/>
  <c r="O48" i="1"/>
  <c r="M48" i="1"/>
  <c r="K48" i="1"/>
  <c r="I48" i="1"/>
  <c r="O47" i="1"/>
  <c r="M47" i="1"/>
  <c r="K47" i="1"/>
  <c r="I47" i="1"/>
  <c r="O46" i="1"/>
  <c r="M46" i="1"/>
  <c r="K46" i="1"/>
  <c r="I46" i="1"/>
  <c r="O45" i="1"/>
  <c r="M45" i="1"/>
  <c r="K45" i="1"/>
  <c r="I45" i="1"/>
  <c r="O44" i="1"/>
  <c r="M44" i="1"/>
  <c r="K44" i="1"/>
  <c r="I44" i="1"/>
  <c r="O43" i="1"/>
  <c r="M43" i="1"/>
  <c r="K43" i="1"/>
  <c r="I43" i="1"/>
  <c r="O42" i="1"/>
  <c r="M42" i="1"/>
  <c r="K42" i="1"/>
  <c r="I42" i="1"/>
  <c r="O41" i="1"/>
  <c r="M41" i="1"/>
  <c r="K41" i="1"/>
  <c r="I41" i="1"/>
  <c r="O40" i="1"/>
  <c r="M40" i="1"/>
  <c r="K40" i="1"/>
  <c r="I40" i="1"/>
  <c r="O39" i="1"/>
  <c r="M39" i="1"/>
  <c r="K39" i="1"/>
  <c r="I39" i="1"/>
  <c r="O38" i="1"/>
  <c r="M38" i="1"/>
  <c r="K38" i="1"/>
  <c r="I38" i="1"/>
  <c r="O37" i="1"/>
  <c r="M37" i="1"/>
  <c r="K37" i="1"/>
  <c r="I37" i="1"/>
  <c r="O36" i="1"/>
  <c r="M36" i="1"/>
  <c r="K36" i="1"/>
  <c r="I36" i="1"/>
  <c r="O35" i="1"/>
  <c r="M35" i="1"/>
  <c r="K35" i="1"/>
  <c r="I35" i="1"/>
  <c r="O34" i="1"/>
  <c r="M34" i="1"/>
  <c r="K34" i="1"/>
  <c r="I34" i="1"/>
  <c r="O33" i="1"/>
  <c r="M33" i="1"/>
  <c r="K33" i="1"/>
  <c r="I33" i="1"/>
  <c r="O32" i="1"/>
  <c r="M32" i="1"/>
  <c r="K32" i="1"/>
  <c r="I32" i="1"/>
  <c r="O31" i="1"/>
  <c r="M31" i="1"/>
  <c r="K31" i="1"/>
  <c r="I31" i="1"/>
  <c r="O30" i="1"/>
  <c r="M30" i="1"/>
  <c r="K30" i="1"/>
  <c r="I30" i="1"/>
  <c r="O29" i="1"/>
  <c r="M29" i="1"/>
  <c r="K29" i="1"/>
  <c r="I29" i="1"/>
  <c r="O28" i="1"/>
  <c r="M28" i="1"/>
  <c r="K28" i="1"/>
  <c r="I28" i="1"/>
  <c r="O27" i="1"/>
  <c r="M27" i="1"/>
  <c r="K27" i="1"/>
  <c r="I27" i="1"/>
  <c r="O26" i="1"/>
  <c r="M26" i="1"/>
  <c r="K26" i="1"/>
  <c r="I26" i="1"/>
  <c r="O25" i="1"/>
  <c r="M25" i="1"/>
  <c r="K25" i="1"/>
  <c r="I25" i="1"/>
  <c r="O24" i="1"/>
  <c r="M24" i="1"/>
  <c r="K24" i="1"/>
  <c r="I24" i="1"/>
  <c r="O23" i="1"/>
  <c r="M23" i="1"/>
  <c r="K23" i="1"/>
  <c r="I23" i="1"/>
  <c r="O22" i="1"/>
  <c r="M22" i="1"/>
  <c r="K22" i="1"/>
  <c r="I22" i="1"/>
  <c r="O21" i="1"/>
  <c r="M21" i="1"/>
  <c r="K21" i="1"/>
  <c r="I21" i="1"/>
  <c r="O20" i="1"/>
  <c r="M20" i="1"/>
  <c r="K20" i="1"/>
  <c r="I20" i="1"/>
  <c r="O19" i="1"/>
  <c r="M19" i="1"/>
  <c r="K19" i="1"/>
  <c r="I19" i="1"/>
  <c r="O18" i="1"/>
  <c r="M18" i="1"/>
  <c r="K18" i="1"/>
  <c r="I18" i="1"/>
  <c r="O17" i="1"/>
  <c r="M17" i="1"/>
  <c r="K17" i="1"/>
  <c r="I17" i="1"/>
  <c r="O16" i="1"/>
  <c r="M16" i="1"/>
  <c r="K16" i="1"/>
  <c r="I16" i="1"/>
  <c r="O15" i="1"/>
  <c r="M15" i="1"/>
  <c r="K15" i="1"/>
  <c r="I15" i="1"/>
  <c r="O14" i="1"/>
  <c r="M14" i="1"/>
  <c r="K14" i="1"/>
  <c r="I14" i="1"/>
  <c r="O13" i="1"/>
  <c r="M13" i="1"/>
  <c r="K13" i="1"/>
  <c r="I13" i="1"/>
  <c r="O12" i="1"/>
  <c r="M12" i="1"/>
  <c r="K12" i="1"/>
  <c r="I12" i="1"/>
  <c r="O11" i="1"/>
  <c r="M11" i="1"/>
  <c r="K11" i="1"/>
  <c r="I11" i="1"/>
  <c r="O10" i="1"/>
  <c r="M10" i="1"/>
  <c r="K10" i="1"/>
  <c r="I10" i="1"/>
  <c r="O9" i="1"/>
  <c r="M9" i="1"/>
  <c r="K9" i="1"/>
  <c r="I9" i="1"/>
  <c r="O8" i="1"/>
  <c r="M8" i="1"/>
  <c r="K8" i="1"/>
  <c r="I8" i="1"/>
  <c r="O7" i="1"/>
  <c r="M7" i="1"/>
  <c r="K7" i="1"/>
  <c r="I7" i="1"/>
  <c r="O6" i="1"/>
  <c r="M6" i="1"/>
  <c r="K6" i="1"/>
  <c r="I6" i="1"/>
  <c r="K21" i="2" l="1"/>
  <c r="K15" i="2"/>
  <c r="K10" i="2"/>
  <c r="K11" i="2"/>
  <c r="P50" i="1"/>
  <c r="K19" i="2"/>
  <c r="K12" i="2"/>
  <c r="K33" i="3"/>
  <c r="K49" i="3"/>
  <c r="K11" i="3"/>
  <c r="K15" i="3"/>
  <c r="K17" i="3"/>
  <c r="K19" i="3"/>
  <c r="K21" i="3"/>
  <c r="K22" i="3"/>
  <c r="K24" i="3"/>
  <c r="K25" i="3"/>
  <c r="K26" i="3"/>
  <c r="K27" i="3"/>
  <c r="K28" i="3"/>
  <c r="K29" i="3"/>
  <c r="K30" i="3"/>
  <c r="K31" i="3"/>
  <c r="K32" i="3"/>
  <c r="K34" i="3"/>
  <c r="K35" i="3"/>
  <c r="K36" i="3"/>
  <c r="K37" i="3"/>
  <c r="K38" i="3"/>
  <c r="K39" i="3"/>
  <c r="K40" i="3"/>
  <c r="K42" i="3"/>
  <c r="K43" i="3"/>
  <c r="K44" i="3"/>
  <c r="K45" i="3"/>
  <c r="K46" i="3"/>
  <c r="K47" i="3"/>
  <c r="K48" i="3"/>
  <c r="K50" i="3"/>
  <c r="K51" i="3"/>
  <c r="K52" i="3"/>
  <c r="K54" i="3"/>
  <c r="K55" i="3"/>
  <c r="K56" i="3"/>
  <c r="K57" i="3"/>
  <c r="K58" i="3"/>
  <c r="K59" i="3"/>
  <c r="K60" i="3"/>
  <c r="K61" i="3"/>
  <c r="K62" i="3"/>
  <c r="K63" i="3"/>
  <c r="K64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41" i="3"/>
  <c r="K53" i="3"/>
  <c r="K9" i="3"/>
  <c r="K13" i="3"/>
  <c r="K18" i="3"/>
  <c r="K20" i="3"/>
  <c r="K23" i="3"/>
  <c r="K6" i="2"/>
  <c r="K10" i="3"/>
  <c r="K12" i="3"/>
  <c r="K14" i="3"/>
  <c r="K16" i="3"/>
  <c r="O51" i="1"/>
  <c r="F9" i="4" s="1"/>
  <c r="I51" i="1"/>
  <c r="C9" i="4" s="1"/>
  <c r="P7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K8" i="3"/>
  <c r="G22" i="2"/>
  <c r="C10" i="4" s="1"/>
  <c r="P8" i="1"/>
  <c r="I80" i="3"/>
  <c r="E11" i="4" s="1"/>
  <c r="G80" i="3"/>
  <c r="C11" i="4" s="1"/>
  <c r="H22" i="2"/>
  <c r="D10" i="4" s="1"/>
  <c r="K16" i="2"/>
  <c r="K7" i="3"/>
  <c r="H80" i="3"/>
  <c r="K6" i="3"/>
  <c r="K7" i="2"/>
  <c r="J22" i="2"/>
  <c r="F10" i="4" s="1"/>
  <c r="K8" i="2"/>
  <c r="I22" i="2"/>
  <c r="E10" i="4" s="1"/>
  <c r="M51" i="1"/>
  <c r="E9" i="4" s="1"/>
  <c r="K51" i="1"/>
  <c r="D9" i="4" s="1"/>
  <c r="P6" i="1"/>
  <c r="G10" i="4" l="1"/>
  <c r="G9" i="4"/>
  <c r="F4" i="6" s="1"/>
  <c r="F12" i="4"/>
  <c r="E12" i="4"/>
  <c r="K82" i="3"/>
  <c r="D11" i="4"/>
  <c r="D12" i="4" s="1"/>
  <c r="C12" i="4"/>
  <c r="K25" i="2"/>
  <c r="P53" i="1"/>
  <c r="G4" i="6" l="1"/>
  <c r="F5" i="6"/>
  <c r="G11" i="4"/>
  <c r="F6" i="6" l="1"/>
  <c r="G6" i="6" s="1"/>
  <c r="G5" i="6"/>
  <c r="G12" i="4"/>
  <c r="G8" i="6" l="1"/>
  <c r="G7" i="6"/>
  <c r="F8" i="6" s="1"/>
  <c r="I8" i="6" s="1"/>
  <c r="J19" i="6" l="1"/>
  <c r="I19" i="6" s="1"/>
  <c r="F19" i="6" s="1"/>
  <c r="J20" i="6"/>
  <c r="I20" i="6" s="1"/>
  <c r="F20" i="6" s="1"/>
  <c r="I9" i="6"/>
  <c r="I10" i="6" l="1"/>
  <c r="F10" i="6" s="1"/>
  <c r="F9" i="6"/>
</calcChain>
</file>

<file path=xl/sharedStrings.xml><?xml version="1.0" encoding="utf-8"?>
<sst xmlns="http://schemas.openxmlformats.org/spreadsheetml/2006/main" count="333" uniqueCount="229">
  <si>
    <t>Año 1</t>
  </si>
  <si>
    <t>Año 2</t>
  </si>
  <si>
    <t>Año 3</t>
  </si>
  <si>
    <t>Año 4</t>
  </si>
  <si>
    <t>PIEZAS Y COMPONENTES</t>
  </si>
  <si>
    <t>PRECIO/UN</t>
  </si>
  <si>
    <t>Nº piezas</t>
  </si>
  <si>
    <t>TOTAL AÑO 1</t>
  </si>
  <si>
    <t>TOTAL AÑO 2</t>
  </si>
  <si>
    <t>TOTAL AÑO 3</t>
  </si>
  <si>
    <t>TOTAL AÑO</t>
  </si>
  <si>
    <t>TOTALES 4 AÑOS</t>
  </si>
  <si>
    <t>Bogie completo</t>
  </si>
  <si>
    <t>Eje</t>
  </si>
  <si>
    <t>Filtros de motores (20 unidades)</t>
  </si>
  <si>
    <t>Pantógrafo completo</t>
  </si>
  <si>
    <t xml:space="preserve">Mesilla </t>
  </si>
  <si>
    <t>Reactancia</t>
  </si>
  <si>
    <t>Ganchos acoplamiento</t>
  </si>
  <si>
    <t>Bastidores</t>
  </si>
  <si>
    <t>Balonas suspensión</t>
  </si>
  <si>
    <t>Carenado  compresor</t>
  </si>
  <si>
    <t>Ventiladores motores</t>
  </si>
  <si>
    <t>Timonería  freno</t>
  </si>
  <si>
    <t>Radiadores varios  tamaños</t>
  </si>
  <si>
    <t>Cajas de grasa (4 un)</t>
  </si>
  <si>
    <t>Muelles suspensiones (4 un)</t>
  </si>
  <si>
    <t>Bloque de freno</t>
  </si>
  <si>
    <t>Carcasas motor/estator</t>
  </si>
  <si>
    <t>Cubas electrónica de potencia</t>
  </si>
  <si>
    <t>Rodamientos completo (8 un)</t>
  </si>
  <si>
    <t>Transmisiones cárdan</t>
  </si>
  <si>
    <t>Motores de tracción (conjunto montado)</t>
  </si>
  <si>
    <t>Despiece de motor de tracción 6000, 8000, 3000, 2000 desmontado (Incluye despiece completo, tapas rotor/inducido, carcasa, tornilleria, soportes, tapas de rodamientos, etc.)</t>
  </si>
  <si>
    <t>Despiece de motor de tracción 5000, 7000, 9000 desmontado (Incluye despiece completo, tapas rotor/inducido, carcasa, tornilleria, soportes, tapas de rodamientos, etc.)</t>
  </si>
  <si>
    <t>Motor compresor limpieza manual</t>
  </si>
  <si>
    <t>Equipos aire acondicionado (soplado y/o limpieza)</t>
  </si>
  <si>
    <t>Reductor montado</t>
  </si>
  <si>
    <t>Despiece del reductor (eje, corona, rodamiento)</t>
  </si>
  <si>
    <t>Cárter completo del reductor</t>
  </si>
  <si>
    <t>Rotores/inducidos</t>
  </si>
  <si>
    <t>Amortiguadores</t>
  </si>
  <si>
    <t>Convertidor (varios modelos)</t>
  </si>
  <si>
    <t>Guarda barros 1 un.</t>
  </si>
  <si>
    <t>Conjunto corona acoplamiento motor reductor</t>
  </si>
  <si>
    <t>Motores eléctricos</t>
  </si>
  <si>
    <t>Conjunto de Tapas del Aire Acondicionado</t>
  </si>
  <si>
    <t>Modulo cambio  de fase/Freno</t>
  </si>
  <si>
    <t>Chasis soporte baterias</t>
  </si>
  <si>
    <t>Soporte frotador pantografo</t>
  </si>
  <si>
    <t>Despiece bogie tren ligero (1 un)</t>
  </si>
  <si>
    <t>Eje serie 9000 bandaje desmontado</t>
  </si>
  <si>
    <t>Otros : diverso piecerío en bateas/palets</t>
  </si>
  <si>
    <t>Totales Parciales</t>
  </si>
  <si>
    <t>Alcance 1. Precio total Limpieza de Piezas y equipos:</t>
  </si>
  <si>
    <t>Versión 13/04/2022</t>
  </si>
  <si>
    <t>MANTENIMIENTO DIARIO Y USO/TAREAS DIARIAS</t>
  </si>
  <si>
    <t>Descripción funcional</t>
  </si>
  <si>
    <t>Actividad a realizar</t>
  </si>
  <si>
    <t>Nº Serie METRO</t>
  </si>
  <si>
    <t>PERIODO</t>
  </si>
  <si>
    <t>Precio unitario</t>
  </si>
  <si>
    <t>Precio AÑO 1</t>
  </si>
  <si>
    <t>Precio AÑO 2</t>
  </si>
  <si>
    <t>Precio AÑO 3</t>
  </si>
  <si>
    <t>Precio AÑO 4</t>
  </si>
  <si>
    <t>TOTAL Parcial</t>
  </si>
  <si>
    <t>Lavado de piecerío y componentes.</t>
  </si>
  <si>
    <t>Según gama de mantenimiento de uso</t>
  </si>
  <si>
    <t>ZLVA-44-081-2103 (Aparellaje)</t>
  </si>
  <si>
    <t>DIARIO</t>
  </si>
  <si>
    <t>ZLVA-47-032-1700 (Electrom.)</t>
  </si>
  <si>
    <t>ZLVA-47-032-6103 (Electrom.)</t>
  </si>
  <si>
    <t>ZLVA-48-054-1600 (Bogies/Piec.)</t>
  </si>
  <si>
    <t>ZLVA-48-054-1700 (Rodamientos)</t>
  </si>
  <si>
    <t>ZLVA-54-027-2201 (Maq. Elect.)</t>
  </si>
  <si>
    <t>ZLVA-54-027-2202 (Maq. Elect.)</t>
  </si>
  <si>
    <t>ZLVA-57-001 ( Comp. Instal.)</t>
  </si>
  <si>
    <t>ZLVA-55-D09L1-0001 (Rodami.)</t>
  </si>
  <si>
    <t>Lavadora de Bogies</t>
  </si>
  <si>
    <t>ZLVA-48-053-1300</t>
  </si>
  <si>
    <t>Lavado de equipos, bogies y piecerio con agua a presión y detergente homologado</t>
  </si>
  <si>
    <t>Centro de lavado</t>
  </si>
  <si>
    <t>TAREA</t>
  </si>
  <si>
    <t>VIAJE</t>
  </si>
  <si>
    <t>Cabina de soplado</t>
  </si>
  <si>
    <t>USO</t>
  </si>
  <si>
    <t>Puente Grúa</t>
  </si>
  <si>
    <t>Limpieza de bancos de trabajo de inducidos ( media 1 diario)</t>
  </si>
  <si>
    <t>Retirada de residuos al ATR (baterías, lodos de depuradora, chatarra, virutas, bidones de detergente vacios, etc.) con medios de transporte ( según cuadro de distribución o necesidad).Traslado y transvases de aceite usados.</t>
  </si>
  <si>
    <t>Alcance 2. Precio total Mto.Uso y Act. Diarias</t>
  </si>
  <si>
    <t>Actividad</t>
  </si>
  <si>
    <t>PERIODICIDAD</t>
  </si>
  <si>
    <t>Op. Año</t>
  </si>
  <si>
    <t>LIMPIEZA GENERAL DE LA MÁQUINA.
VACIADO Y VERTIDO DE AGUA Y LODOS A DEPURADORA O ZONA DE TRAMEX</t>
  </si>
  <si>
    <t>MENSUAL</t>
  </si>
  <si>
    <t>LIMPIEZA GENERAL DE LA MÁQUINA.VACIADO Y VERTIDO DE AGUA Y LODOS A DEPURADORA O ZONA DE TRAMEX.  LIMPIEZA DE ROCIADORES (boquillas)</t>
  </si>
  <si>
    <t>ZLVA-48-053-1300 (Bogíes)</t>
  </si>
  <si>
    <t>BIMESTRAL</t>
  </si>
  <si>
    <t>CENTRO DE LAVADO</t>
  </si>
  <si>
    <t>QUINCENAL</t>
  </si>
  <si>
    <t>ANUAL</t>
  </si>
  <si>
    <t>Limpieza  de cabina de pintura e instalaciones anexas (limpieza de aljibe, canalizaciones de recirculación de agua, filtros( de las tres zonas), trámex, plataformas.</t>
  </si>
  <si>
    <t>ZCPC-52-172-1100</t>
  </si>
  <si>
    <t>LIMPIEZA CON MANGUERAS DE LOS FILTROS DE LA BALSA Y CONTROL Y DOSIFICACIÓN DE PRODUCTOS DE LIMPIEZA ESPECIFICOS PARA EL MANTENIMIENTO DEL AGUA</t>
  </si>
  <si>
    <t>LIMPIEZA DE CRISTALES DE LA CABINA DE PINTURA</t>
  </si>
  <si>
    <t>SEMESTRAL</t>
  </si>
  <si>
    <t>Limpieza TOTAL de cabina de pintura con Karcher y cambio de filtros plenun</t>
  </si>
  <si>
    <t>ZCPB-52-058-7501</t>
  </si>
  <si>
    <t>Limpieza de suelos y cristales  de cabina de pintura</t>
  </si>
  <si>
    <t>Limpieza total de túnel de secado</t>
  </si>
  <si>
    <t>ZESV-54-27-5501</t>
  </si>
  <si>
    <t>Lavado y/o limpieza de cabinas de pintura y/ o Soplado, interior y exterior con cambio de filtros s/necesidad). Tratamiento de limpieza vaciado y vertido a depuradora del agua de las cabinas húmedas.</t>
  </si>
  <si>
    <t>ZCSP-52-101-2406 (Acon. Caja)</t>
  </si>
  <si>
    <t>TRIMESTRAL</t>
  </si>
  <si>
    <t>ZCSL 45 011 1000 (T.Electron.)</t>
  </si>
  <si>
    <t>ZCSO-44-081-0800 (Aparellaje)</t>
  </si>
  <si>
    <t>ZCSP-47-031-0800 (Electrom.)</t>
  </si>
  <si>
    <t>ZCSP-54-023-0801 (Maq. Elect.)</t>
  </si>
  <si>
    <t>ZCSP-54-027-0802 (Maq. Elect.)</t>
  </si>
  <si>
    <t>BIMENSUAL</t>
  </si>
  <si>
    <t>ZCSP-54-027-0803 (Maq. Elect.)</t>
  </si>
  <si>
    <t>Vaciado de disolventes en lugar específico, limpieza total de las lavadoras manuales y rellenado del disolvente asignado a cada  lavadora</t>
  </si>
  <si>
    <t>ZLVM 47 033 1004(Maq. Elect.)</t>
  </si>
  <si>
    <t>ZLVM 54 21 1501(Rodamientos)</t>
  </si>
  <si>
    <t>ZLVM 48 59 7004(Rodamientos)</t>
  </si>
  <si>
    <t>ZLVM 46 153 1000(Rodamientos)</t>
  </si>
  <si>
    <t>ZLVM 46 153 1001(Electrom.)</t>
  </si>
  <si>
    <t>ZLVM 47 33 1003(Rodamientos)</t>
  </si>
  <si>
    <t>ZLVM 47 031 1009(Electrom.)</t>
  </si>
  <si>
    <t>ZLVM 46 153 1002(Electrom.)</t>
  </si>
  <si>
    <t>ZLVM 47 032 1005(Electrom.)</t>
  </si>
  <si>
    <t>ZLVM 47 032 1006(Electrom.)</t>
  </si>
  <si>
    <t>ZLVM-54-26-1502(Ruedas)</t>
  </si>
  <si>
    <t>ZBMB-48-55-4307 (Via 9)</t>
  </si>
  <si>
    <t>ZBMB-48-55-4308 (Via a)</t>
  </si>
  <si>
    <t>ZBMB-48-52-4304 (Via 12)</t>
  </si>
  <si>
    <t>ZBMB-48-52-4303 (Via 11)</t>
  </si>
  <si>
    <t>ZBMB-48-52-4302 (Via 7)</t>
  </si>
  <si>
    <t>ZBMB-48-52-4305 (Via 10)</t>
  </si>
  <si>
    <t>ZBMB-48-52-4301 (Via 8)</t>
  </si>
  <si>
    <t>ZCMB-48-55-4306 (Via b)</t>
  </si>
  <si>
    <t>ZCMB-48-141-4309 (Vía 9)</t>
  </si>
  <si>
    <t>ZCMB-48-141-4310 (Vía 11)</t>
  </si>
  <si>
    <t>ZCMB-48-141-4311 Vía 13)</t>
  </si>
  <si>
    <t>ZCMB-48-141-4312 (Vía 14)</t>
  </si>
  <si>
    <t>ZEES-51-151-0001</t>
  </si>
  <si>
    <t>ZBRB-48-51-2101</t>
  </si>
  <si>
    <t>ZBRB-48-51-2102</t>
  </si>
  <si>
    <t>ZBRB-48-51-2103</t>
  </si>
  <si>
    <t>Limpieza de 2 compresores y radiadores de aire de "equipos de prueba"</t>
  </si>
  <si>
    <t>ZCOP-51-34-6301</t>
  </si>
  <si>
    <t>ZCOP-51-34-6302</t>
  </si>
  <si>
    <t>ZCOH-51-191-0101</t>
  </si>
  <si>
    <t>ZCOH-51-191-0102</t>
  </si>
  <si>
    <t>ZCOH-51-191-0103</t>
  </si>
  <si>
    <t>Limpieza de la instalación de la depuradora</t>
  </si>
  <si>
    <t>ZDEP-51-053-7100</t>
  </si>
  <si>
    <t>Limpieza de máquinas herramientas según listado</t>
  </si>
  <si>
    <t>LISTADO ANEXO 6</t>
  </si>
  <si>
    <t>Limpieza técnica de la instalación completa del torno de foso DANORAIL Hortaleza L1</t>
  </si>
  <si>
    <t>ZTOF-49-D09L1-0001</t>
  </si>
  <si>
    <t>CUATRIMESTRAL</t>
  </si>
  <si>
    <t>Limpieza técnica de la instalación completa del torno de foso DANORAIL Villaverde</t>
  </si>
  <si>
    <t>ZTOF-49-D13-0001</t>
  </si>
  <si>
    <t>Limpieza técnica de la instalación completa del torno de foso TALGO Canillejas</t>
  </si>
  <si>
    <t>ZTOF-49-211-0012</t>
  </si>
  <si>
    <t>Limpieza técnica de la instalación completa del torno de foso HEGENSCHEIDT Canillejas</t>
  </si>
  <si>
    <t>ZTOF-49-211-0101</t>
  </si>
  <si>
    <t>Limpieza técnica de la instalación completa del torno de foso TALGO C.Vientos</t>
  </si>
  <si>
    <t>ZTOF-49-D10-0001</t>
  </si>
  <si>
    <t>Limpieza técnica de la instalación completa del torno de foso TALGO Saceral</t>
  </si>
  <si>
    <t>ZTOF-49-211-0102</t>
  </si>
  <si>
    <t xml:space="preserve">Limpieza técnica de la instalación completa del torno de foso de LAGUNA </t>
  </si>
  <si>
    <t>ZTOF-49-D08-0001</t>
  </si>
  <si>
    <t>Limpieza de volteadores de bogies en TTCC</t>
  </si>
  <si>
    <t>ZVOB-48-52-5901</t>
  </si>
  <si>
    <t>ZVOB-48-XXX-XXX</t>
  </si>
  <si>
    <t>ZVOB-48-52-5904</t>
  </si>
  <si>
    <t>Limpieza y cambio de filtros del equipo extractor filtro/aires vía 5</t>
  </si>
  <si>
    <t>ZEXN-51-131-0100</t>
  </si>
  <si>
    <t>Limpieza de parrillas antiderrame de aceite.</t>
  </si>
  <si>
    <t>TOTALES PARCIALES</t>
  </si>
  <si>
    <t>Alcance 3. Precio Total Limpiezas Preventivas:</t>
  </si>
  <si>
    <t>DESCRIPCIÓN</t>
  </si>
  <si>
    <t>Precio teórico Año 1</t>
  </si>
  <si>
    <t>Precio teórico Año 2</t>
  </si>
  <si>
    <t>Precio teórico Año 3</t>
  </si>
  <si>
    <t>Precio teórico Año 4</t>
  </si>
  <si>
    <t>TOTALES</t>
  </si>
  <si>
    <t>Alcance 1. Limpieza de piezas y equipos de Material Móvil</t>
  </si>
  <si>
    <t>Alcance 2. Mantenimiento de uso y actividades diarias de limpieza</t>
  </si>
  <si>
    <t>Alcance 3. Limpiezas preventivas de equipamiento y máquinas de lavado</t>
  </si>
  <si>
    <t>OFERENTE:</t>
  </si>
  <si>
    <r>
      <t>Transporte de equipos y/o  bateas desde los puntos asignados dentro del TTCC al centro de lavado/ cuba de secado/ lugar asignado una vez limpio.</t>
    </r>
    <r>
      <rPr>
        <strike/>
        <sz val="12"/>
        <color indexed="8"/>
        <rFont val="Arial"/>
        <family val="2"/>
      </rPr>
      <t xml:space="preserve"> </t>
    </r>
  </si>
  <si>
    <t>TODOS</t>
  </si>
  <si>
    <t>BANCOS DEL 1 al 5</t>
  </si>
  <si>
    <t>TODO TIPO DE RESIDUO</t>
  </si>
  <si>
    <r>
      <rPr>
        <b/>
        <sz val="11"/>
        <color indexed="8"/>
        <rFont val="Arial"/>
        <family val="2"/>
      </rPr>
      <t>LIMPIEZA Y DESENGRADO CON MÁQUINA A PRESIÓN DE SUELO  DE LAS INMEDIACIONES D</t>
    </r>
    <r>
      <rPr>
        <sz val="11"/>
        <rFont val="Arial"/>
        <family val="2"/>
      </rPr>
      <t>E LA ZONA DE LAVADO</t>
    </r>
  </si>
  <si>
    <r>
      <rPr>
        <b/>
        <sz val="11"/>
        <color indexed="8"/>
        <rFont val="Arial"/>
        <family val="2"/>
      </rPr>
      <t>RETIRADA DE TRAMEX,</t>
    </r>
    <r>
      <rPr>
        <sz val="11"/>
        <color indexed="8"/>
        <rFont val="Arial"/>
        <family val="2"/>
      </rPr>
      <t xml:space="preserve"> </t>
    </r>
    <r>
      <rPr>
        <sz val="11"/>
        <rFont val="Arial"/>
        <family val="2"/>
      </rPr>
      <t>ELIMINACIÓN DE LODOS Y LIMPIEZA A PRESIÓN DE LA ZONA DE LAVADO</t>
    </r>
  </si>
  <si>
    <r>
      <t>Limpieza manual de</t>
    </r>
    <r>
      <rPr>
        <b/>
        <sz val="11"/>
        <color indexed="8"/>
        <rFont val="Arial"/>
        <family val="2"/>
      </rPr>
      <t xml:space="preserve"> 4 fosos M4</t>
    </r>
    <r>
      <rPr>
        <sz val="11"/>
        <color indexed="8"/>
        <rFont val="Arial"/>
        <family val="2"/>
      </rPr>
      <t xml:space="preserve">
Nota: la limpieza se realizará con anterioridad a la revisión de los equipos</t>
    </r>
  </si>
  <si>
    <r>
      <rPr>
        <b/>
        <sz val="11"/>
        <color indexed="8"/>
        <rFont val="Arial"/>
        <family val="2"/>
      </rPr>
      <t>Limpieza manual de 3  fosos de elevadores de "rodaje de bogies".</t>
    </r>
    <r>
      <rPr>
        <sz val="11"/>
        <color indexed="8"/>
        <rFont val="Arial"/>
        <family val="2"/>
      </rPr>
      <t xml:space="preserve">
Nota: la limpieza se realizará con anterioridad a la revisión de los equipos</t>
    </r>
  </si>
  <si>
    <r>
      <t>Limpieza de</t>
    </r>
    <r>
      <rPr>
        <b/>
        <sz val="11"/>
        <color indexed="8"/>
        <rFont val="Arial"/>
        <family val="2"/>
      </rPr>
      <t xml:space="preserve"> 3</t>
    </r>
    <r>
      <rPr>
        <sz val="11"/>
        <color indexed="8"/>
        <rFont val="Arial"/>
        <family val="2"/>
      </rPr>
      <t xml:space="preserve"> compresores y radiadores de aire de "herramientas"</t>
    </r>
  </si>
  <si>
    <t>TOTAL ANUALES Y POR ALCANCE 1232</t>
  </si>
  <si>
    <t>LIMPIEZAS PREVENTIVAS 1232</t>
  </si>
  <si>
    <t>EQUIPOS Y PIEZAS PARA LAVAR 1232</t>
  </si>
  <si>
    <r>
      <t>Limpieza manual de</t>
    </r>
    <r>
      <rPr>
        <b/>
        <sz val="11"/>
        <color indexed="8"/>
        <rFont val="Arial"/>
        <family val="2"/>
      </rPr>
      <t xml:space="preserve"> los  12 fosos "elevadores de bogies".</t>
    </r>
    <r>
      <rPr>
        <sz val="11"/>
        <color indexed="8"/>
        <rFont val="Arial"/>
        <family val="2"/>
      </rPr>
      <t xml:space="preserve">
Nota: la limpieza se realizará con anterioridad a la revisión de los equipos</t>
    </r>
  </si>
  <si>
    <t>Limpieza técnica y retirada de taladrina TORNO GURUZPE A100/4 CNC</t>
  </si>
  <si>
    <t>ZTOM-49-071-1110</t>
  </si>
  <si>
    <t>Limpieza técnica y retirada de taladrina TORNO GURUZPE A1600 CNC</t>
  </si>
  <si>
    <t>ZTOM-49-058-2302</t>
  </si>
  <si>
    <t>TODAS LAS DE EL TALLER</t>
  </si>
  <si>
    <t>Posición</t>
  </si>
  <si>
    <t>Actuación</t>
  </si>
  <si>
    <t xml:space="preserve">Gastos Generales  </t>
  </si>
  <si>
    <t xml:space="preserve">Beneficio Industrial  </t>
  </si>
  <si>
    <t>IVA</t>
  </si>
  <si>
    <t>PRESUPUESTO TOTAL IVA INCLUIDO</t>
  </si>
  <si>
    <t xml:space="preserve">  Cumplimentar el porcentaje correspondiente a Gastos Generales y Beneficio Industrial en las casilla de color naranja (IVA no incluido). Podrán tener valor cero.</t>
  </si>
  <si>
    <t xml:space="preserve">  Se tendrán en cuenta las Notas del apartado “27. Evaluación de las ofertas” del cuadro resumen del Pliego de Condiciones Particulares.</t>
  </si>
  <si>
    <t>Precio (€)</t>
  </si>
  <si>
    <r>
      <t xml:space="preserve">  Se deberá cumplimentar el porcentaje correspondiente a Gastos Generales y Beneficio Industrial de la pestaña </t>
    </r>
    <r>
      <rPr>
        <b/>
        <i/>
        <sz val="11"/>
        <color rgb="FF002060"/>
        <rFont val="Calibri"/>
        <family val="2"/>
        <scheme val="minor"/>
      </rPr>
      <t>Tabla anexo.</t>
    </r>
  </si>
  <si>
    <t>Cilindros de freno (4 unidades)</t>
  </si>
  <si>
    <t>ñp</t>
  </si>
  <si>
    <t xml:space="preserve">  El valor señalado de Gastos Generales y Beneficio Industrial es informativo y no suma en el presupuesto total.</t>
  </si>
  <si>
    <t>PRESUPUESTO TOTAL (SIN IVA)</t>
  </si>
  <si>
    <t xml:space="preserve">  El presupuesto total ofertado no podrá superar el presupuesto base de Licitación.</t>
  </si>
  <si>
    <t xml:space="preserve">  Los precios unitarios ya incluyen los Gastos Generales y Beneficio Industrial.</t>
  </si>
  <si>
    <t>IMPORTES 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</si>
</sst>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* #,##0.00\ _€_-;\-* #,##0.00\ _€_-;_-* &quot;-&quot;??\ _€_-;_-@_-"/>
    <numFmt numFmtId="166" formatCode="#,##0.00\ &quot;€&quot;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i/>
      <sz val="20"/>
      <name val="Arial"/>
      <family val="2"/>
    </font>
    <font>
      <sz val="11"/>
      <color theme="1"/>
      <name val="Calibri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i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trike/>
      <sz val="12"/>
      <color indexed="8"/>
      <name val="Arial"/>
      <family val="2"/>
    </font>
    <font>
      <b/>
      <sz val="12"/>
      <color theme="0"/>
      <name val="Arial"/>
      <family val="2"/>
    </font>
    <font>
      <b/>
      <i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theme="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name val="Verdana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6"/>
      <color theme="0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0" borderId="0"/>
    <xf numFmtId="165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</cellStyleXfs>
  <cellXfs count="185">
    <xf numFmtId="0" fontId="0" fillId="0" borderId="0" xfId="0"/>
    <xf numFmtId="44" fontId="0" fillId="0" borderId="3" xfId="1" applyFont="1" applyBorder="1"/>
    <xf numFmtId="0" fontId="3" fillId="0" borderId="0" xfId="0" applyFont="1"/>
    <xf numFmtId="44" fontId="0" fillId="0" borderId="3" xfId="1" applyFont="1" applyBorder="1" applyAlignment="1">
      <alignment vertical="center"/>
    </xf>
    <xf numFmtId="0" fontId="0" fillId="7" borderId="3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textRotation="90" readingOrder="1"/>
    </xf>
    <xf numFmtId="0" fontId="0" fillId="9" borderId="3" xfId="0" applyFill="1" applyBorder="1"/>
    <xf numFmtId="44" fontId="0" fillId="4" borderId="3" xfId="1" applyFont="1" applyFill="1" applyBorder="1"/>
    <xf numFmtId="0" fontId="0" fillId="2" borderId="3" xfId="0" applyFill="1" applyBorder="1"/>
    <xf numFmtId="0" fontId="0" fillId="0" borderId="26" xfId="0" applyFill="1" applyBorder="1"/>
    <xf numFmtId="0" fontId="7" fillId="0" borderId="0" xfId="0" applyFont="1"/>
    <xf numFmtId="44" fontId="3" fillId="0" borderId="3" xfId="1" applyFont="1" applyBorder="1" applyAlignment="1">
      <alignment vertical="center"/>
    </xf>
    <xf numFmtId="44" fontId="3" fillId="5" borderId="3" xfId="1" applyFont="1" applyFill="1" applyBorder="1" applyAlignment="1">
      <alignment vertical="center"/>
    </xf>
    <xf numFmtId="44" fontId="3" fillId="4" borderId="3" xfId="1" applyFont="1" applyFill="1" applyBorder="1" applyAlignment="1">
      <alignment vertical="center"/>
    </xf>
    <xf numFmtId="44" fontId="3" fillId="0" borderId="5" xfId="1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5" fillId="10" borderId="4" xfId="0" applyFont="1" applyFill="1" applyBorder="1" applyAlignment="1">
      <alignment horizontal="center" vertical="center" wrapText="1"/>
    </xf>
    <xf numFmtId="0" fontId="15" fillId="10" borderId="5" xfId="0" applyFont="1" applyFill="1" applyBorder="1" applyAlignment="1">
      <alignment horizontal="center" vertical="center" wrapText="1"/>
    </xf>
    <xf numFmtId="0" fontId="15" fillId="10" borderId="6" xfId="0" applyFont="1" applyFill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right" indent="1"/>
    </xf>
    <xf numFmtId="44" fontId="6" fillId="0" borderId="3" xfId="1" applyFont="1" applyBorder="1" applyAlignment="1">
      <alignment horizontal="right" indent="2"/>
    </xf>
    <xf numFmtId="44" fontId="7" fillId="0" borderId="3" xfId="1" applyFont="1" applyBorder="1"/>
    <xf numFmtId="44" fontId="7" fillId="0" borderId="5" xfId="1" applyFont="1" applyBorder="1"/>
    <xf numFmtId="0" fontId="16" fillId="0" borderId="3" xfId="0" applyFont="1" applyFill="1" applyBorder="1" applyAlignment="1">
      <alignment horizontal="center" vertical="center" wrapText="1"/>
    </xf>
    <xf numFmtId="44" fontId="6" fillId="0" borderId="3" xfId="1" applyFont="1" applyBorder="1" applyAlignment="1">
      <alignment horizontal="right" vertical="center" indent="2"/>
    </xf>
    <xf numFmtId="0" fontId="17" fillId="0" borderId="3" xfId="0" applyFont="1" applyFill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right" indent="1"/>
    </xf>
    <xf numFmtId="44" fontId="6" fillId="3" borderId="3" xfId="1" applyFont="1" applyFill="1" applyBorder="1" applyAlignment="1">
      <alignment horizontal="right" indent="2"/>
    </xf>
    <xf numFmtId="44" fontId="6" fillId="0" borderId="0" xfId="1" applyFont="1" applyBorder="1" applyAlignment="1">
      <alignment horizontal="right" indent="2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44" fontId="3" fillId="4" borderId="3" xfId="1" applyFont="1" applyFill="1" applyBorder="1"/>
    <xf numFmtId="44" fontId="0" fillId="0" borderId="5" xfId="1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9" fillId="0" borderId="0" xfId="0" applyFont="1"/>
    <xf numFmtId="44" fontId="19" fillId="6" borderId="3" xfId="1" applyFont="1" applyFill="1" applyBorder="1" applyAlignment="1">
      <alignment vertical="center"/>
    </xf>
    <xf numFmtId="44" fontId="19" fillId="4" borderId="13" xfId="0" applyNumberFormat="1" applyFont="1" applyFill="1" applyBorder="1"/>
    <xf numFmtId="0" fontId="19" fillId="0" borderId="0" xfId="0" applyFont="1" applyAlignment="1">
      <alignment vertical="center"/>
    </xf>
    <xf numFmtId="0" fontId="0" fillId="0" borderId="18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9" fillId="0" borderId="20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20" xfId="0" applyFont="1" applyFill="1" applyBorder="1"/>
    <xf numFmtId="0" fontId="23" fillId="0" borderId="20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2" fontId="0" fillId="9" borderId="12" xfId="0" applyNumberFormat="1" applyFont="1" applyFill="1" applyBorder="1" applyAlignment="1" applyProtection="1">
      <alignment vertical="center"/>
      <protection locked="0"/>
    </xf>
    <xf numFmtId="2" fontId="0" fillId="9" borderId="11" xfId="0" applyNumberFormat="1" applyFont="1" applyFill="1" applyBorder="1" applyAlignment="1" applyProtection="1">
      <alignment vertical="center"/>
      <protection locked="0"/>
    </xf>
    <xf numFmtId="2" fontId="0" fillId="9" borderId="16" xfId="0" applyNumberFormat="1" applyFont="1" applyFill="1" applyBorder="1" applyAlignment="1" applyProtection="1">
      <alignment vertical="center"/>
      <protection locked="0"/>
    </xf>
    <xf numFmtId="0" fontId="0" fillId="9" borderId="11" xfId="0" applyFont="1" applyFill="1" applyBorder="1" applyAlignment="1" applyProtection="1">
      <alignment vertical="center"/>
      <protection locked="0"/>
    </xf>
    <xf numFmtId="44" fontId="9" fillId="9" borderId="12" xfId="1" applyFont="1" applyFill="1" applyBorder="1" applyAlignment="1" applyProtection="1">
      <alignment horizontal="center" vertical="center" wrapText="1"/>
      <protection locked="0"/>
    </xf>
    <xf numFmtId="44" fontId="9" fillId="9" borderId="11" xfId="1" applyFont="1" applyFill="1" applyBorder="1" applyAlignment="1" applyProtection="1">
      <alignment horizontal="center" vertical="center" wrapText="1"/>
      <protection locked="0"/>
    </xf>
    <xf numFmtId="44" fontId="9" fillId="9" borderId="5" xfId="1" applyFont="1" applyFill="1" applyBorder="1" applyAlignment="1" applyProtection="1">
      <alignment horizontal="center" vertical="center" wrapText="1"/>
      <protection locked="0"/>
    </xf>
    <xf numFmtId="44" fontId="9" fillId="9" borderId="3" xfId="1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>
      <alignment vertical="center" wrapText="1"/>
    </xf>
    <xf numFmtId="0" fontId="19" fillId="0" borderId="31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20" xfId="0" applyFont="1" applyFill="1" applyBorder="1" applyAlignment="1">
      <alignment vertical="center" wrapText="1"/>
    </xf>
    <xf numFmtId="0" fontId="26" fillId="0" borderId="21" xfId="0" applyFont="1" applyFill="1" applyBorder="1" applyAlignment="1">
      <alignment horizontal="center" vertical="center"/>
    </xf>
    <xf numFmtId="0" fontId="29" fillId="7" borderId="4" xfId="0" applyFont="1" applyFill="1" applyBorder="1" applyAlignment="1" applyProtection="1">
      <alignment horizontal="center" vertical="center" wrapText="1"/>
      <protection hidden="1"/>
    </xf>
    <xf numFmtId="166" fontId="0" fillId="0" borderId="35" xfId="0" applyNumberFormat="1" applyBorder="1" applyAlignment="1" applyProtection="1">
      <alignment horizontal="right" vertical="center"/>
      <protection hidden="1"/>
    </xf>
    <xf numFmtId="166" fontId="0" fillId="2" borderId="13" xfId="0" applyNumberFormat="1" applyFill="1" applyBorder="1" applyAlignment="1" applyProtection="1">
      <alignment horizontal="right" vertical="center"/>
      <protection hidden="1"/>
    </xf>
    <xf numFmtId="10" fontId="0" fillId="6" borderId="13" xfId="0" applyNumberFormat="1" applyFill="1" applyBorder="1" applyAlignment="1" applyProtection="1">
      <alignment horizontal="center" vertical="center"/>
      <protection locked="0"/>
    </xf>
    <xf numFmtId="166" fontId="0" fillId="2" borderId="35" xfId="0" applyNumberFormat="1" applyFill="1" applyBorder="1" applyAlignment="1" applyProtection="1">
      <alignment horizontal="right" vertical="center"/>
      <protection hidden="1"/>
    </xf>
    <xf numFmtId="4" fontId="0" fillId="0" borderId="3" xfId="0" applyNumberFormat="1" applyBorder="1"/>
    <xf numFmtId="7" fontId="30" fillId="2" borderId="35" xfId="2" applyNumberFormat="1" applyFont="1" applyFill="1" applyBorder="1" applyAlignment="1" applyProtection="1">
      <alignment horizontal="right" vertical="center" wrapText="1"/>
      <protection hidden="1"/>
    </xf>
    <xf numFmtId="0" fontId="31" fillId="0" borderId="0" xfId="0" applyFont="1"/>
    <xf numFmtId="0" fontId="27" fillId="11" borderId="1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/>
    </xf>
    <xf numFmtId="44" fontId="0" fillId="13" borderId="3" xfId="1" applyFont="1" applyFill="1" applyBorder="1"/>
    <xf numFmtId="0" fontId="3" fillId="0" borderId="2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7" fillId="11" borderId="2" xfId="0" applyFont="1" applyFill="1" applyBorder="1" applyAlignment="1" applyProtection="1">
      <alignment horizontal="center" vertical="center" wrapText="1"/>
      <protection hidden="1"/>
    </xf>
    <xf numFmtId="0" fontId="1" fillId="14" borderId="20" xfId="3" applyFont="1" applyFill="1" applyBorder="1" applyAlignment="1">
      <alignment horizontal="center" vertical="center" wrapText="1"/>
    </xf>
    <xf numFmtId="0" fontId="34" fillId="14" borderId="20" xfId="3" applyFont="1" applyFill="1" applyBorder="1" applyAlignment="1">
      <alignment horizontal="center" vertical="center" wrapText="1"/>
    </xf>
    <xf numFmtId="0" fontId="35" fillId="14" borderId="20" xfId="3" applyFont="1" applyFill="1" applyBorder="1" applyAlignment="1">
      <alignment horizontal="center" vertical="center" wrapText="1"/>
    </xf>
    <xf numFmtId="0" fontId="1" fillId="14" borderId="22" xfId="3" applyFont="1" applyFill="1" applyBorder="1" applyAlignment="1">
      <alignment horizontal="center" vertical="center" wrapText="1"/>
    </xf>
    <xf numFmtId="3" fontId="34" fillId="0" borderId="3" xfId="3" applyNumberFormat="1" applyFont="1" applyBorder="1" applyAlignment="1">
      <alignment horizontal="center" vertical="center"/>
    </xf>
    <xf numFmtId="3" fontId="34" fillId="0" borderId="23" xfId="3" applyNumberFormat="1" applyFont="1" applyBorder="1" applyAlignment="1">
      <alignment horizontal="center" vertical="center"/>
    </xf>
    <xf numFmtId="3" fontId="34" fillId="0" borderId="3" xfId="3" applyNumberFormat="1" applyFont="1" applyBorder="1" applyAlignment="1">
      <alignment horizontal="center" vertical="center"/>
    </xf>
    <xf numFmtId="3" fontId="34" fillId="0" borderId="23" xfId="3" applyNumberFormat="1" applyFont="1" applyBorder="1" applyAlignment="1">
      <alignment horizontal="center" vertical="center"/>
    </xf>
    <xf numFmtId="3" fontId="34" fillId="0" borderId="3" xfId="3" applyNumberFormat="1" applyFont="1" applyBorder="1" applyAlignment="1">
      <alignment horizontal="center" vertical="center"/>
    </xf>
    <xf numFmtId="3" fontId="34" fillId="0" borderId="23" xfId="3" applyNumberFormat="1" applyFont="1" applyBorder="1" applyAlignment="1">
      <alignment horizontal="center" vertical="center"/>
    </xf>
    <xf numFmtId="3" fontId="34" fillId="0" borderId="21" xfId="3" applyNumberFormat="1" applyFont="1" applyBorder="1" applyAlignment="1">
      <alignment horizontal="center" vertical="center"/>
    </xf>
    <xf numFmtId="3" fontId="34" fillId="0" borderId="24" xfId="3" applyNumberFormat="1" applyFont="1" applyBorder="1" applyAlignment="1">
      <alignment horizontal="center" vertical="center"/>
    </xf>
    <xf numFmtId="164" fontId="0" fillId="3" borderId="3" xfId="1" applyNumberFormat="1" applyFont="1" applyFill="1" applyBorder="1" applyProtection="1"/>
    <xf numFmtId="44" fontId="0" fillId="3" borderId="3" xfId="1" applyFont="1" applyFill="1" applyBorder="1" applyProtection="1"/>
    <xf numFmtId="44" fontId="0" fillId="5" borderId="3" xfId="1" applyFont="1" applyFill="1" applyBorder="1" applyProtection="1"/>
    <xf numFmtId="44" fontId="0" fillId="6" borderId="3" xfId="1" applyFont="1" applyFill="1" applyBorder="1" applyProtection="1"/>
    <xf numFmtId="166" fontId="0" fillId="0" borderId="11" xfId="0" applyNumberFormat="1" applyBorder="1"/>
    <xf numFmtId="4" fontId="0" fillId="0" borderId="0" xfId="0" applyNumberFormat="1"/>
    <xf numFmtId="166" fontId="0" fillId="2" borderId="4" xfId="0" applyNumberFormat="1" applyFill="1" applyBorder="1" applyAlignment="1" applyProtection="1">
      <alignment horizontal="right" vertical="center"/>
      <protection hidden="1"/>
    </xf>
    <xf numFmtId="0" fontId="3" fillId="0" borderId="3" xfId="0" applyFont="1" applyBorder="1" applyAlignment="1">
      <alignment horizontal="center" vertical="center"/>
    </xf>
    <xf numFmtId="0" fontId="14" fillId="10" borderId="9" xfId="0" applyFont="1" applyFill="1" applyBorder="1" applyAlignment="1">
      <alignment horizontal="center" vertical="center"/>
    </xf>
    <xf numFmtId="0" fontId="14" fillId="10" borderId="4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0" fontId="14" fillId="10" borderId="8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3" fillId="10" borderId="9" xfId="0" applyFont="1" applyFill="1" applyBorder="1" applyAlignment="1">
      <alignment horizontal="center" vertical="center"/>
    </xf>
    <xf numFmtId="0" fontId="13" fillId="10" borderId="4" xfId="0" applyFont="1" applyFill="1" applyBorder="1" applyAlignment="1">
      <alignment horizontal="center" vertical="center"/>
    </xf>
    <xf numFmtId="0" fontId="13" fillId="10" borderId="1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10" borderId="9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5" xfId="0" applyFont="1" applyBorder="1" applyAlignment="1">
      <alignment horizontal="right"/>
    </xf>
    <xf numFmtId="0" fontId="22" fillId="0" borderId="2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17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24" fillId="0" borderId="5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25" xfId="0" applyFont="1" applyBorder="1" applyAlignment="1">
      <alignment horizontal="center"/>
    </xf>
    <xf numFmtId="0" fontId="2" fillId="10" borderId="29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vertical="center" wrapText="1"/>
    </xf>
    <xf numFmtId="0" fontId="0" fillId="0" borderId="20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/>
    </xf>
    <xf numFmtId="0" fontId="0" fillId="0" borderId="20" xfId="0" applyFont="1" applyFill="1" applyBorder="1" applyAlignment="1">
      <alignment vertical="center"/>
    </xf>
    <xf numFmtId="0" fontId="25" fillId="10" borderId="1" xfId="0" applyFont="1" applyFill="1" applyBorder="1" applyAlignment="1">
      <alignment horizontal="center"/>
    </xf>
    <xf numFmtId="0" fontId="25" fillId="10" borderId="8" xfId="0" applyFont="1" applyFill="1" applyBorder="1" applyAlignment="1">
      <alignment horizontal="center"/>
    </xf>
    <xf numFmtId="0" fontId="25" fillId="10" borderId="2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29" fillId="7" borderId="1" xfId="0" applyFont="1" applyFill="1" applyBorder="1" applyAlignment="1" applyProtection="1">
      <alignment horizontal="center" vertical="center" wrapText="1"/>
      <protection hidden="1"/>
    </xf>
    <xf numFmtId="0" fontId="29" fillId="7" borderId="8" xfId="0" applyFont="1" applyFill="1" applyBorder="1" applyAlignment="1" applyProtection="1">
      <alignment horizontal="center" vertical="center" wrapText="1"/>
      <protection hidden="1"/>
    </xf>
    <xf numFmtId="0" fontId="29" fillId="7" borderId="2" xfId="0" applyFont="1" applyFill="1" applyBorder="1" applyAlignment="1" applyProtection="1">
      <alignment horizontal="center" vertical="center" wrapText="1"/>
      <protection hidden="1"/>
    </xf>
    <xf numFmtId="0" fontId="28" fillId="12" borderId="1" xfId="0" applyFont="1" applyFill="1" applyBorder="1" applyAlignment="1" applyProtection="1">
      <alignment horizontal="center" vertical="center" wrapText="1"/>
      <protection hidden="1"/>
    </xf>
    <xf numFmtId="0" fontId="28" fillId="12" borderId="8" xfId="0" applyFont="1" applyFill="1" applyBorder="1" applyAlignment="1" applyProtection="1">
      <alignment horizontal="center" vertical="center" wrapText="1"/>
      <protection hidden="1"/>
    </xf>
    <xf numFmtId="0" fontId="28" fillId="12" borderId="2" xfId="0" applyFont="1" applyFill="1" applyBorder="1" applyAlignment="1" applyProtection="1">
      <alignment horizontal="center" vertical="center" wrapText="1"/>
      <protection hidden="1"/>
    </xf>
    <xf numFmtId="0" fontId="27" fillId="11" borderId="1" xfId="0" applyFont="1" applyFill="1" applyBorder="1" applyAlignment="1" applyProtection="1">
      <alignment horizontal="center" vertical="center" wrapText="1"/>
      <protection hidden="1"/>
    </xf>
    <xf numFmtId="0" fontId="27" fillId="11" borderId="8" xfId="0" applyFont="1" applyFill="1" applyBorder="1" applyAlignment="1" applyProtection="1">
      <alignment horizontal="center" vertical="center" wrapText="1"/>
      <protection hidden="1"/>
    </xf>
    <xf numFmtId="0" fontId="27" fillId="11" borderId="2" xfId="0" applyFont="1" applyFill="1" applyBorder="1" applyAlignment="1" applyProtection="1">
      <alignment horizontal="center" vertical="center" wrapText="1"/>
      <protection hidden="1"/>
    </xf>
    <xf numFmtId="0" fontId="0" fillId="7" borderId="1" xfId="0" applyFill="1" applyBorder="1" applyAlignment="1" applyProtection="1">
      <alignment horizontal="left" vertical="center" wrapText="1"/>
      <protection hidden="1"/>
    </xf>
    <xf numFmtId="0" fontId="0" fillId="7" borderId="8" xfId="0" applyFill="1" applyBorder="1" applyAlignment="1" applyProtection="1">
      <alignment horizontal="left" vertical="center" wrapText="1"/>
      <protection hidden="1"/>
    </xf>
    <xf numFmtId="0" fontId="0" fillId="7" borderId="2" xfId="0" applyFill="1" applyBorder="1" applyAlignment="1" applyProtection="1">
      <alignment horizontal="left" vertical="center" wrapText="1"/>
      <protection hidden="1"/>
    </xf>
  </cellXfs>
  <cellStyles count="7">
    <cellStyle name="Millares 2" xfId="2" xr:uid="{8E244968-CEEE-496B-8616-EE8F77913388}"/>
    <cellStyle name="Millares 3" xfId="4" xr:uid="{93CF9EC2-E573-475C-8653-E5D1A880D65B}"/>
    <cellStyle name="Moneda" xfId="1" builtinId="4"/>
    <cellStyle name="Moneda 3" xfId="5" xr:uid="{5BDA6362-1F13-4C91-9670-78CB67F39D08}"/>
    <cellStyle name="Normal" xfId="0" builtinId="0"/>
    <cellStyle name="Normal 2" xfId="3" xr:uid="{EA0413B9-D3B9-4C72-B3AE-3AA7335685AD}"/>
    <cellStyle name="Normal 3" xfId="6" xr:uid="{7866BDE9-5E79-4EA8-93F1-4CDE00070B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411955</xdr:colOff>
      <xdr:row>0</xdr:row>
      <xdr:rowOff>60960</xdr:rowOff>
    </xdr:from>
    <xdr:to>
      <xdr:col>8</xdr:col>
      <xdr:colOff>1259681</xdr:colOff>
      <xdr:row>1</xdr:row>
      <xdr:rowOff>1107281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2E66C1EE-29D2-4AAC-881A-5B2292C1AD3A}"/>
            </a:ext>
          </a:extLst>
        </xdr:cNvPr>
        <xdr:cNvSpPr txBox="1"/>
      </xdr:nvSpPr>
      <xdr:spPr>
        <a:xfrm>
          <a:off x="1185861" y="60960"/>
          <a:ext cx="4943476" cy="1248727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100"/>
            <a:t>INSTRUCCIONES</a:t>
          </a:r>
        </a:p>
        <a:p>
          <a:r>
            <a:rPr lang="es-ES" sz="1100"/>
            <a:t>Cumplimentar</a:t>
          </a:r>
          <a:r>
            <a:rPr lang="es-ES" sz="1100" baseline="0"/>
            <a:t> los precios unitarios por cada uno de los items en la columna C (Celdas sombreadas en verde)</a:t>
          </a:r>
        </a:p>
        <a:p>
          <a:endParaRPr lang="es-E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tabla calculará automáticamente los  subtotales y total de importes para las piezas a limpiar en los cuatro años del contrato. </a:t>
          </a:r>
        </a:p>
        <a:p>
          <a:pPr>
            <a:lnSpc>
              <a:spcPts val="1400"/>
            </a:lnSpc>
          </a:pPr>
          <a:endParaRPr lang="es-E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613039</xdr:colOff>
      <xdr:row>1</xdr:row>
      <xdr:rowOff>59749</xdr:rowOff>
    </xdr:from>
    <xdr:to>
      <xdr:col>2</xdr:col>
      <xdr:colOff>2735915</xdr:colOff>
      <xdr:row>1</xdr:row>
      <xdr:rowOff>1388301</xdr:rowOff>
    </xdr:to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788738E0-2A3F-4CF7-83C7-BDBD7F688297}"/>
            </a:ext>
          </a:extLst>
        </xdr:cNvPr>
        <xdr:cNvSpPr txBox="1"/>
      </xdr:nvSpPr>
      <xdr:spPr>
        <a:xfrm>
          <a:off x="1406354" y="258078"/>
          <a:ext cx="5598849" cy="1328552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600"/>
            </a:lnSpc>
          </a:pPr>
          <a:r>
            <a:rPr lang="es-ES" sz="1400"/>
            <a:t>INSTRUCCIONES</a:t>
          </a:r>
        </a:p>
        <a:p>
          <a:pPr>
            <a:lnSpc>
              <a:spcPts val="1600"/>
            </a:lnSpc>
          </a:pPr>
          <a:r>
            <a:rPr lang="es-ES" sz="1400"/>
            <a:t>Cumplimentar</a:t>
          </a:r>
          <a:r>
            <a:rPr lang="es-ES" sz="1400" baseline="0"/>
            <a:t> los precios unitarios por cada uno de los items en la columna F (Celdas sombreadas en verde)</a:t>
          </a:r>
        </a:p>
        <a:p>
          <a:pPr>
            <a:lnSpc>
              <a:spcPts val="1600"/>
            </a:lnSpc>
          </a:pPr>
          <a:endParaRPr lang="es-ES" sz="1400" baseline="0"/>
        </a:p>
        <a:p>
          <a:pPr marL="0" marR="0" indent="0" defTabSz="91440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tabla calculará automáticamente los  subtotales y total de importes para las piezas a limpiar en los cuatro años del contrato. </a:t>
          </a:r>
        </a:p>
        <a:p>
          <a:pPr>
            <a:lnSpc>
              <a:spcPts val="1500"/>
            </a:lnSpc>
          </a:pPr>
          <a:endParaRPr lang="es-ES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537411</xdr:colOff>
      <xdr:row>1</xdr:row>
      <xdr:rowOff>159085</xdr:rowOff>
    </xdr:from>
    <xdr:to>
      <xdr:col>3</xdr:col>
      <xdr:colOff>95301</xdr:colOff>
      <xdr:row>1</xdr:row>
      <xdr:rowOff>1579217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2EBBE980-2A51-4925-80A3-1F4AC83972D5}"/>
            </a:ext>
          </a:extLst>
        </xdr:cNvPr>
        <xdr:cNvSpPr txBox="1"/>
      </xdr:nvSpPr>
      <xdr:spPr>
        <a:xfrm>
          <a:off x="1332541" y="313694"/>
          <a:ext cx="5675977" cy="1420132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600"/>
            </a:lnSpc>
          </a:pPr>
          <a:r>
            <a:rPr lang="es-ES" sz="1400"/>
            <a:t>INSTRUCCIONES</a:t>
          </a:r>
        </a:p>
        <a:p>
          <a:pPr>
            <a:lnSpc>
              <a:spcPts val="1600"/>
            </a:lnSpc>
          </a:pPr>
          <a:r>
            <a:rPr lang="es-ES" sz="1400"/>
            <a:t>Cumplimentar</a:t>
          </a:r>
          <a:r>
            <a:rPr lang="es-ES" sz="1400" baseline="0"/>
            <a:t> los precios unitarios por cada uno de los items en la columna F (Celdas sombreadas en verde)</a:t>
          </a:r>
        </a:p>
        <a:p>
          <a:pPr>
            <a:lnSpc>
              <a:spcPts val="1600"/>
            </a:lnSpc>
          </a:pPr>
          <a:endParaRPr lang="es-ES" sz="1400" baseline="0"/>
        </a:p>
        <a:p>
          <a:pPr marL="0" marR="0" indent="0" defTabSz="91440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tabla calculará automáticamente los  subtotales y total de importes para las piezas a limpiar en los cuatro años del contrato. </a:t>
          </a:r>
        </a:p>
        <a:p>
          <a:pPr>
            <a:lnSpc>
              <a:spcPts val="1500"/>
            </a:lnSpc>
          </a:pPr>
          <a:endParaRPr lang="es-ES" sz="1400"/>
        </a:p>
      </xdr:txBody>
    </xdr:sp>
    <xdr:clientData/>
  </xdr:twoCellAnchor>
  <xdr:twoCellAnchor>
    <xdr:from>
      <xdr:col>17</xdr:col>
      <xdr:colOff>165735</xdr:colOff>
      <xdr:row>6</xdr:row>
      <xdr:rowOff>7937</xdr:rowOff>
    </xdr:from>
    <xdr:to>
      <xdr:col>17</xdr:col>
      <xdr:colOff>598368</xdr:colOff>
      <xdr:row>7</xdr:row>
      <xdr:rowOff>47625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57D0702C-03A5-43DE-8C43-C5542DB6B5CB}"/>
            </a:ext>
          </a:extLst>
        </xdr:cNvPr>
        <xdr:cNvSpPr/>
      </xdr:nvSpPr>
      <xdr:spPr>
        <a:xfrm>
          <a:off x="19528155" y="1295717"/>
          <a:ext cx="432633" cy="207328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3175"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67B1B-FF7E-4795-8094-2E1EF12DF909}">
  <dimension ref="F2:P53"/>
  <sheetViews>
    <sheetView showGridLines="0" zoomScale="80" zoomScaleNormal="80" workbookViewId="0">
      <selection activeCell="G6" sqref="G6"/>
    </sheetView>
  </sheetViews>
  <sheetFormatPr baseColWidth="10" defaultRowHeight="15.75" x14ac:dyDescent="0.25"/>
  <cols>
    <col min="1" max="1" width="11.5703125" style="10"/>
    <col min="2" max="5" width="10.85546875" style="10"/>
    <col min="6" max="6" width="35.7109375" style="10" customWidth="1"/>
    <col min="7" max="7" width="16.85546875" style="10" customWidth="1"/>
    <col min="8" max="8" width="9" style="10" bestFit="1" customWidth="1"/>
    <col min="9" max="9" width="19.42578125" style="10" customWidth="1"/>
    <col min="10" max="10" width="9.42578125" style="10" customWidth="1"/>
    <col min="11" max="11" width="18" style="10" bestFit="1" customWidth="1"/>
    <col min="12" max="12" width="10" style="10" customWidth="1"/>
    <col min="13" max="13" width="18" style="10" bestFit="1" customWidth="1"/>
    <col min="14" max="14" width="9" style="10" bestFit="1" customWidth="1"/>
    <col min="15" max="15" width="18" style="10" bestFit="1" customWidth="1"/>
    <col min="16" max="16" width="27.140625" style="10" customWidth="1"/>
    <col min="17" max="261" width="11.5703125" style="10"/>
    <col min="262" max="262" width="35.7109375" style="10" customWidth="1"/>
    <col min="263" max="263" width="16.85546875" style="10" customWidth="1"/>
    <col min="264" max="264" width="9" style="10" bestFit="1" customWidth="1"/>
    <col min="265" max="265" width="19.42578125" style="10" customWidth="1"/>
    <col min="266" max="266" width="9.42578125" style="10" customWidth="1"/>
    <col min="267" max="267" width="18" style="10" bestFit="1" customWidth="1"/>
    <col min="268" max="268" width="10" style="10" customWidth="1"/>
    <col min="269" max="269" width="18" style="10" bestFit="1" customWidth="1"/>
    <col min="270" max="270" width="9" style="10" bestFit="1" customWidth="1"/>
    <col min="271" max="271" width="18" style="10" bestFit="1" customWidth="1"/>
    <col min="272" max="272" width="27.140625" style="10" customWidth="1"/>
    <col min="273" max="517" width="11.5703125" style="10"/>
    <col min="518" max="518" width="35.7109375" style="10" customWidth="1"/>
    <col min="519" max="519" width="16.85546875" style="10" customWidth="1"/>
    <col min="520" max="520" width="9" style="10" bestFit="1" customWidth="1"/>
    <col min="521" max="521" width="19.42578125" style="10" customWidth="1"/>
    <col min="522" max="522" width="9.42578125" style="10" customWidth="1"/>
    <col min="523" max="523" width="18" style="10" bestFit="1" customWidth="1"/>
    <col min="524" max="524" width="10" style="10" customWidth="1"/>
    <col min="525" max="525" width="18" style="10" bestFit="1" customWidth="1"/>
    <col min="526" max="526" width="9" style="10" bestFit="1" customWidth="1"/>
    <col min="527" max="527" width="18" style="10" bestFit="1" customWidth="1"/>
    <col min="528" max="528" width="27.140625" style="10" customWidth="1"/>
    <col min="529" max="773" width="11.5703125" style="10"/>
    <col min="774" max="774" width="35.7109375" style="10" customWidth="1"/>
    <col min="775" max="775" width="16.85546875" style="10" customWidth="1"/>
    <col min="776" max="776" width="9" style="10" bestFit="1" customWidth="1"/>
    <col min="777" max="777" width="19.42578125" style="10" customWidth="1"/>
    <col min="778" max="778" width="9.42578125" style="10" customWidth="1"/>
    <col min="779" max="779" width="18" style="10" bestFit="1" customWidth="1"/>
    <col min="780" max="780" width="10" style="10" customWidth="1"/>
    <col min="781" max="781" width="18" style="10" bestFit="1" customWidth="1"/>
    <col min="782" max="782" width="9" style="10" bestFit="1" customWidth="1"/>
    <col min="783" max="783" width="18" style="10" bestFit="1" customWidth="1"/>
    <col min="784" max="784" width="27.140625" style="10" customWidth="1"/>
    <col min="785" max="1029" width="11.5703125" style="10"/>
    <col min="1030" max="1030" width="35.7109375" style="10" customWidth="1"/>
    <col min="1031" max="1031" width="16.85546875" style="10" customWidth="1"/>
    <col min="1032" max="1032" width="9" style="10" bestFit="1" customWidth="1"/>
    <col min="1033" max="1033" width="19.42578125" style="10" customWidth="1"/>
    <col min="1034" max="1034" width="9.42578125" style="10" customWidth="1"/>
    <col min="1035" max="1035" width="18" style="10" bestFit="1" customWidth="1"/>
    <col min="1036" max="1036" width="10" style="10" customWidth="1"/>
    <col min="1037" max="1037" width="18" style="10" bestFit="1" customWidth="1"/>
    <col min="1038" max="1038" width="9" style="10" bestFit="1" customWidth="1"/>
    <col min="1039" max="1039" width="18" style="10" bestFit="1" customWidth="1"/>
    <col min="1040" max="1040" width="27.140625" style="10" customWidth="1"/>
    <col min="1041" max="1285" width="11.5703125" style="10"/>
    <col min="1286" max="1286" width="35.7109375" style="10" customWidth="1"/>
    <col min="1287" max="1287" width="16.85546875" style="10" customWidth="1"/>
    <col min="1288" max="1288" width="9" style="10" bestFit="1" customWidth="1"/>
    <col min="1289" max="1289" width="19.42578125" style="10" customWidth="1"/>
    <col min="1290" max="1290" width="9.42578125" style="10" customWidth="1"/>
    <col min="1291" max="1291" width="18" style="10" bestFit="1" customWidth="1"/>
    <col min="1292" max="1292" width="10" style="10" customWidth="1"/>
    <col min="1293" max="1293" width="18" style="10" bestFit="1" customWidth="1"/>
    <col min="1294" max="1294" width="9" style="10" bestFit="1" customWidth="1"/>
    <col min="1295" max="1295" width="18" style="10" bestFit="1" customWidth="1"/>
    <col min="1296" max="1296" width="27.140625" style="10" customWidth="1"/>
    <col min="1297" max="1541" width="11.5703125" style="10"/>
    <col min="1542" max="1542" width="35.7109375" style="10" customWidth="1"/>
    <col min="1543" max="1543" width="16.85546875" style="10" customWidth="1"/>
    <col min="1544" max="1544" width="9" style="10" bestFit="1" customWidth="1"/>
    <col min="1545" max="1545" width="19.42578125" style="10" customWidth="1"/>
    <col min="1546" max="1546" width="9.42578125" style="10" customWidth="1"/>
    <col min="1547" max="1547" width="18" style="10" bestFit="1" customWidth="1"/>
    <col min="1548" max="1548" width="10" style="10" customWidth="1"/>
    <col min="1549" max="1549" width="18" style="10" bestFit="1" customWidth="1"/>
    <col min="1550" max="1550" width="9" style="10" bestFit="1" customWidth="1"/>
    <col min="1551" max="1551" width="18" style="10" bestFit="1" customWidth="1"/>
    <col min="1552" max="1552" width="27.140625" style="10" customWidth="1"/>
    <col min="1553" max="1797" width="11.5703125" style="10"/>
    <col min="1798" max="1798" width="35.7109375" style="10" customWidth="1"/>
    <col min="1799" max="1799" width="16.85546875" style="10" customWidth="1"/>
    <col min="1800" max="1800" width="9" style="10" bestFit="1" customWidth="1"/>
    <col min="1801" max="1801" width="19.42578125" style="10" customWidth="1"/>
    <col min="1802" max="1802" width="9.42578125" style="10" customWidth="1"/>
    <col min="1803" max="1803" width="18" style="10" bestFit="1" customWidth="1"/>
    <col min="1804" max="1804" width="10" style="10" customWidth="1"/>
    <col min="1805" max="1805" width="18" style="10" bestFit="1" customWidth="1"/>
    <col min="1806" max="1806" width="9" style="10" bestFit="1" customWidth="1"/>
    <col min="1807" max="1807" width="18" style="10" bestFit="1" customWidth="1"/>
    <col min="1808" max="1808" width="27.140625" style="10" customWidth="1"/>
    <col min="1809" max="2053" width="11.5703125" style="10"/>
    <col min="2054" max="2054" width="35.7109375" style="10" customWidth="1"/>
    <col min="2055" max="2055" width="16.85546875" style="10" customWidth="1"/>
    <col min="2056" max="2056" width="9" style="10" bestFit="1" customWidth="1"/>
    <col min="2057" max="2057" width="19.42578125" style="10" customWidth="1"/>
    <col min="2058" max="2058" width="9.42578125" style="10" customWidth="1"/>
    <col min="2059" max="2059" width="18" style="10" bestFit="1" customWidth="1"/>
    <col min="2060" max="2060" width="10" style="10" customWidth="1"/>
    <col min="2061" max="2061" width="18" style="10" bestFit="1" customWidth="1"/>
    <col min="2062" max="2062" width="9" style="10" bestFit="1" customWidth="1"/>
    <col min="2063" max="2063" width="18" style="10" bestFit="1" customWidth="1"/>
    <col min="2064" max="2064" width="27.140625" style="10" customWidth="1"/>
    <col min="2065" max="2309" width="11.5703125" style="10"/>
    <col min="2310" max="2310" width="35.7109375" style="10" customWidth="1"/>
    <col min="2311" max="2311" width="16.85546875" style="10" customWidth="1"/>
    <col min="2312" max="2312" width="9" style="10" bestFit="1" customWidth="1"/>
    <col min="2313" max="2313" width="19.42578125" style="10" customWidth="1"/>
    <col min="2314" max="2314" width="9.42578125" style="10" customWidth="1"/>
    <col min="2315" max="2315" width="18" style="10" bestFit="1" customWidth="1"/>
    <col min="2316" max="2316" width="10" style="10" customWidth="1"/>
    <col min="2317" max="2317" width="18" style="10" bestFit="1" customWidth="1"/>
    <col min="2318" max="2318" width="9" style="10" bestFit="1" customWidth="1"/>
    <col min="2319" max="2319" width="18" style="10" bestFit="1" customWidth="1"/>
    <col min="2320" max="2320" width="27.140625" style="10" customWidth="1"/>
    <col min="2321" max="2565" width="11.5703125" style="10"/>
    <col min="2566" max="2566" width="35.7109375" style="10" customWidth="1"/>
    <col min="2567" max="2567" width="16.85546875" style="10" customWidth="1"/>
    <col min="2568" max="2568" width="9" style="10" bestFit="1" customWidth="1"/>
    <col min="2569" max="2569" width="19.42578125" style="10" customWidth="1"/>
    <col min="2570" max="2570" width="9.42578125" style="10" customWidth="1"/>
    <col min="2571" max="2571" width="18" style="10" bestFit="1" customWidth="1"/>
    <col min="2572" max="2572" width="10" style="10" customWidth="1"/>
    <col min="2573" max="2573" width="18" style="10" bestFit="1" customWidth="1"/>
    <col min="2574" max="2574" width="9" style="10" bestFit="1" customWidth="1"/>
    <col min="2575" max="2575" width="18" style="10" bestFit="1" customWidth="1"/>
    <col min="2576" max="2576" width="27.140625" style="10" customWidth="1"/>
    <col min="2577" max="2821" width="11.5703125" style="10"/>
    <col min="2822" max="2822" width="35.7109375" style="10" customWidth="1"/>
    <col min="2823" max="2823" width="16.85546875" style="10" customWidth="1"/>
    <col min="2824" max="2824" width="9" style="10" bestFit="1" customWidth="1"/>
    <col min="2825" max="2825" width="19.42578125" style="10" customWidth="1"/>
    <col min="2826" max="2826" width="9.42578125" style="10" customWidth="1"/>
    <col min="2827" max="2827" width="18" style="10" bestFit="1" customWidth="1"/>
    <col min="2828" max="2828" width="10" style="10" customWidth="1"/>
    <col min="2829" max="2829" width="18" style="10" bestFit="1" customWidth="1"/>
    <col min="2830" max="2830" width="9" style="10" bestFit="1" customWidth="1"/>
    <col min="2831" max="2831" width="18" style="10" bestFit="1" customWidth="1"/>
    <col min="2832" max="2832" width="27.140625" style="10" customWidth="1"/>
    <col min="2833" max="3077" width="11.5703125" style="10"/>
    <col min="3078" max="3078" width="35.7109375" style="10" customWidth="1"/>
    <col min="3079" max="3079" width="16.85546875" style="10" customWidth="1"/>
    <col min="3080" max="3080" width="9" style="10" bestFit="1" customWidth="1"/>
    <col min="3081" max="3081" width="19.42578125" style="10" customWidth="1"/>
    <col min="3082" max="3082" width="9.42578125" style="10" customWidth="1"/>
    <col min="3083" max="3083" width="18" style="10" bestFit="1" customWidth="1"/>
    <col min="3084" max="3084" width="10" style="10" customWidth="1"/>
    <col min="3085" max="3085" width="18" style="10" bestFit="1" customWidth="1"/>
    <col min="3086" max="3086" width="9" style="10" bestFit="1" customWidth="1"/>
    <col min="3087" max="3087" width="18" style="10" bestFit="1" customWidth="1"/>
    <col min="3088" max="3088" width="27.140625" style="10" customWidth="1"/>
    <col min="3089" max="3333" width="11.5703125" style="10"/>
    <col min="3334" max="3334" width="35.7109375" style="10" customWidth="1"/>
    <col min="3335" max="3335" width="16.85546875" style="10" customWidth="1"/>
    <col min="3336" max="3336" width="9" style="10" bestFit="1" customWidth="1"/>
    <col min="3337" max="3337" width="19.42578125" style="10" customWidth="1"/>
    <col min="3338" max="3338" width="9.42578125" style="10" customWidth="1"/>
    <col min="3339" max="3339" width="18" style="10" bestFit="1" customWidth="1"/>
    <col min="3340" max="3340" width="10" style="10" customWidth="1"/>
    <col min="3341" max="3341" width="18" style="10" bestFit="1" customWidth="1"/>
    <col min="3342" max="3342" width="9" style="10" bestFit="1" customWidth="1"/>
    <col min="3343" max="3343" width="18" style="10" bestFit="1" customWidth="1"/>
    <col min="3344" max="3344" width="27.140625" style="10" customWidth="1"/>
    <col min="3345" max="3589" width="11.5703125" style="10"/>
    <col min="3590" max="3590" width="35.7109375" style="10" customWidth="1"/>
    <col min="3591" max="3591" width="16.85546875" style="10" customWidth="1"/>
    <col min="3592" max="3592" width="9" style="10" bestFit="1" customWidth="1"/>
    <col min="3593" max="3593" width="19.42578125" style="10" customWidth="1"/>
    <col min="3594" max="3594" width="9.42578125" style="10" customWidth="1"/>
    <col min="3595" max="3595" width="18" style="10" bestFit="1" customWidth="1"/>
    <col min="3596" max="3596" width="10" style="10" customWidth="1"/>
    <col min="3597" max="3597" width="18" style="10" bestFit="1" customWidth="1"/>
    <col min="3598" max="3598" width="9" style="10" bestFit="1" customWidth="1"/>
    <col min="3599" max="3599" width="18" style="10" bestFit="1" customWidth="1"/>
    <col min="3600" max="3600" width="27.140625" style="10" customWidth="1"/>
    <col min="3601" max="3845" width="11.5703125" style="10"/>
    <col min="3846" max="3846" width="35.7109375" style="10" customWidth="1"/>
    <col min="3847" max="3847" width="16.85546875" style="10" customWidth="1"/>
    <col min="3848" max="3848" width="9" style="10" bestFit="1" customWidth="1"/>
    <col min="3849" max="3849" width="19.42578125" style="10" customWidth="1"/>
    <col min="3850" max="3850" width="9.42578125" style="10" customWidth="1"/>
    <col min="3851" max="3851" width="18" style="10" bestFit="1" customWidth="1"/>
    <col min="3852" max="3852" width="10" style="10" customWidth="1"/>
    <col min="3853" max="3853" width="18" style="10" bestFit="1" customWidth="1"/>
    <col min="3854" max="3854" width="9" style="10" bestFit="1" customWidth="1"/>
    <col min="3855" max="3855" width="18" style="10" bestFit="1" customWidth="1"/>
    <col min="3856" max="3856" width="27.140625" style="10" customWidth="1"/>
    <col min="3857" max="4101" width="11.5703125" style="10"/>
    <col min="4102" max="4102" width="35.7109375" style="10" customWidth="1"/>
    <col min="4103" max="4103" width="16.85546875" style="10" customWidth="1"/>
    <col min="4104" max="4104" width="9" style="10" bestFit="1" customWidth="1"/>
    <col min="4105" max="4105" width="19.42578125" style="10" customWidth="1"/>
    <col min="4106" max="4106" width="9.42578125" style="10" customWidth="1"/>
    <col min="4107" max="4107" width="18" style="10" bestFit="1" customWidth="1"/>
    <col min="4108" max="4108" width="10" style="10" customWidth="1"/>
    <col min="4109" max="4109" width="18" style="10" bestFit="1" customWidth="1"/>
    <col min="4110" max="4110" width="9" style="10" bestFit="1" customWidth="1"/>
    <col min="4111" max="4111" width="18" style="10" bestFit="1" customWidth="1"/>
    <col min="4112" max="4112" width="27.140625" style="10" customWidth="1"/>
    <col min="4113" max="4357" width="11.5703125" style="10"/>
    <col min="4358" max="4358" width="35.7109375" style="10" customWidth="1"/>
    <col min="4359" max="4359" width="16.85546875" style="10" customWidth="1"/>
    <col min="4360" max="4360" width="9" style="10" bestFit="1" customWidth="1"/>
    <col min="4361" max="4361" width="19.42578125" style="10" customWidth="1"/>
    <col min="4362" max="4362" width="9.42578125" style="10" customWidth="1"/>
    <col min="4363" max="4363" width="18" style="10" bestFit="1" customWidth="1"/>
    <col min="4364" max="4364" width="10" style="10" customWidth="1"/>
    <col min="4365" max="4365" width="18" style="10" bestFit="1" customWidth="1"/>
    <col min="4366" max="4366" width="9" style="10" bestFit="1" customWidth="1"/>
    <col min="4367" max="4367" width="18" style="10" bestFit="1" customWidth="1"/>
    <col min="4368" max="4368" width="27.140625" style="10" customWidth="1"/>
    <col min="4369" max="4613" width="11.5703125" style="10"/>
    <col min="4614" max="4614" width="35.7109375" style="10" customWidth="1"/>
    <col min="4615" max="4615" width="16.85546875" style="10" customWidth="1"/>
    <col min="4616" max="4616" width="9" style="10" bestFit="1" customWidth="1"/>
    <col min="4617" max="4617" width="19.42578125" style="10" customWidth="1"/>
    <col min="4618" max="4618" width="9.42578125" style="10" customWidth="1"/>
    <col min="4619" max="4619" width="18" style="10" bestFit="1" customWidth="1"/>
    <col min="4620" max="4620" width="10" style="10" customWidth="1"/>
    <col min="4621" max="4621" width="18" style="10" bestFit="1" customWidth="1"/>
    <col min="4622" max="4622" width="9" style="10" bestFit="1" customWidth="1"/>
    <col min="4623" max="4623" width="18" style="10" bestFit="1" customWidth="1"/>
    <col min="4624" max="4624" width="27.140625" style="10" customWidth="1"/>
    <col min="4625" max="4869" width="11.5703125" style="10"/>
    <col min="4870" max="4870" width="35.7109375" style="10" customWidth="1"/>
    <col min="4871" max="4871" width="16.85546875" style="10" customWidth="1"/>
    <col min="4872" max="4872" width="9" style="10" bestFit="1" customWidth="1"/>
    <col min="4873" max="4873" width="19.42578125" style="10" customWidth="1"/>
    <col min="4874" max="4874" width="9.42578125" style="10" customWidth="1"/>
    <col min="4875" max="4875" width="18" style="10" bestFit="1" customWidth="1"/>
    <col min="4876" max="4876" width="10" style="10" customWidth="1"/>
    <col min="4877" max="4877" width="18" style="10" bestFit="1" customWidth="1"/>
    <col min="4878" max="4878" width="9" style="10" bestFit="1" customWidth="1"/>
    <col min="4879" max="4879" width="18" style="10" bestFit="1" customWidth="1"/>
    <col min="4880" max="4880" width="27.140625" style="10" customWidth="1"/>
    <col min="4881" max="5125" width="11.5703125" style="10"/>
    <col min="5126" max="5126" width="35.7109375" style="10" customWidth="1"/>
    <col min="5127" max="5127" width="16.85546875" style="10" customWidth="1"/>
    <col min="5128" max="5128" width="9" style="10" bestFit="1" customWidth="1"/>
    <col min="5129" max="5129" width="19.42578125" style="10" customWidth="1"/>
    <col min="5130" max="5130" width="9.42578125" style="10" customWidth="1"/>
    <col min="5131" max="5131" width="18" style="10" bestFit="1" customWidth="1"/>
    <col min="5132" max="5132" width="10" style="10" customWidth="1"/>
    <col min="5133" max="5133" width="18" style="10" bestFit="1" customWidth="1"/>
    <col min="5134" max="5134" width="9" style="10" bestFit="1" customWidth="1"/>
    <col min="5135" max="5135" width="18" style="10" bestFit="1" customWidth="1"/>
    <col min="5136" max="5136" width="27.140625" style="10" customWidth="1"/>
    <col min="5137" max="5381" width="11.5703125" style="10"/>
    <col min="5382" max="5382" width="35.7109375" style="10" customWidth="1"/>
    <col min="5383" max="5383" width="16.85546875" style="10" customWidth="1"/>
    <col min="5384" max="5384" width="9" style="10" bestFit="1" customWidth="1"/>
    <col min="5385" max="5385" width="19.42578125" style="10" customWidth="1"/>
    <col min="5386" max="5386" width="9.42578125" style="10" customWidth="1"/>
    <col min="5387" max="5387" width="18" style="10" bestFit="1" customWidth="1"/>
    <col min="5388" max="5388" width="10" style="10" customWidth="1"/>
    <col min="5389" max="5389" width="18" style="10" bestFit="1" customWidth="1"/>
    <col min="5390" max="5390" width="9" style="10" bestFit="1" customWidth="1"/>
    <col min="5391" max="5391" width="18" style="10" bestFit="1" customWidth="1"/>
    <col min="5392" max="5392" width="27.140625" style="10" customWidth="1"/>
    <col min="5393" max="5637" width="11.5703125" style="10"/>
    <col min="5638" max="5638" width="35.7109375" style="10" customWidth="1"/>
    <col min="5639" max="5639" width="16.85546875" style="10" customWidth="1"/>
    <col min="5640" max="5640" width="9" style="10" bestFit="1" customWidth="1"/>
    <col min="5641" max="5641" width="19.42578125" style="10" customWidth="1"/>
    <col min="5642" max="5642" width="9.42578125" style="10" customWidth="1"/>
    <col min="5643" max="5643" width="18" style="10" bestFit="1" customWidth="1"/>
    <col min="5644" max="5644" width="10" style="10" customWidth="1"/>
    <col min="5645" max="5645" width="18" style="10" bestFit="1" customWidth="1"/>
    <col min="5646" max="5646" width="9" style="10" bestFit="1" customWidth="1"/>
    <col min="5647" max="5647" width="18" style="10" bestFit="1" customWidth="1"/>
    <col min="5648" max="5648" width="27.140625" style="10" customWidth="1"/>
    <col min="5649" max="5893" width="11.5703125" style="10"/>
    <col min="5894" max="5894" width="35.7109375" style="10" customWidth="1"/>
    <col min="5895" max="5895" width="16.85546875" style="10" customWidth="1"/>
    <col min="5896" max="5896" width="9" style="10" bestFit="1" customWidth="1"/>
    <col min="5897" max="5897" width="19.42578125" style="10" customWidth="1"/>
    <col min="5898" max="5898" width="9.42578125" style="10" customWidth="1"/>
    <col min="5899" max="5899" width="18" style="10" bestFit="1" customWidth="1"/>
    <col min="5900" max="5900" width="10" style="10" customWidth="1"/>
    <col min="5901" max="5901" width="18" style="10" bestFit="1" customWidth="1"/>
    <col min="5902" max="5902" width="9" style="10" bestFit="1" customWidth="1"/>
    <col min="5903" max="5903" width="18" style="10" bestFit="1" customWidth="1"/>
    <col min="5904" max="5904" width="27.140625" style="10" customWidth="1"/>
    <col min="5905" max="6149" width="11.5703125" style="10"/>
    <col min="6150" max="6150" width="35.7109375" style="10" customWidth="1"/>
    <col min="6151" max="6151" width="16.85546875" style="10" customWidth="1"/>
    <col min="6152" max="6152" width="9" style="10" bestFit="1" customWidth="1"/>
    <col min="6153" max="6153" width="19.42578125" style="10" customWidth="1"/>
    <col min="6154" max="6154" width="9.42578125" style="10" customWidth="1"/>
    <col min="6155" max="6155" width="18" style="10" bestFit="1" customWidth="1"/>
    <col min="6156" max="6156" width="10" style="10" customWidth="1"/>
    <col min="6157" max="6157" width="18" style="10" bestFit="1" customWidth="1"/>
    <col min="6158" max="6158" width="9" style="10" bestFit="1" customWidth="1"/>
    <col min="6159" max="6159" width="18" style="10" bestFit="1" customWidth="1"/>
    <col min="6160" max="6160" width="27.140625" style="10" customWidth="1"/>
    <col min="6161" max="6405" width="11.5703125" style="10"/>
    <col min="6406" max="6406" width="35.7109375" style="10" customWidth="1"/>
    <col min="6407" max="6407" width="16.85546875" style="10" customWidth="1"/>
    <col min="6408" max="6408" width="9" style="10" bestFit="1" customWidth="1"/>
    <col min="6409" max="6409" width="19.42578125" style="10" customWidth="1"/>
    <col min="6410" max="6410" width="9.42578125" style="10" customWidth="1"/>
    <col min="6411" max="6411" width="18" style="10" bestFit="1" customWidth="1"/>
    <col min="6412" max="6412" width="10" style="10" customWidth="1"/>
    <col min="6413" max="6413" width="18" style="10" bestFit="1" customWidth="1"/>
    <col min="6414" max="6414" width="9" style="10" bestFit="1" customWidth="1"/>
    <col min="6415" max="6415" width="18" style="10" bestFit="1" customWidth="1"/>
    <col min="6416" max="6416" width="27.140625" style="10" customWidth="1"/>
    <col min="6417" max="6661" width="11.5703125" style="10"/>
    <col min="6662" max="6662" width="35.7109375" style="10" customWidth="1"/>
    <col min="6663" max="6663" width="16.85546875" style="10" customWidth="1"/>
    <col min="6664" max="6664" width="9" style="10" bestFit="1" customWidth="1"/>
    <col min="6665" max="6665" width="19.42578125" style="10" customWidth="1"/>
    <col min="6666" max="6666" width="9.42578125" style="10" customWidth="1"/>
    <col min="6667" max="6667" width="18" style="10" bestFit="1" customWidth="1"/>
    <col min="6668" max="6668" width="10" style="10" customWidth="1"/>
    <col min="6669" max="6669" width="18" style="10" bestFit="1" customWidth="1"/>
    <col min="6670" max="6670" width="9" style="10" bestFit="1" customWidth="1"/>
    <col min="6671" max="6671" width="18" style="10" bestFit="1" customWidth="1"/>
    <col min="6672" max="6672" width="27.140625" style="10" customWidth="1"/>
    <col min="6673" max="6917" width="11.5703125" style="10"/>
    <col min="6918" max="6918" width="35.7109375" style="10" customWidth="1"/>
    <col min="6919" max="6919" width="16.85546875" style="10" customWidth="1"/>
    <col min="6920" max="6920" width="9" style="10" bestFit="1" customWidth="1"/>
    <col min="6921" max="6921" width="19.42578125" style="10" customWidth="1"/>
    <col min="6922" max="6922" width="9.42578125" style="10" customWidth="1"/>
    <col min="6923" max="6923" width="18" style="10" bestFit="1" customWidth="1"/>
    <col min="6924" max="6924" width="10" style="10" customWidth="1"/>
    <col min="6925" max="6925" width="18" style="10" bestFit="1" customWidth="1"/>
    <col min="6926" max="6926" width="9" style="10" bestFit="1" customWidth="1"/>
    <col min="6927" max="6927" width="18" style="10" bestFit="1" customWidth="1"/>
    <col min="6928" max="6928" width="27.140625" style="10" customWidth="1"/>
    <col min="6929" max="7173" width="11.5703125" style="10"/>
    <col min="7174" max="7174" width="35.7109375" style="10" customWidth="1"/>
    <col min="7175" max="7175" width="16.85546875" style="10" customWidth="1"/>
    <col min="7176" max="7176" width="9" style="10" bestFit="1" customWidth="1"/>
    <col min="7177" max="7177" width="19.42578125" style="10" customWidth="1"/>
    <col min="7178" max="7178" width="9.42578125" style="10" customWidth="1"/>
    <col min="7179" max="7179" width="18" style="10" bestFit="1" customWidth="1"/>
    <col min="7180" max="7180" width="10" style="10" customWidth="1"/>
    <col min="7181" max="7181" width="18" style="10" bestFit="1" customWidth="1"/>
    <col min="7182" max="7182" width="9" style="10" bestFit="1" customWidth="1"/>
    <col min="7183" max="7183" width="18" style="10" bestFit="1" customWidth="1"/>
    <col min="7184" max="7184" width="27.140625" style="10" customWidth="1"/>
    <col min="7185" max="7429" width="11.5703125" style="10"/>
    <col min="7430" max="7430" width="35.7109375" style="10" customWidth="1"/>
    <col min="7431" max="7431" width="16.85546875" style="10" customWidth="1"/>
    <col min="7432" max="7432" width="9" style="10" bestFit="1" customWidth="1"/>
    <col min="7433" max="7433" width="19.42578125" style="10" customWidth="1"/>
    <col min="7434" max="7434" width="9.42578125" style="10" customWidth="1"/>
    <col min="7435" max="7435" width="18" style="10" bestFit="1" customWidth="1"/>
    <col min="7436" max="7436" width="10" style="10" customWidth="1"/>
    <col min="7437" max="7437" width="18" style="10" bestFit="1" customWidth="1"/>
    <col min="7438" max="7438" width="9" style="10" bestFit="1" customWidth="1"/>
    <col min="7439" max="7439" width="18" style="10" bestFit="1" customWidth="1"/>
    <col min="7440" max="7440" width="27.140625" style="10" customWidth="1"/>
    <col min="7441" max="7685" width="11.5703125" style="10"/>
    <col min="7686" max="7686" width="35.7109375" style="10" customWidth="1"/>
    <col min="7687" max="7687" width="16.85546875" style="10" customWidth="1"/>
    <col min="7688" max="7688" width="9" style="10" bestFit="1" customWidth="1"/>
    <col min="7689" max="7689" width="19.42578125" style="10" customWidth="1"/>
    <col min="7690" max="7690" width="9.42578125" style="10" customWidth="1"/>
    <col min="7691" max="7691" width="18" style="10" bestFit="1" customWidth="1"/>
    <col min="7692" max="7692" width="10" style="10" customWidth="1"/>
    <col min="7693" max="7693" width="18" style="10" bestFit="1" customWidth="1"/>
    <col min="7694" max="7694" width="9" style="10" bestFit="1" customWidth="1"/>
    <col min="7695" max="7695" width="18" style="10" bestFit="1" customWidth="1"/>
    <col min="7696" max="7696" width="27.140625" style="10" customWidth="1"/>
    <col min="7697" max="7941" width="11.5703125" style="10"/>
    <col min="7942" max="7942" width="35.7109375" style="10" customWidth="1"/>
    <col min="7943" max="7943" width="16.85546875" style="10" customWidth="1"/>
    <col min="7944" max="7944" width="9" style="10" bestFit="1" customWidth="1"/>
    <col min="7945" max="7945" width="19.42578125" style="10" customWidth="1"/>
    <col min="7946" max="7946" width="9.42578125" style="10" customWidth="1"/>
    <col min="7947" max="7947" width="18" style="10" bestFit="1" customWidth="1"/>
    <col min="7948" max="7948" width="10" style="10" customWidth="1"/>
    <col min="7949" max="7949" width="18" style="10" bestFit="1" customWidth="1"/>
    <col min="7950" max="7950" width="9" style="10" bestFit="1" customWidth="1"/>
    <col min="7951" max="7951" width="18" style="10" bestFit="1" customWidth="1"/>
    <col min="7952" max="7952" width="27.140625" style="10" customWidth="1"/>
    <col min="7953" max="8197" width="11.5703125" style="10"/>
    <col min="8198" max="8198" width="35.7109375" style="10" customWidth="1"/>
    <col min="8199" max="8199" width="16.85546875" style="10" customWidth="1"/>
    <col min="8200" max="8200" width="9" style="10" bestFit="1" customWidth="1"/>
    <col min="8201" max="8201" width="19.42578125" style="10" customWidth="1"/>
    <col min="8202" max="8202" width="9.42578125" style="10" customWidth="1"/>
    <col min="8203" max="8203" width="18" style="10" bestFit="1" customWidth="1"/>
    <col min="8204" max="8204" width="10" style="10" customWidth="1"/>
    <col min="8205" max="8205" width="18" style="10" bestFit="1" customWidth="1"/>
    <col min="8206" max="8206" width="9" style="10" bestFit="1" customWidth="1"/>
    <col min="8207" max="8207" width="18" style="10" bestFit="1" customWidth="1"/>
    <col min="8208" max="8208" width="27.140625" style="10" customWidth="1"/>
    <col min="8209" max="8453" width="11.5703125" style="10"/>
    <col min="8454" max="8454" width="35.7109375" style="10" customWidth="1"/>
    <col min="8455" max="8455" width="16.85546875" style="10" customWidth="1"/>
    <col min="8456" max="8456" width="9" style="10" bestFit="1" customWidth="1"/>
    <col min="8457" max="8457" width="19.42578125" style="10" customWidth="1"/>
    <col min="8458" max="8458" width="9.42578125" style="10" customWidth="1"/>
    <col min="8459" max="8459" width="18" style="10" bestFit="1" customWidth="1"/>
    <col min="8460" max="8460" width="10" style="10" customWidth="1"/>
    <col min="8461" max="8461" width="18" style="10" bestFit="1" customWidth="1"/>
    <col min="8462" max="8462" width="9" style="10" bestFit="1" customWidth="1"/>
    <col min="8463" max="8463" width="18" style="10" bestFit="1" customWidth="1"/>
    <col min="8464" max="8464" width="27.140625" style="10" customWidth="1"/>
    <col min="8465" max="8709" width="11.5703125" style="10"/>
    <col min="8710" max="8710" width="35.7109375" style="10" customWidth="1"/>
    <col min="8711" max="8711" width="16.85546875" style="10" customWidth="1"/>
    <col min="8712" max="8712" width="9" style="10" bestFit="1" customWidth="1"/>
    <col min="8713" max="8713" width="19.42578125" style="10" customWidth="1"/>
    <col min="8714" max="8714" width="9.42578125" style="10" customWidth="1"/>
    <col min="8715" max="8715" width="18" style="10" bestFit="1" customWidth="1"/>
    <col min="8716" max="8716" width="10" style="10" customWidth="1"/>
    <col min="8717" max="8717" width="18" style="10" bestFit="1" customWidth="1"/>
    <col min="8718" max="8718" width="9" style="10" bestFit="1" customWidth="1"/>
    <col min="8719" max="8719" width="18" style="10" bestFit="1" customWidth="1"/>
    <col min="8720" max="8720" width="27.140625" style="10" customWidth="1"/>
    <col min="8721" max="8965" width="11.5703125" style="10"/>
    <col min="8966" max="8966" width="35.7109375" style="10" customWidth="1"/>
    <col min="8967" max="8967" width="16.85546875" style="10" customWidth="1"/>
    <col min="8968" max="8968" width="9" style="10" bestFit="1" customWidth="1"/>
    <col min="8969" max="8969" width="19.42578125" style="10" customWidth="1"/>
    <col min="8970" max="8970" width="9.42578125" style="10" customWidth="1"/>
    <col min="8971" max="8971" width="18" style="10" bestFit="1" customWidth="1"/>
    <col min="8972" max="8972" width="10" style="10" customWidth="1"/>
    <col min="8973" max="8973" width="18" style="10" bestFit="1" customWidth="1"/>
    <col min="8974" max="8974" width="9" style="10" bestFit="1" customWidth="1"/>
    <col min="8975" max="8975" width="18" style="10" bestFit="1" customWidth="1"/>
    <col min="8976" max="8976" width="27.140625" style="10" customWidth="1"/>
    <col min="8977" max="9221" width="11.5703125" style="10"/>
    <col min="9222" max="9222" width="35.7109375" style="10" customWidth="1"/>
    <col min="9223" max="9223" width="16.85546875" style="10" customWidth="1"/>
    <col min="9224" max="9224" width="9" style="10" bestFit="1" customWidth="1"/>
    <col min="9225" max="9225" width="19.42578125" style="10" customWidth="1"/>
    <col min="9226" max="9226" width="9.42578125" style="10" customWidth="1"/>
    <col min="9227" max="9227" width="18" style="10" bestFit="1" customWidth="1"/>
    <col min="9228" max="9228" width="10" style="10" customWidth="1"/>
    <col min="9229" max="9229" width="18" style="10" bestFit="1" customWidth="1"/>
    <col min="9230" max="9230" width="9" style="10" bestFit="1" customWidth="1"/>
    <col min="9231" max="9231" width="18" style="10" bestFit="1" customWidth="1"/>
    <col min="9232" max="9232" width="27.140625" style="10" customWidth="1"/>
    <col min="9233" max="9477" width="11.5703125" style="10"/>
    <col min="9478" max="9478" width="35.7109375" style="10" customWidth="1"/>
    <col min="9479" max="9479" width="16.85546875" style="10" customWidth="1"/>
    <col min="9480" max="9480" width="9" style="10" bestFit="1" customWidth="1"/>
    <col min="9481" max="9481" width="19.42578125" style="10" customWidth="1"/>
    <col min="9482" max="9482" width="9.42578125" style="10" customWidth="1"/>
    <col min="9483" max="9483" width="18" style="10" bestFit="1" customWidth="1"/>
    <col min="9484" max="9484" width="10" style="10" customWidth="1"/>
    <col min="9485" max="9485" width="18" style="10" bestFit="1" customWidth="1"/>
    <col min="9486" max="9486" width="9" style="10" bestFit="1" customWidth="1"/>
    <col min="9487" max="9487" width="18" style="10" bestFit="1" customWidth="1"/>
    <col min="9488" max="9488" width="27.140625" style="10" customWidth="1"/>
    <col min="9489" max="9733" width="11.5703125" style="10"/>
    <col min="9734" max="9734" width="35.7109375" style="10" customWidth="1"/>
    <col min="9735" max="9735" width="16.85546875" style="10" customWidth="1"/>
    <col min="9736" max="9736" width="9" style="10" bestFit="1" customWidth="1"/>
    <col min="9737" max="9737" width="19.42578125" style="10" customWidth="1"/>
    <col min="9738" max="9738" width="9.42578125" style="10" customWidth="1"/>
    <col min="9739" max="9739" width="18" style="10" bestFit="1" customWidth="1"/>
    <col min="9740" max="9740" width="10" style="10" customWidth="1"/>
    <col min="9741" max="9741" width="18" style="10" bestFit="1" customWidth="1"/>
    <col min="9742" max="9742" width="9" style="10" bestFit="1" customWidth="1"/>
    <col min="9743" max="9743" width="18" style="10" bestFit="1" customWidth="1"/>
    <col min="9744" max="9744" width="27.140625" style="10" customWidth="1"/>
    <col min="9745" max="9989" width="11.5703125" style="10"/>
    <col min="9990" max="9990" width="35.7109375" style="10" customWidth="1"/>
    <col min="9991" max="9991" width="16.85546875" style="10" customWidth="1"/>
    <col min="9992" max="9992" width="9" style="10" bestFit="1" customWidth="1"/>
    <col min="9993" max="9993" width="19.42578125" style="10" customWidth="1"/>
    <col min="9994" max="9994" width="9.42578125" style="10" customWidth="1"/>
    <col min="9995" max="9995" width="18" style="10" bestFit="1" customWidth="1"/>
    <col min="9996" max="9996" width="10" style="10" customWidth="1"/>
    <col min="9997" max="9997" width="18" style="10" bestFit="1" customWidth="1"/>
    <col min="9998" max="9998" width="9" style="10" bestFit="1" customWidth="1"/>
    <col min="9999" max="9999" width="18" style="10" bestFit="1" customWidth="1"/>
    <col min="10000" max="10000" width="27.140625" style="10" customWidth="1"/>
    <col min="10001" max="10245" width="11.5703125" style="10"/>
    <col min="10246" max="10246" width="35.7109375" style="10" customWidth="1"/>
    <col min="10247" max="10247" width="16.85546875" style="10" customWidth="1"/>
    <col min="10248" max="10248" width="9" style="10" bestFit="1" customWidth="1"/>
    <col min="10249" max="10249" width="19.42578125" style="10" customWidth="1"/>
    <col min="10250" max="10250" width="9.42578125" style="10" customWidth="1"/>
    <col min="10251" max="10251" width="18" style="10" bestFit="1" customWidth="1"/>
    <col min="10252" max="10252" width="10" style="10" customWidth="1"/>
    <col min="10253" max="10253" width="18" style="10" bestFit="1" customWidth="1"/>
    <col min="10254" max="10254" width="9" style="10" bestFit="1" customWidth="1"/>
    <col min="10255" max="10255" width="18" style="10" bestFit="1" customWidth="1"/>
    <col min="10256" max="10256" width="27.140625" style="10" customWidth="1"/>
    <col min="10257" max="10501" width="11.5703125" style="10"/>
    <col min="10502" max="10502" width="35.7109375" style="10" customWidth="1"/>
    <col min="10503" max="10503" width="16.85546875" style="10" customWidth="1"/>
    <col min="10504" max="10504" width="9" style="10" bestFit="1" customWidth="1"/>
    <col min="10505" max="10505" width="19.42578125" style="10" customWidth="1"/>
    <col min="10506" max="10506" width="9.42578125" style="10" customWidth="1"/>
    <col min="10507" max="10507" width="18" style="10" bestFit="1" customWidth="1"/>
    <col min="10508" max="10508" width="10" style="10" customWidth="1"/>
    <col min="10509" max="10509" width="18" style="10" bestFit="1" customWidth="1"/>
    <col min="10510" max="10510" width="9" style="10" bestFit="1" customWidth="1"/>
    <col min="10511" max="10511" width="18" style="10" bestFit="1" customWidth="1"/>
    <col min="10512" max="10512" width="27.140625" style="10" customWidth="1"/>
    <col min="10513" max="10757" width="11.5703125" style="10"/>
    <col min="10758" max="10758" width="35.7109375" style="10" customWidth="1"/>
    <col min="10759" max="10759" width="16.85546875" style="10" customWidth="1"/>
    <col min="10760" max="10760" width="9" style="10" bestFit="1" customWidth="1"/>
    <col min="10761" max="10761" width="19.42578125" style="10" customWidth="1"/>
    <col min="10762" max="10762" width="9.42578125" style="10" customWidth="1"/>
    <col min="10763" max="10763" width="18" style="10" bestFit="1" customWidth="1"/>
    <col min="10764" max="10764" width="10" style="10" customWidth="1"/>
    <col min="10765" max="10765" width="18" style="10" bestFit="1" customWidth="1"/>
    <col min="10766" max="10766" width="9" style="10" bestFit="1" customWidth="1"/>
    <col min="10767" max="10767" width="18" style="10" bestFit="1" customWidth="1"/>
    <col min="10768" max="10768" width="27.140625" style="10" customWidth="1"/>
    <col min="10769" max="11013" width="11.5703125" style="10"/>
    <col min="11014" max="11014" width="35.7109375" style="10" customWidth="1"/>
    <col min="11015" max="11015" width="16.85546875" style="10" customWidth="1"/>
    <col min="11016" max="11016" width="9" style="10" bestFit="1" customWidth="1"/>
    <col min="11017" max="11017" width="19.42578125" style="10" customWidth="1"/>
    <col min="11018" max="11018" width="9.42578125" style="10" customWidth="1"/>
    <col min="11019" max="11019" width="18" style="10" bestFit="1" customWidth="1"/>
    <col min="11020" max="11020" width="10" style="10" customWidth="1"/>
    <col min="11021" max="11021" width="18" style="10" bestFit="1" customWidth="1"/>
    <col min="11022" max="11022" width="9" style="10" bestFit="1" customWidth="1"/>
    <col min="11023" max="11023" width="18" style="10" bestFit="1" customWidth="1"/>
    <col min="11024" max="11024" width="27.140625" style="10" customWidth="1"/>
    <col min="11025" max="11269" width="11.5703125" style="10"/>
    <col min="11270" max="11270" width="35.7109375" style="10" customWidth="1"/>
    <col min="11271" max="11271" width="16.85546875" style="10" customWidth="1"/>
    <col min="11272" max="11272" width="9" style="10" bestFit="1" customWidth="1"/>
    <col min="11273" max="11273" width="19.42578125" style="10" customWidth="1"/>
    <col min="11274" max="11274" width="9.42578125" style="10" customWidth="1"/>
    <col min="11275" max="11275" width="18" style="10" bestFit="1" customWidth="1"/>
    <col min="11276" max="11276" width="10" style="10" customWidth="1"/>
    <col min="11277" max="11277" width="18" style="10" bestFit="1" customWidth="1"/>
    <col min="11278" max="11278" width="9" style="10" bestFit="1" customWidth="1"/>
    <col min="11279" max="11279" width="18" style="10" bestFit="1" customWidth="1"/>
    <col min="11280" max="11280" width="27.140625" style="10" customWidth="1"/>
    <col min="11281" max="11525" width="11.5703125" style="10"/>
    <col min="11526" max="11526" width="35.7109375" style="10" customWidth="1"/>
    <col min="11527" max="11527" width="16.85546875" style="10" customWidth="1"/>
    <col min="11528" max="11528" width="9" style="10" bestFit="1" customWidth="1"/>
    <col min="11529" max="11529" width="19.42578125" style="10" customWidth="1"/>
    <col min="11530" max="11530" width="9.42578125" style="10" customWidth="1"/>
    <col min="11531" max="11531" width="18" style="10" bestFit="1" customWidth="1"/>
    <col min="11532" max="11532" width="10" style="10" customWidth="1"/>
    <col min="11533" max="11533" width="18" style="10" bestFit="1" customWidth="1"/>
    <col min="11534" max="11534" width="9" style="10" bestFit="1" customWidth="1"/>
    <col min="11535" max="11535" width="18" style="10" bestFit="1" customWidth="1"/>
    <col min="11536" max="11536" width="27.140625" style="10" customWidth="1"/>
    <col min="11537" max="11781" width="11.5703125" style="10"/>
    <col min="11782" max="11782" width="35.7109375" style="10" customWidth="1"/>
    <col min="11783" max="11783" width="16.85546875" style="10" customWidth="1"/>
    <col min="11784" max="11784" width="9" style="10" bestFit="1" customWidth="1"/>
    <col min="11785" max="11785" width="19.42578125" style="10" customWidth="1"/>
    <col min="11786" max="11786" width="9.42578125" style="10" customWidth="1"/>
    <col min="11787" max="11787" width="18" style="10" bestFit="1" customWidth="1"/>
    <col min="11788" max="11788" width="10" style="10" customWidth="1"/>
    <col min="11789" max="11789" width="18" style="10" bestFit="1" customWidth="1"/>
    <col min="11790" max="11790" width="9" style="10" bestFit="1" customWidth="1"/>
    <col min="11791" max="11791" width="18" style="10" bestFit="1" customWidth="1"/>
    <col min="11792" max="11792" width="27.140625" style="10" customWidth="1"/>
    <col min="11793" max="12037" width="11.5703125" style="10"/>
    <col min="12038" max="12038" width="35.7109375" style="10" customWidth="1"/>
    <col min="12039" max="12039" width="16.85546875" style="10" customWidth="1"/>
    <col min="12040" max="12040" width="9" style="10" bestFit="1" customWidth="1"/>
    <col min="12041" max="12041" width="19.42578125" style="10" customWidth="1"/>
    <col min="12042" max="12042" width="9.42578125" style="10" customWidth="1"/>
    <col min="12043" max="12043" width="18" style="10" bestFit="1" customWidth="1"/>
    <col min="12044" max="12044" width="10" style="10" customWidth="1"/>
    <col min="12045" max="12045" width="18" style="10" bestFit="1" customWidth="1"/>
    <col min="12046" max="12046" width="9" style="10" bestFit="1" customWidth="1"/>
    <col min="12047" max="12047" width="18" style="10" bestFit="1" customWidth="1"/>
    <col min="12048" max="12048" width="27.140625" style="10" customWidth="1"/>
    <col min="12049" max="12293" width="11.5703125" style="10"/>
    <col min="12294" max="12294" width="35.7109375" style="10" customWidth="1"/>
    <col min="12295" max="12295" width="16.85546875" style="10" customWidth="1"/>
    <col min="12296" max="12296" width="9" style="10" bestFit="1" customWidth="1"/>
    <col min="12297" max="12297" width="19.42578125" style="10" customWidth="1"/>
    <col min="12298" max="12298" width="9.42578125" style="10" customWidth="1"/>
    <col min="12299" max="12299" width="18" style="10" bestFit="1" customWidth="1"/>
    <col min="12300" max="12300" width="10" style="10" customWidth="1"/>
    <col min="12301" max="12301" width="18" style="10" bestFit="1" customWidth="1"/>
    <col min="12302" max="12302" width="9" style="10" bestFit="1" customWidth="1"/>
    <col min="12303" max="12303" width="18" style="10" bestFit="1" customWidth="1"/>
    <col min="12304" max="12304" width="27.140625" style="10" customWidth="1"/>
    <col min="12305" max="12549" width="11.5703125" style="10"/>
    <col min="12550" max="12550" width="35.7109375" style="10" customWidth="1"/>
    <col min="12551" max="12551" width="16.85546875" style="10" customWidth="1"/>
    <col min="12552" max="12552" width="9" style="10" bestFit="1" customWidth="1"/>
    <col min="12553" max="12553" width="19.42578125" style="10" customWidth="1"/>
    <col min="12554" max="12554" width="9.42578125" style="10" customWidth="1"/>
    <col min="12555" max="12555" width="18" style="10" bestFit="1" customWidth="1"/>
    <col min="12556" max="12556" width="10" style="10" customWidth="1"/>
    <col min="12557" max="12557" width="18" style="10" bestFit="1" customWidth="1"/>
    <col min="12558" max="12558" width="9" style="10" bestFit="1" customWidth="1"/>
    <col min="12559" max="12559" width="18" style="10" bestFit="1" customWidth="1"/>
    <col min="12560" max="12560" width="27.140625" style="10" customWidth="1"/>
    <col min="12561" max="12805" width="11.5703125" style="10"/>
    <col min="12806" max="12806" width="35.7109375" style="10" customWidth="1"/>
    <col min="12807" max="12807" width="16.85546875" style="10" customWidth="1"/>
    <col min="12808" max="12808" width="9" style="10" bestFit="1" customWidth="1"/>
    <col min="12809" max="12809" width="19.42578125" style="10" customWidth="1"/>
    <col min="12810" max="12810" width="9.42578125" style="10" customWidth="1"/>
    <col min="12811" max="12811" width="18" style="10" bestFit="1" customWidth="1"/>
    <col min="12812" max="12812" width="10" style="10" customWidth="1"/>
    <col min="12813" max="12813" width="18" style="10" bestFit="1" customWidth="1"/>
    <col min="12814" max="12814" width="9" style="10" bestFit="1" customWidth="1"/>
    <col min="12815" max="12815" width="18" style="10" bestFit="1" customWidth="1"/>
    <col min="12816" max="12816" width="27.140625" style="10" customWidth="1"/>
    <col min="12817" max="13061" width="11.5703125" style="10"/>
    <col min="13062" max="13062" width="35.7109375" style="10" customWidth="1"/>
    <col min="13063" max="13063" width="16.85546875" style="10" customWidth="1"/>
    <col min="13064" max="13064" width="9" style="10" bestFit="1" customWidth="1"/>
    <col min="13065" max="13065" width="19.42578125" style="10" customWidth="1"/>
    <col min="13066" max="13066" width="9.42578125" style="10" customWidth="1"/>
    <col min="13067" max="13067" width="18" style="10" bestFit="1" customWidth="1"/>
    <col min="13068" max="13068" width="10" style="10" customWidth="1"/>
    <col min="13069" max="13069" width="18" style="10" bestFit="1" customWidth="1"/>
    <col min="13070" max="13070" width="9" style="10" bestFit="1" customWidth="1"/>
    <col min="13071" max="13071" width="18" style="10" bestFit="1" customWidth="1"/>
    <col min="13072" max="13072" width="27.140625" style="10" customWidth="1"/>
    <col min="13073" max="13317" width="11.5703125" style="10"/>
    <col min="13318" max="13318" width="35.7109375" style="10" customWidth="1"/>
    <col min="13319" max="13319" width="16.85546875" style="10" customWidth="1"/>
    <col min="13320" max="13320" width="9" style="10" bestFit="1" customWidth="1"/>
    <col min="13321" max="13321" width="19.42578125" style="10" customWidth="1"/>
    <col min="13322" max="13322" width="9.42578125" style="10" customWidth="1"/>
    <col min="13323" max="13323" width="18" style="10" bestFit="1" customWidth="1"/>
    <col min="13324" max="13324" width="10" style="10" customWidth="1"/>
    <col min="13325" max="13325" width="18" style="10" bestFit="1" customWidth="1"/>
    <col min="13326" max="13326" width="9" style="10" bestFit="1" customWidth="1"/>
    <col min="13327" max="13327" width="18" style="10" bestFit="1" customWidth="1"/>
    <col min="13328" max="13328" width="27.140625" style="10" customWidth="1"/>
    <col min="13329" max="13573" width="11.5703125" style="10"/>
    <col min="13574" max="13574" width="35.7109375" style="10" customWidth="1"/>
    <col min="13575" max="13575" width="16.85546875" style="10" customWidth="1"/>
    <col min="13576" max="13576" width="9" style="10" bestFit="1" customWidth="1"/>
    <col min="13577" max="13577" width="19.42578125" style="10" customWidth="1"/>
    <col min="13578" max="13578" width="9.42578125" style="10" customWidth="1"/>
    <col min="13579" max="13579" width="18" style="10" bestFit="1" customWidth="1"/>
    <col min="13580" max="13580" width="10" style="10" customWidth="1"/>
    <col min="13581" max="13581" width="18" style="10" bestFit="1" customWidth="1"/>
    <col min="13582" max="13582" width="9" style="10" bestFit="1" customWidth="1"/>
    <col min="13583" max="13583" width="18" style="10" bestFit="1" customWidth="1"/>
    <col min="13584" max="13584" width="27.140625" style="10" customWidth="1"/>
    <col min="13585" max="13829" width="11.5703125" style="10"/>
    <col min="13830" max="13830" width="35.7109375" style="10" customWidth="1"/>
    <col min="13831" max="13831" width="16.85546875" style="10" customWidth="1"/>
    <col min="13832" max="13832" width="9" style="10" bestFit="1" customWidth="1"/>
    <col min="13833" max="13833" width="19.42578125" style="10" customWidth="1"/>
    <col min="13834" max="13834" width="9.42578125" style="10" customWidth="1"/>
    <col min="13835" max="13835" width="18" style="10" bestFit="1" customWidth="1"/>
    <col min="13836" max="13836" width="10" style="10" customWidth="1"/>
    <col min="13837" max="13837" width="18" style="10" bestFit="1" customWidth="1"/>
    <col min="13838" max="13838" width="9" style="10" bestFit="1" customWidth="1"/>
    <col min="13839" max="13839" width="18" style="10" bestFit="1" customWidth="1"/>
    <col min="13840" max="13840" width="27.140625" style="10" customWidth="1"/>
    <col min="13841" max="14085" width="11.5703125" style="10"/>
    <col min="14086" max="14086" width="35.7109375" style="10" customWidth="1"/>
    <col min="14087" max="14087" width="16.85546875" style="10" customWidth="1"/>
    <col min="14088" max="14088" width="9" style="10" bestFit="1" customWidth="1"/>
    <col min="14089" max="14089" width="19.42578125" style="10" customWidth="1"/>
    <col min="14090" max="14090" width="9.42578125" style="10" customWidth="1"/>
    <col min="14091" max="14091" width="18" style="10" bestFit="1" customWidth="1"/>
    <col min="14092" max="14092" width="10" style="10" customWidth="1"/>
    <col min="14093" max="14093" width="18" style="10" bestFit="1" customWidth="1"/>
    <col min="14094" max="14094" width="9" style="10" bestFit="1" customWidth="1"/>
    <col min="14095" max="14095" width="18" style="10" bestFit="1" customWidth="1"/>
    <col min="14096" max="14096" width="27.140625" style="10" customWidth="1"/>
    <col min="14097" max="14341" width="11.5703125" style="10"/>
    <col min="14342" max="14342" width="35.7109375" style="10" customWidth="1"/>
    <col min="14343" max="14343" width="16.85546875" style="10" customWidth="1"/>
    <col min="14344" max="14344" width="9" style="10" bestFit="1" customWidth="1"/>
    <col min="14345" max="14345" width="19.42578125" style="10" customWidth="1"/>
    <col min="14346" max="14346" width="9.42578125" style="10" customWidth="1"/>
    <col min="14347" max="14347" width="18" style="10" bestFit="1" customWidth="1"/>
    <col min="14348" max="14348" width="10" style="10" customWidth="1"/>
    <col min="14349" max="14349" width="18" style="10" bestFit="1" customWidth="1"/>
    <col min="14350" max="14350" width="9" style="10" bestFit="1" customWidth="1"/>
    <col min="14351" max="14351" width="18" style="10" bestFit="1" customWidth="1"/>
    <col min="14352" max="14352" width="27.140625" style="10" customWidth="1"/>
    <col min="14353" max="14597" width="11.5703125" style="10"/>
    <col min="14598" max="14598" width="35.7109375" style="10" customWidth="1"/>
    <col min="14599" max="14599" width="16.85546875" style="10" customWidth="1"/>
    <col min="14600" max="14600" width="9" style="10" bestFit="1" customWidth="1"/>
    <col min="14601" max="14601" width="19.42578125" style="10" customWidth="1"/>
    <col min="14602" max="14602" width="9.42578125" style="10" customWidth="1"/>
    <col min="14603" max="14603" width="18" style="10" bestFit="1" customWidth="1"/>
    <col min="14604" max="14604" width="10" style="10" customWidth="1"/>
    <col min="14605" max="14605" width="18" style="10" bestFit="1" customWidth="1"/>
    <col min="14606" max="14606" width="9" style="10" bestFit="1" customWidth="1"/>
    <col min="14607" max="14607" width="18" style="10" bestFit="1" customWidth="1"/>
    <col min="14608" max="14608" width="27.140625" style="10" customWidth="1"/>
    <col min="14609" max="14853" width="11.5703125" style="10"/>
    <col min="14854" max="14854" width="35.7109375" style="10" customWidth="1"/>
    <col min="14855" max="14855" width="16.85546875" style="10" customWidth="1"/>
    <col min="14856" max="14856" width="9" style="10" bestFit="1" customWidth="1"/>
    <col min="14857" max="14857" width="19.42578125" style="10" customWidth="1"/>
    <col min="14858" max="14858" width="9.42578125" style="10" customWidth="1"/>
    <col min="14859" max="14859" width="18" style="10" bestFit="1" customWidth="1"/>
    <col min="14860" max="14860" width="10" style="10" customWidth="1"/>
    <col min="14861" max="14861" width="18" style="10" bestFit="1" customWidth="1"/>
    <col min="14862" max="14862" width="9" style="10" bestFit="1" customWidth="1"/>
    <col min="14863" max="14863" width="18" style="10" bestFit="1" customWidth="1"/>
    <col min="14864" max="14864" width="27.140625" style="10" customWidth="1"/>
    <col min="14865" max="15109" width="11.5703125" style="10"/>
    <col min="15110" max="15110" width="35.7109375" style="10" customWidth="1"/>
    <col min="15111" max="15111" width="16.85546875" style="10" customWidth="1"/>
    <col min="15112" max="15112" width="9" style="10" bestFit="1" customWidth="1"/>
    <col min="15113" max="15113" width="19.42578125" style="10" customWidth="1"/>
    <col min="15114" max="15114" width="9.42578125" style="10" customWidth="1"/>
    <col min="15115" max="15115" width="18" style="10" bestFit="1" customWidth="1"/>
    <col min="15116" max="15116" width="10" style="10" customWidth="1"/>
    <col min="15117" max="15117" width="18" style="10" bestFit="1" customWidth="1"/>
    <col min="15118" max="15118" width="9" style="10" bestFit="1" customWidth="1"/>
    <col min="15119" max="15119" width="18" style="10" bestFit="1" customWidth="1"/>
    <col min="15120" max="15120" width="27.140625" style="10" customWidth="1"/>
    <col min="15121" max="15365" width="11.5703125" style="10"/>
    <col min="15366" max="15366" width="35.7109375" style="10" customWidth="1"/>
    <col min="15367" max="15367" width="16.85546875" style="10" customWidth="1"/>
    <col min="15368" max="15368" width="9" style="10" bestFit="1" customWidth="1"/>
    <col min="15369" max="15369" width="19.42578125" style="10" customWidth="1"/>
    <col min="15370" max="15370" width="9.42578125" style="10" customWidth="1"/>
    <col min="15371" max="15371" width="18" style="10" bestFit="1" customWidth="1"/>
    <col min="15372" max="15372" width="10" style="10" customWidth="1"/>
    <col min="15373" max="15373" width="18" style="10" bestFit="1" customWidth="1"/>
    <col min="15374" max="15374" width="9" style="10" bestFit="1" customWidth="1"/>
    <col min="15375" max="15375" width="18" style="10" bestFit="1" customWidth="1"/>
    <col min="15376" max="15376" width="27.140625" style="10" customWidth="1"/>
    <col min="15377" max="15621" width="11.5703125" style="10"/>
    <col min="15622" max="15622" width="35.7109375" style="10" customWidth="1"/>
    <col min="15623" max="15623" width="16.85546875" style="10" customWidth="1"/>
    <col min="15624" max="15624" width="9" style="10" bestFit="1" customWidth="1"/>
    <col min="15625" max="15625" width="19.42578125" style="10" customWidth="1"/>
    <col min="15626" max="15626" width="9.42578125" style="10" customWidth="1"/>
    <col min="15627" max="15627" width="18" style="10" bestFit="1" customWidth="1"/>
    <col min="15628" max="15628" width="10" style="10" customWidth="1"/>
    <col min="15629" max="15629" width="18" style="10" bestFit="1" customWidth="1"/>
    <col min="15630" max="15630" width="9" style="10" bestFit="1" customWidth="1"/>
    <col min="15631" max="15631" width="18" style="10" bestFit="1" customWidth="1"/>
    <col min="15632" max="15632" width="27.140625" style="10" customWidth="1"/>
    <col min="15633" max="15877" width="11.5703125" style="10"/>
    <col min="15878" max="15878" width="35.7109375" style="10" customWidth="1"/>
    <col min="15879" max="15879" width="16.85546875" style="10" customWidth="1"/>
    <col min="15880" max="15880" width="9" style="10" bestFit="1" customWidth="1"/>
    <col min="15881" max="15881" width="19.42578125" style="10" customWidth="1"/>
    <col min="15882" max="15882" width="9.42578125" style="10" customWidth="1"/>
    <col min="15883" max="15883" width="18" style="10" bestFit="1" customWidth="1"/>
    <col min="15884" max="15884" width="10" style="10" customWidth="1"/>
    <col min="15885" max="15885" width="18" style="10" bestFit="1" customWidth="1"/>
    <col min="15886" max="15886" width="9" style="10" bestFit="1" customWidth="1"/>
    <col min="15887" max="15887" width="18" style="10" bestFit="1" customWidth="1"/>
    <col min="15888" max="15888" width="27.140625" style="10" customWidth="1"/>
    <col min="15889" max="16133" width="11.5703125" style="10"/>
    <col min="16134" max="16134" width="35.7109375" style="10" customWidth="1"/>
    <col min="16135" max="16135" width="16.85546875" style="10" customWidth="1"/>
    <col min="16136" max="16136" width="9" style="10" bestFit="1" customWidth="1"/>
    <col min="16137" max="16137" width="19.42578125" style="10" customWidth="1"/>
    <col min="16138" max="16138" width="9.42578125" style="10" customWidth="1"/>
    <col min="16139" max="16139" width="18" style="10" bestFit="1" customWidth="1"/>
    <col min="16140" max="16140" width="10" style="10" customWidth="1"/>
    <col min="16141" max="16141" width="18" style="10" bestFit="1" customWidth="1"/>
    <col min="16142" max="16142" width="9" style="10" bestFit="1" customWidth="1"/>
    <col min="16143" max="16143" width="18" style="10" bestFit="1" customWidth="1"/>
    <col min="16144" max="16144" width="27.140625" style="10" customWidth="1"/>
    <col min="16145" max="16384" width="11.5703125" style="10"/>
  </cols>
  <sheetData>
    <row r="2" spans="6:16" ht="95.45" customHeight="1" thickBot="1" x14ac:dyDescent="0.3">
      <c r="M2" s="10" t="s">
        <v>223</v>
      </c>
    </row>
    <row r="3" spans="6:16" ht="33.6" customHeight="1" thickBot="1" x14ac:dyDescent="0.3">
      <c r="F3" s="123" t="s">
        <v>205</v>
      </c>
      <c r="G3" s="124"/>
      <c r="H3" s="124"/>
      <c r="I3" s="124"/>
      <c r="J3" s="124"/>
      <c r="K3" s="124"/>
      <c r="L3" s="124"/>
      <c r="M3" s="124"/>
      <c r="N3" s="124"/>
      <c r="O3" s="124"/>
      <c r="P3" s="125"/>
    </row>
    <row r="4" spans="6:16" ht="22.15" customHeight="1" thickBot="1" x14ac:dyDescent="0.3">
      <c r="F4" s="121" t="s">
        <v>4</v>
      </c>
      <c r="G4" s="121" t="s">
        <v>5</v>
      </c>
      <c r="H4" s="126" t="s">
        <v>0</v>
      </c>
      <c r="I4" s="127"/>
      <c r="J4" s="126" t="s">
        <v>1</v>
      </c>
      <c r="K4" s="127"/>
      <c r="L4" s="126" t="s">
        <v>2</v>
      </c>
      <c r="M4" s="127"/>
      <c r="N4" s="126" t="s">
        <v>3</v>
      </c>
      <c r="O4" s="128"/>
      <c r="P4" s="121" t="s">
        <v>11</v>
      </c>
    </row>
    <row r="5" spans="6:16" ht="33" customHeight="1" thickBot="1" x14ac:dyDescent="0.3">
      <c r="F5" s="122"/>
      <c r="G5" s="122"/>
      <c r="H5" s="23" t="s">
        <v>6</v>
      </c>
      <c r="I5" s="24" t="s">
        <v>7</v>
      </c>
      <c r="J5" s="23" t="s">
        <v>6</v>
      </c>
      <c r="K5" s="24" t="s">
        <v>8</v>
      </c>
      <c r="L5" s="23" t="s">
        <v>6</v>
      </c>
      <c r="M5" s="24" t="s">
        <v>9</v>
      </c>
      <c r="N5" s="23" t="s">
        <v>6</v>
      </c>
      <c r="O5" s="25" t="s">
        <v>10</v>
      </c>
      <c r="P5" s="122"/>
    </row>
    <row r="6" spans="6:16" ht="15" customHeight="1" x14ac:dyDescent="0.25">
      <c r="F6" s="101" t="s">
        <v>12</v>
      </c>
      <c r="G6" s="76"/>
      <c r="H6" s="105">
        <v>568.51261829652992</v>
      </c>
      <c r="I6" s="27">
        <f>G6*H6</f>
        <v>0</v>
      </c>
      <c r="J6" s="107">
        <v>562.86514195583595</v>
      </c>
      <c r="K6" s="28">
        <f>G6*J6</f>
        <v>0</v>
      </c>
      <c r="L6" s="109">
        <v>572.27760252365931</v>
      </c>
      <c r="M6" s="28">
        <f>G6*L6</f>
        <v>0</v>
      </c>
      <c r="N6" s="111">
        <v>559.10015772870656</v>
      </c>
      <c r="O6" s="28">
        <f>G6*N6</f>
        <v>0</v>
      </c>
      <c r="P6" s="29">
        <f>I6+K6+M6+O6</f>
        <v>0</v>
      </c>
    </row>
    <row r="7" spans="6:16" ht="15" customHeight="1" x14ac:dyDescent="0.25">
      <c r="F7" s="101" t="s">
        <v>13</v>
      </c>
      <c r="G7" s="77"/>
      <c r="H7" s="105">
        <v>1356.5706624605677</v>
      </c>
      <c r="I7" s="27">
        <f t="shared" ref="I7:I50" si="0">G7*H7</f>
        <v>0</v>
      </c>
      <c r="J7" s="107">
        <v>1343.0947949526815</v>
      </c>
      <c r="K7" s="28">
        <f t="shared" ref="K7:K50" si="1">G7*J7</f>
        <v>0</v>
      </c>
      <c r="L7" s="109">
        <v>1365.5545741324922</v>
      </c>
      <c r="M7" s="28">
        <f t="shared" ref="M7:M50" si="2">G7*L7</f>
        <v>0</v>
      </c>
      <c r="N7" s="111">
        <v>1334.110883280757</v>
      </c>
      <c r="O7" s="28">
        <f t="shared" ref="O7:O50" si="3">G7*N7</f>
        <v>0</v>
      </c>
      <c r="P7" s="28">
        <f t="shared" ref="P7:P50" si="4">I7+K7+M7+O7</f>
        <v>0</v>
      </c>
    </row>
    <row r="8" spans="6:16" ht="15" customHeight="1" x14ac:dyDescent="0.25">
      <c r="F8" s="101" t="s">
        <v>14</v>
      </c>
      <c r="G8" s="77"/>
      <c r="H8" s="105">
        <v>168.19589905362773</v>
      </c>
      <c r="I8" s="27">
        <f t="shared" si="0"/>
        <v>0</v>
      </c>
      <c r="J8" s="107">
        <v>166.5250788643533</v>
      </c>
      <c r="K8" s="28">
        <f t="shared" si="1"/>
        <v>0</v>
      </c>
      <c r="L8" s="109">
        <v>169.3097791798107</v>
      </c>
      <c r="M8" s="28">
        <f t="shared" si="2"/>
        <v>0</v>
      </c>
      <c r="N8" s="111">
        <v>165.41119873817033</v>
      </c>
      <c r="O8" s="28">
        <f t="shared" si="3"/>
        <v>0</v>
      </c>
      <c r="P8" s="28">
        <f t="shared" si="4"/>
        <v>0</v>
      </c>
    </row>
    <row r="9" spans="6:16" ht="15" customHeight="1" x14ac:dyDescent="0.25">
      <c r="F9" s="101" t="s">
        <v>15</v>
      </c>
      <c r="G9" s="77"/>
      <c r="H9" s="105">
        <v>228.97697160883283</v>
      </c>
      <c r="I9" s="27">
        <f t="shared" si="0"/>
        <v>0</v>
      </c>
      <c r="J9" s="107">
        <v>226.7023659305994</v>
      </c>
      <c r="K9" s="28">
        <f t="shared" si="1"/>
        <v>0</v>
      </c>
      <c r="L9" s="109">
        <v>230.49337539432179</v>
      </c>
      <c r="M9" s="28">
        <f t="shared" si="2"/>
        <v>0</v>
      </c>
      <c r="N9" s="111">
        <v>225.18596214511041</v>
      </c>
      <c r="O9" s="28">
        <f t="shared" si="3"/>
        <v>0</v>
      </c>
      <c r="P9" s="28">
        <f t="shared" si="4"/>
        <v>0</v>
      </c>
    </row>
    <row r="10" spans="6:16" ht="15" customHeight="1" x14ac:dyDescent="0.25">
      <c r="F10" s="101" t="s">
        <v>16</v>
      </c>
      <c r="G10" s="77"/>
      <c r="H10" s="105">
        <v>100.07917981072555</v>
      </c>
      <c r="I10" s="27">
        <f t="shared" si="0"/>
        <v>0</v>
      </c>
      <c r="J10" s="107">
        <v>99.085015772870662</v>
      </c>
      <c r="K10" s="28">
        <f t="shared" si="1"/>
        <v>0</v>
      </c>
      <c r="L10" s="109">
        <v>100.74195583596216</v>
      </c>
      <c r="M10" s="28">
        <f t="shared" si="2"/>
        <v>0</v>
      </c>
      <c r="N10" s="111">
        <v>98.42223974763408</v>
      </c>
      <c r="O10" s="28">
        <f t="shared" si="3"/>
        <v>0</v>
      </c>
      <c r="P10" s="28">
        <f t="shared" si="4"/>
        <v>0</v>
      </c>
    </row>
    <row r="11" spans="6:16" ht="15" customHeight="1" x14ac:dyDescent="0.25">
      <c r="F11" s="101" t="s">
        <v>17</v>
      </c>
      <c r="G11" s="77"/>
      <c r="H11" s="105">
        <v>153.0006309148265</v>
      </c>
      <c r="I11" s="27">
        <f t="shared" si="0"/>
        <v>0</v>
      </c>
      <c r="J11" s="107">
        <v>151.48075709779181</v>
      </c>
      <c r="K11" s="28">
        <f t="shared" si="1"/>
        <v>0</v>
      </c>
      <c r="L11" s="109">
        <v>154.01388012618298</v>
      </c>
      <c r="M11" s="28">
        <f t="shared" si="2"/>
        <v>0</v>
      </c>
      <c r="N11" s="111">
        <v>150.46750788643533</v>
      </c>
      <c r="O11" s="28">
        <f t="shared" si="3"/>
        <v>0</v>
      </c>
      <c r="P11" s="28">
        <f t="shared" si="4"/>
        <v>0</v>
      </c>
    </row>
    <row r="12" spans="6:16" ht="15" customHeight="1" x14ac:dyDescent="0.25">
      <c r="F12" s="101" t="s">
        <v>18</v>
      </c>
      <c r="G12" s="77"/>
      <c r="H12" s="105">
        <v>371.49810725552044</v>
      </c>
      <c r="I12" s="27">
        <f t="shared" si="0"/>
        <v>0</v>
      </c>
      <c r="J12" s="107">
        <v>367.80772870662463</v>
      </c>
      <c r="K12" s="28">
        <f t="shared" si="1"/>
        <v>0</v>
      </c>
      <c r="L12" s="109">
        <v>373.95835962145105</v>
      </c>
      <c r="M12" s="28">
        <f t="shared" si="2"/>
        <v>0</v>
      </c>
      <c r="N12" s="111">
        <v>365.34747634069396</v>
      </c>
      <c r="O12" s="28">
        <f t="shared" si="3"/>
        <v>0</v>
      </c>
      <c r="P12" s="28">
        <f t="shared" si="4"/>
        <v>0</v>
      </c>
    </row>
    <row r="13" spans="6:16" ht="15" customHeight="1" x14ac:dyDescent="0.25">
      <c r="F13" s="101" t="s">
        <v>19</v>
      </c>
      <c r="G13" s="77"/>
      <c r="H13" s="105">
        <v>629.817665615142</v>
      </c>
      <c r="I13" s="27">
        <f t="shared" si="0"/>
        <v>0</v>
      </c>
      <c r="J13" s="107">
        <v>623.56119873817033</v>
      </c>
      <c r="K13" s="28">
        <f t="shared" si="1"/>
        <v>0</v>
      </c>
      <c r="L13" s="109">
        <v>633.98864353312297</v>
      </c>
      <c r="M13" s="28">
        <f t="shared" si="2"/>
        <v>0</v>
      </c>
      <c r="N13" s="111">
        <v>619.39022082018926</v>
      </c>
      <c r="O13" s="28">
        <f t="shared" si="3"/>
        <v>0</v>
      </c>
      <c r="P13" s="28">
        <f t="shared" si="4"/>
        <v>0</v>
      </c>
    </row>
    <row r="14" spans="6:16" ht="15" customHeight="1" x14ac:dyDescent="0.25">
      <c r="F14" s="101" t="s">
        <v>222</v>
      </c>
      <c r="G14" s="77"/>
      <c r="H14" s="105">
        <v>439.0908517350158</v>
      </c>
      <c r="I14" s="27">
        <f t="shared" si="0"/>
        <v>0</v>
      </c>
      <c r="J14" s="107">
        <v>434.7290220820189</v>
      </c>
      <c r="K14" s="28">
        <f t="shared" si="1"/>
        <v>0</v>
      </c>
      <c r="L14" s="109">
        <v>441.998738170347</v>
      </c>
      <c r="M14" s="28">
        <f t="shared" si="2"/>
        <v>0</v>
      </c>
      <c r="N14" s="111">
        <v>431.82113564668771</v>
      </c>
      <c r="O14" s="28">
        <f t="shared" si="3"/>
        <v>0</v>
      </c>
      <c r="P14" s="28">
        <f t="shared" si="4"/>
        <v>0</v>
      </c>
    </row>
    <row r="15" spans="6:16" ht="15" customHeight="1" x14ac:dyDescent="0.25">
      <c r="F15" s="101" t="s">
        <v>20</v>
      </c>
      <c r="G15" s="77"/>
      <c r="H15" s="105">
        <v>275.61072555205044</v>
      </c>
      <c r="I15" s="27">
        <f t="shared" si="0"/>
        <v>0</v>
      </c>
      <c r="J15" s="107">
        <v>272.87287066246057</v>
      </c>
      <c r="K15" s="28">
        <f t="shared" si="1"/>
        <v>0</v>
      </c>
      <c r="L15" s="109">
        <v>277.43596214511041</v>
      </c>
      <c r="M15" s="28">
        <f t="shared" si="2"/>
        <v>0</v>
      </c>
      <c r="N15" s="111">
        <v>271.0476340694006</v>
      </c>
      <c r="O15" s="28">
        <f t="shared" si="3"/>
        <v>0</v>
      </c>
      <c r="P15" s="28">
        <f t="shared" si="4"/>
        <v>0</v>
      </c>
    </row>
    <row r="16" spans="6:16" ht="15" customHeight="1" x14ac:dyDescent="0.25">
      <c r="F16" s="101" t="s">
        <v>21</v>
      </c>
      <c r="G16" s="77"/>
      <c r="H16" s="105">
        <v>125.75394321766561</v>
      </c>
      <c r="I16" s="27">
        <f t="shared" si="0"/>
        <v>0</v>
      </c>
      <c r="J16" s="107">
        <v>124.50473186119874</v>
      </c>
      <c r="K16" s="28">
        <f t="shared" si="1"/>
        <v>0</v>
      </c>
      <c r="L16" s="109">
        <v>126.58675078864353</v>
      </c>
      <c r="M16" s="28">
        <f t="shared" si="2"/>
        <v>0</v>
      </c>
      <c r="N16" s="111">
        <v>123.67192429022082</v>
      </c>
      <c r="O16" s="28">
        <f t="shared" si="3"/>
        <v>0</v>
      </c>
      <c r="P16" s="28">
        <f t="shared" si="4"/>
        <v>0</v>
      </c>
    </row>
    <row r="17" spans="6:16" ht="15" customHeight="1" x14ac:dyDescent="0.25">
      <c r="F17" s="101" t="s">
        <v>22</v>
      </c>
      <c r="G17" s="77"/>
      <c r="H17" s="105">
        <v>386.69337539432183</v>
      </c>
      <c r="I17" s="27">
        <f t="shared" si="0"/>
        <v>0</v>
      </c>
      <c r="J17" s="107">
        <v>382.85205047318618</v>
      </c>
      <c r="K17" s="28">
        <f t="shared" si="1"/>
        <v>0</v>
      </c>
      <c r="L17" s="109">
        <v>389.25425867507892</v>
      </c>
      <c r="M17" s="28">
        <f t="shared" si="2"/>
        <v>0</v>
      </c>
      <c r="N17" s="111">
        <v>380.29116719242904</v>
      </c>
      <c r="O17" s="28">
        <f t="shared" si="3"/>
        <v>0</v>
      </c>
      <c r="P17" s="28">
        <f t="shared" si="4"/>
        <v>0</v>
      </c>
    </row>
    <row r="18" spans="6:16" ht="15" customHeight="1" x14ac:dyDescent="0.25">
      <c r="F18" s="101" t="s">
        <v>23</v>
      </c>
      <c r="G18" s="77"/>
      <c r="H18" s="105">
        <v>699.5063091482649</v>
      </c>
      <c r="I18" s="27">
        <f t="shared" si="0"/>
        <v>0</v>
      </c>
      <c r="J18" s="107">
        <v>692.55757097791798</v>
      </c>
      <c r="K18" s="28">
        <f t="shared" si="1"/>
        <v>0</v>
      </c>
      <c r="L18" s="109">
        <v>704.1388012618296</v>
      </c>
      <c r="M18" s="28">
        <f t="shared" si="2"/>
        <v>0</v>
      </c>
      <c r="N18" s="111">
        <v>687.92507886435328</v>
      </c>
      <c r="O18" s="28">
        <f t="shared" si="3"/>
        <v>0</v>
      </c>
      <c r="P18" s="28">
        <f t="shared" si="4"/>
        <v>0</v>
      </c>
    </row>
    <row r="19" spans="6:16" ht="15" customHeight="1" x14ac:dyDescent="0.25">
      <c r="F19" s="101" t="s">
        <v>24</v>
      </c>
      <c r="G19" s="77"/>
      <c r="H19" s="105">
        <v>131.51766561514194</v>
      </c>
      <c r="I19" s="27">
        <f t="shared" si="0"/>
        <v>0</v>
      </c>
      <c r="J19" s="107">
        <v>130.21119873817034</v>
      </c>
      <c r="K19" s="28">
        <f t="shared" si="1"/>
        <v>0</v>
      </c>
      <c r="L19" s="109">
        <v>132.38864353312303</v>
      </c>
      <c r="M19" s="28">
        <f t="shared" si="2"/>
        <v>0</v>
      </c>
      <c r="N19" s="111">
        <v>129.34022082018927</v>
      </c>
      <c r="O19" s="28">
        <f t="shared" si="3"/>
        <v>0</v>
      </c>
      <c r="P19" s="28">
        <f t="shared" si="4"/>
        <v>0</v>
      </c>
    </row>
    <row r="20" spans="6:16" ht="15" customHeight="1" x14ac:dyDescent="0.25">
      <c r="F20" s="101" t="s">
        <v>25</v>
      </c>
      <c r="G20" s="77"/>
      <c r="H20" s="105">
        <v>703.1741324921137</v>
      </c>
      <c r="I20" s="27">
        <f t="shared" si="0"/>
        <v>0</v>
      </c>
      <c r="J20" s="107">
        <v>696.18895899053632</v>
      </c>
      <c r="K20" s="28">
        <f t="shared" si="1"/>
        <v>0</v>
      </c>
      <c r="L20" s="109">
        <v>707.83091482649854</v>
      </c>
      <c r="M20" s="28">
        <f t="shared" si="2"/>
        <v>0</v>
      </c>
      <c r="N20" s="111">
        <v>691.53217665615148</v>
      </c>
      <c r="O20" s="28">
        <f t="shared" si="3"/>
        <v>0</v>
      </c>
      <c r="P20" s="28">
        <f t="shared" si="4"/>
        <v>0</v>
      </c>
    </row>
    <row r="21" spans="6:16" ht="15" customHeight="1" x14ac:dyDescent="0.25">
      <c r="F21" s="101" t="s">
        <v>26</v>
      </c>
      <c r="G21" s="77"/>
      <c r="H21" s="105">
        <v>14.14731861198738</v>
      </c>
      <c r="I21" s="27">
        <f t="shared" si="0"/>
        <v>0</v>
      </c>
      <c r="J21" s="107">
        <v>14.006782334384859</v>
      </c>
      <c r="K21" s="28">
        <f t="shared" si="1"/>
        <v>0</v>
      </c>
      <c r="L21" s="109">
        <v>14.241009463722397</v>
      </c>
      <c r="M21" s="28">
        <f t="shared" si="2"/>
        <v>0</v>
      </c>
      <c r="N21" s="111">
        <v>13.913091482649842</v>
      </c>
      <c r="O21" s="28">
        <f t="shared" si="3"/>
        <v>0</v>
      </c>
      <c r="P21" s="28">
        <f t="shared" si="4"/>
        <v>0</v>
      </c>
    </row>
    <row r="22" spans="6:16" ht="15" customHeight="1" x14ac:dyDescent="0.25">
      <c r="F22" s="101" t="s">
        <v>27</v>
      </c>
      <c r="G22" s="77"/>
      <c r="H22" s="105">
        <v>106.89085173501577</v>
      </c>
      <c r="I22" s="27">
        <f t="shared" si="0"/>
        <v>0</v>
      </c>
      <c r="J22" s="107">
        <v>105.82902208201892</v>
      </c>
      <c r="K22" s="28">
        <f t="shared" si="1"/>
        <v>0</v>
      </c>
      <c r="L22" s="109">
        <v>107.598738170347</v>
      </c>
      <c r="M22" s="28">
        <f t="shared" si="2"/>
        <v>0</v>
      </c>
      <c r="N22" s="111">
        <v>105.1211356466877</v>
      </c>
      <c r="O22" s="28">
        <f t="shared" si="3"/>
        <v>0</v>
      </c>
      <c r="P22" s="28">
        <f t="shared" si="4"/>
        <v>0</v>
      </c>
    </row>
    <row r="23" spans="6:16" ht="15" customHeight="1" x14ac:dyDescent="0.25">
      <c r="F23" s="102" t="s">
        <v>28</v>
      </c>
      <c r="G23" s="77"/>
      <c r="H23" s="105">
        <v>9.9555205047318616</v>
      </c>
      <c r="I23" s="27">
        <f t="shared" si="0"/>
        <v>0</v>
      </c>
      <c r="J23" s="107">
        <v>9.8566246056782347</v>
      </c>
      <c r="K23" s="28">
        <f t="shared" si="1"/>
        <v>0</v>
      </c>
      <c r="L23" s="109">
        <v>10.021451104100947</v>
      </c>
      <c r="M23" s="28">
        <f t="shared" si="2"/>
        <v>0</v>
      </c>
      <c r="N23" s="111">
        <v>9.790694006309149</v>
      </c>
      <c r="O23" s="28">
        <f t="shared" si="3"/>
        <v>0</v>
      </c>
      <c r="P23" s="28">
        <f t="shared" si="4"/>
        <v>0</v>
      </c>
    </row>
    <row r="24" spans="6:16" ht="15" customHeight="1" x14ac:dyDescent="0.25">
      <c r="F24" s="101" t="s">
        <v>29</v>
      </c>
      <c r="G24" s="77"/>
      <c r="H24" s="105">
        <v>234.74069400630916</v>
      </c>
      <c r="I24" s="27">
        <f t="shared" si="0"/>
        <v>0</v>
      </c>
      <c r="J24" s="107">
        <v>232.408832807571</v>
      </c>
      <c r="K24" s="28">
        <f t="shared" si="1"/>
        <v>0</v>
      </c>
      <c r="L24" s="109">
        <v>236.2952681388013</v>
      </c>
      <c r="M24" s="28">
        <f t="shared" si="2"/>
        <v>0</v>
      </c>
      <c r="N24" s="111">
        <v>230.85425867507888</v>
      </c>
      <c r="O24" s="28">
        <f t="shared" si="3"/>
        <v>0</v>
      </c>
      <c r="P24" s="28">
        <f t="shared" si="4"/>
        <v>0</v>
      </c>
    </row>
    <row r="25" spans="6:16" ht="15" customHeight="1" x14ac:dyDescent="0.25">
      <c r="F25" s="101" t="s">
        <v>30</v>
      </c>
      <c r="G25" s="77"/>
      <c r="H25" s="105">
        <v>285.56624605678235</v>
      </c>
      <c r="I25" s="27">
        <f t="shared" si="0"/>
        <v>0</v>
      </c>
      <c r="J25" s="107">
        <v>282.72949526813875</v>
      </c>
      <c r="K25" s="28">
        <f t="shared" si="1"/>
        <v>0</v>
      </c>
      <c r="L25" s="109">
        <v>287.4574132492113</v>
      </c>
      <c r="M25" s="28">
        <f t="shared" si="2"/>
        <v>0</v>
      </c>
      <c r="N25" s="111">
        <v>280.8383280757098</v>
      </c>
      <c r="O25" s="28">
        <f t="shared" si="3"/>
        <v>0</v>
      </c>
      <c r="P25" s="28">
        <f t="shared" si="4"/>
        <v>0</v>
      </c>
    </row>
    <row r="26" spans="6:16" ht="15" customHeight="1" x14ac:dyDescent="0.25">
      <c r="F26" s="101" t="s">
        <v>31</v>
      </c>
      <c r="G26" s="77"/>
      <c r="H26" s="105">
        <v>24.674447949526812</v>
      </c>
      <c r="I26" s="27">
        <f t="shared" si="0"/>
        <v>0</v>
      </c>
      <c r="J26" s="107">
        <v>24.429337539432176</v>
      </c>
      <c r="K26" s="28">
        <f t="shared" si="1"/>
        <v>0</v>
      </c>
      <c r="L26" s="109">
        <v>24.837854889589906</v>
      </c>
      <c r="M26" s="28">
        <f t="shared" si="2"/>
        <v>0</v>
      </c>
      <c r="N26" s="111">
        <v>24.265930599369085</v>
      </c>
      <c r="O26" s="28">
        <f t="shared" si="3"/>
        <v>0</v>
      </c>
      <c r="P26" s="28">
        <f t="shared" si="4"/>
        <v>0</v>
      </c>
    </row>
    <row r="27" spans="6:16" ht="15" customHeight="1" x14ac:dyDescent="0.25">
      <c r="F27" s="102" t="s">
        <v>32</v>
      </c>
      <c r="G27" s="77"/>
      <c r="H27" s="105">
        <v>96.030283911671916</v>
      </c>
      <c r="I27" s="27">
        <f t="shared" si="0"/>
        <v>0</v>
      </c>
      <c r="J27" s="107">
        <v>95.076340694006305</v>
      </c>
      <c r="K27" s="28">
        <f t="shared" si="1"/>
        <v>0</v>
      </c>
      <c r="L27" s="109">
        <v>96.666246056782327</v>
      </c>
      <c r="M27" s="28">
        <f t="shared" si="2"/>
        <v>0</v>
      </c>
      <c r="N27" s="111">
        <v>94.440378548895893</v>
      </c>
      <c r="O27" s="28">
        <f t="shared" si="3"/>
        <v>0</v>
      </c>
      <c r="P27" s="28">
        <f t="shared" si="4"/>
        <v>0</v>
      </c>
    </row>
    <row r="28" spans="6:16" ht="75" x14ac:dyDescent="0.25">
      <c r="F28" s="101" t="s">
        <v>33</v>
      </c>
      <c r="G28" s="77"/>
      <c r="H28" s="105">
        <v>395.60094637223972</v>
      </c>
      <c r="I28" s="31">
        <f t="shared" si="0"/>
        <v>0</v>
      </c>
      <c r="J28" s="107">
        <v>391.67113564668773</v>
      </c>
      <c r="K28" s="31">
        <f t="shared" si="1"/>
        <v>0</v>
      </c>
      <c r="L28" s="109">
        <v>398.22082018927443</v>
      </c>
      <c r="M28" s="31">
        <f t="shared" si="2"/>
        <v>0</v>
      </c>
      <c r="N28" s="111">
        <v>389.05126182965296</v>
      </c>
      <c r="O28" s="31">
        <f t="shared" si="3"/>
        <v>0</v>
      </c>
      <c r="P28" s="31">
        <f t="shared" si="4"/>
        <v>0</v>
      </c>
    </row>
    <row r="29" spans="6:16" ht="75" x14ac:dyDescent="0.25">
      <c r="F29" s="101" t="s">
        <v>34</v>
      </c>
      <c r="G29" s="77"/>
      <c r="H29" s="105">
        <v>327.48422712933757</v>
      </c>
      <c r="I29" s="31">
        <f t="shared" si="0"/>
        <v>0</v>
      </c>
      <c r="J29" s="107">
        <v>324.23107255520506</v>
      </c>
      <c r="K29" s="31">
        <f t="shared" si="1"/>
        <v>0</v>
      </c>
      <c r="L29" s="109">
        <v>329.65299684542589</v>
      </c>
      <c r="M29" s="31">
        <f t="shared" si="2"/>
        <v>0</v>
      </c>
      <c r="N29" s="111">
        <v>322.06230283911668</v>
      </c>
      <c r="O29" s="31">
        <f t="shared" si="3"/>
        <v>0</v>
      </c>
      <c r="P29" s="31">
        <f t="shared" si="4"/>
        <v>0</v>
      </c>
    </row>
    <row r="30" spans="6:16" ht="15" customHeight="1" x14ac:dyDescent="0.25">
      <c r="F30" s="102" t="s">
        <v>35</v>
      </c>
      <c r="G30" s="77"/>
      <c r="H30" s="105">
        <v>105.84290220820189</v>
      </c>
      <c r="I30" s="27">
        <f t="shared" si="0"/>
        <v>0</v>
      </c>
      <c r="J30" s="107">
        <v>104.79148264984228</v>
      </c>
      <c r="K30" s="28">
        <f t="shared" si="1"/>
        <v>0</v>
      </c>
      <c r="L30" s="109">
        <v>106.54384858044165</v>
      </c>
      <c r="M30" s="28">
        <f t="shared" si="2"/>
        <v>0</v>
      </c>
      <c r="N30" s="111">
        <v>104.09053627760252</v>
      </c>
      <c r="O30" s="28">
        <f t="shared" si="3"/>
        <v>0</v>
      </c>
      <c r="P30" s="28">
        <f t="shared" si="4"/>
        <v>0</v>
      </c>
    </row>
    <row r="31" spans="6:16" ht="30" x14ac:dyDescent="0.25">
      <c r="F31" s="101" t="s">
        <v>36</v>
      </c>
      <c r="G31" s="77"/>
      <c r="H31" s="105">
        <v>91.695583596214519</v>
      </c>
      <c r="I31" s="27">
        <f t="shared" si="0"/>
        <v>0</v>
      </c>
      <c r="J31" s="107">
        <v>90.784700315457414</v>
      </c>
      <c r="K31" s="28">
        <f t="shared" si="1"/>
        <v>0</v>
      </c>
      <c r="L31" s="109">
        <v>92.302839116719241</v>
      </c>
      <c r="M31" s="28">
        <f t="shared" si="2"/>
        <v>0</v>
      </c>
      <c r="N31" s="111">
        <v>90.177444794952692</v>
      </c>
      <c r="O31" s="28">
        <f t="shared" si="3"/>
        <v>0</v>
      </c>
      <c r="P31" s="28">
        <f t="shared" si="4"/>
        <v>0</v>
      </c>
    </row>
    <row r="32" spans="6:16" ht="15" customHeight="1" x14ac:dyDescent="0.25">
      <c r="F32" s="102" t="s">
        <v>37</v>
      </c>
      <c r="G32" s="77"/>
      <c r="H32" s="105">
        <v>2.6198738170347</v>
      </c>
      <c r="I32" s="27">
        <f t="shared" si="0"/>
        <v>0</v>
      </c>
      <c r="J32" s="107">
        <v>2.5938485804416405</v>
      </c>
      <c r="K32" s="28">
        <f t="shared" si="1"/>
        <v>0</v>
      </c>
      <c r="L32" s="109">
        <v>2.6372239747634065</v>
      </c>
      <c r="M32" s="28">
        <f t="shared" si="2"/>
        <v>0</v>
      </c>
      <c r="N32" s="111">
        <v>2.5764984227129335</v>
      </c>
      <c r="O32" s="28">
        <f t="shared" si="3"/>
        <v>0</v>
      </c>
      <c r="P32" s="28">
        <f t="shared" si="4"/>
        <v>0</v>
      </c>
    </row>
    <row r="33" spans="6:16" ht="30" x14ac:dyDescent="0.25">
      <c r="F33" s="101" t="s">
        <v>38</v>
      </c>
      <c r="G33" s="77"/>
      <c r="H33" s="105">
        <v>88.551735015772877</v>
      </c>
      <c r="I33" s="27">
        <f t="shared" si="0"/>
        <v>0</v>
      </c>
      <c r="J33" s="107">
        <v>87.672082018927441</v>
      </c>
      <c r="K33" s="28">
        <f t="shared" si="1"/>
        <v>0</v>
      </c>
      <c r="L33" s="109">
        <v>89.138170347003154</v>
      </c>
      <c r="M33" s="28">
        <f t="shared" si="2"/>
        <v>0</v>
      </c>
      <c r="N33" s="111">
        <v>87.085646687697164</v>
      </c>
      <c r="O33" s="28">
        <f t="shared" si="3"/>
        <v>0</v>
      </c>
      <c r="P33" s="28">
        <f t="shared" si="4"/>
        <v>0</v>
      </c>
    </row>
    <row r="34" spans="6:16" ht="15" customHeight="1" x14ac:dyDescent="0.25">
      <c r="F34" s="102" t="s">
        <v>39</v>
      </c>
      <c r="G34" s="77"/>
      <c r="H34" s="105">
        <v>95.887381703470027</v>
      </c>
      <c r="I34" s="27">
        <f t="shared" si="0"/>
        <v>0</v>
      </c>
      <c r="J34" s="107">
        <v>94.934858044164031</v>
      </c>
      <c r="K34" s="28">
        <f t="shared" si="1"/>
        <v>0</v>
      </c>
      <c r="L34" s="109">
        <v>96.522397476340686</v>
      </c>
      <c r="M34" s="28">
        <f t="shared" si="2"/>
        <v>0</v>
      </c>
      <c r="N34" s="111">
        <v>94.299842271293357</v>
      </c>
      <c r="O34" s="28">
        <f t="shared" si="3"/>
        <v>0</v>
      </c>
      <c r="P34" s="28">
        <f t="shared" si="4"/>
        <v>0</v>
      </c>
    </row>
    <row r="35" spans="6:16" ht="15" customHeight="1" x14ac:dyDescent="0.25">
      <c r="F35" s="101" t="s">
        <v>40</v>
      </c>
      <c r="G35" s="77"/>
      <c r="H35" s="105">
        <v>129.94574132492113</v>
      </c>
      <c r="I35" s="27">
        <f t="shared" si="0"/>
        <v>0</v>
      </c>
      <c r="J35" s="107">
        <v>128.65488958990537</v>
      </c>
      <c r="K35" s="28">
        <f t="shared" si="1"/>
        <v>0</v>
      </c>
      <c r="L35" s="109">
        <v>130.80630914826497</v>
      </c>
      <c r="M35" s="28">
        <f t="shared" si="2"/>
        <v>0</v>
      </c>
      <c r="N35" s="111">
        <v>127.79432176656152</v>
      </c>
      <c r="O35" s="28">
        <f t="shared" si="3"/>
        <v>0</v>
      </c>
      <c r="P35" s="28">
        <f t="shared" si="4"/>
        <v>0</v>
      </c>
    </row>
    <row r="36" spans="6:16" ht="15" customHeight="1" x14ac:dyDescent="0.25">
      <c r="F36" s="102" t="s">
        <v>41</v>
      </c>
      <c r="G36" s="77"/>
      <c r="H36" s="105">
        <v>388.78927444794954</v>
      </c>
      <c r="I36" s="27">
        <f t="shared" si="0"/>
        <v>0</v>
      </c>
      <c r="J36" s="107">
        <v>384.92712933753944</v>
      </c>
      <c r="K36" s="28">
        <f t="shared" si="1"/>
        <v>0</v>
      </c>
      <c r="L36" s="109">
        <v>391.3640378548896</v>
      </c>
      <c r="M36" s="28">
        <f t="shared" si="2"/>
        <v>0</v>
      </c>
      <c r="N36" s="111">
        <v>382.35236593059943</v>
      </c>
      <c r="O36" s="28">
        <f t="shared" si="3"/>
        <v>0</v>
      </c>
      <c r="P36" s="28">
        <f t="shared" si="4"/>
        <v>0</v>
      </c>
    </row>
    <row r="37" spans="6:16" ht="15" customHeight="1" x14ac:dyDescent="0.25">
      <c r="F37" s="101" t="s">
        <v>42</v>
      </c>
      <c r="G37" s="77"/>
      <c r="H37" s="105">
        <v>47.681703470031543</v>
      </c>
      <c r="I37" s="27">
        <f t="shared" si="0"/>
        <v>0</v>
      </c>
      <c r="J37" s="107">
        <v>47.208044164037858</v>
      </c>
      <c r="K37" s="28">
        <f t="shared" si="1"/>
        <v>0</v>
      </c>
      <c r="L37" s="109">
        <v>47.997476340694007</v>
      </c>
      <c r="M37" s="28">
        <f t="shared" si="2"/>
        <v>0</v>
      </c>
      <c r="N37" s="111">
        <v>46.892271293375394</v>
      </c>
      <c r="O37" s="28">
        <f t="shared" si="3"/>
        <v>0</v>
      </c>
      <c r="P37" s="28">
        <f t="shared" si="4"/>
        <v>0</v>
      </c>
    </row>
    <row r="38" spans="6:16" ht="15" customHeight="1" x14ac:dyDescent="0.25">
      <c r="F38" s="102" t="s">
        <v>43</v>
      </c>
      <c r="G38" s="77"/>
      <c r="H38" s="105">
        <v>893.90094637223979</v>
      </c>
      <c r="I38" s="27">
        <f t="shared" si="0"/>
        <v>0</v>
      </c>
      <c r="J38" s="107">
        <v>885.02113564668775</v>
      </c>
      <c r="K38" s="28">
        <f t="shared" si="1"/>
        <v>0</v>
      </c>
      <c r="L38" s="109">
        <v>899.82082018927451</v>
      </c>
      <c r="M38" s="28">
        <f t="shared" si="2"/>
        <v>0</v>
      </c>
      <c r="N38" s="111">
        <v>879.10126182965314</v>
      </c>
      <c r="O38" s="28">
        <f t="shared" si="3"/>
        <v>0</v>
      </c>
      <c r="P38" s="28">
        <f t="shared" si="4"/>
        <v>0</v>
      </c>
    </row>
    <row r="39" spans="6:16" ht="30" x14ac:dyDescent="0.25">
      <c r="F39" s="102" t="s">
        <v>44</v>
      </c>
      <c r="G39" s="77"/>
      <c r="H39" s="105">
        <v>261.98738170347002</v>
      </c>
      <c r="I39" s="27">
        <f t="shared" si="0"/>
        <v>0</v>
      </c>
      <c r="J39" s="107">
        <v>259.38485804416405</v>
      </c>
      <c r="K39" s="28">
        <f t="shared" si="1"/>
        <v>0</v>
      </c>
      <c r="L39" s="109">
        <v>263.72239747634069</v>
      </c>
      <c r="M39" s="28">
        <f t="shared" si="2"/>
        <v>0</v>
      </c>
      <c r="N39" s="111">
        <v>257.64984227129338</v>
      </c>
      <c r="O39" s="28">
        <f t="shared" si="3"/>
        <v>0</v>
      </c>
      <c r="P39" s="28">
        <f t="shared" si="4"/>
        <v>0</v>
      </c>
    </row>
    <row r="40" spans="6:16" ht="15" customHeight="1" x14ac:dyDescent="0.25">
      <c r="F40" s="101" t="s">
        <v>45</v>
      </c>
      <c r="G40" s="77"/>
      <c r="H40" s="105">
        <v>9.4315457413249213</v>
      </c>
      <c r="I40" s="27">
        <f t="shared" si="0"/>
        <v>0</v>
      </c>
      <c r="J40" s="107">
        <v>9.3378548895899058</v>
      </c>
      <c r="K40" s="28">
        <f t="shared" si="1"/>
        <v>0</v>
      </c>
      <c r="L40" s="109">
        <v>9.4940063091482649</v>
      </c>
      <c r="M40" s="28">
        <f t="shared" si="2"/>
        <v>0</v>
      </c>
      <c r="N40" s="111">
        <v>9.2753943217665622</v>
      </c>
      <c r="O40" s="28">
        <f t="shared" si="3"/>
        <v>0</v>
      </c>
      <c r="P40" s="28">
        <f t="shared" si="4"/>
        <v>0</v>
      </c>
    </row>
    <row r="41" spans="6:16" ht="30" x14ac:dyDescent="0.25">
      <c r="F41" s="101" t="s">
        <v>46</v>
      </c>
      <c r="G41" s="77"/>
      <c r="H41" s="105">
        <v>136.23343848580441</v>
      </c>
      <c r="I41" s="27">
        <f t="shared" si="0"/>
        <v>0</v>
      </c>
      <c r="J41" s="107">
        <v>134.88012618296531</v>
      </c>
      <c r="K41" s="28">
        <f t="shared" si="1"/>
        <v>0</v>
      </c>
      <c r="L41" s="109">
        <v>137.13564668769718</v>
      </c>
      <c r="M41" s="28">
        <f t="shared" si="2"/>
        <v>0</v>
      </c>
      <c r="N41" s="111">
        <v>133.97791798107255</v>
      </c>
      <c r="O41" s="28">
        <f t="shared" si="3"/>
        <v>0</v>
      </c>
      <c r="P41" s="28">
        <f t="shared" si="4"/>
        <v>0</v>
      </c>
    </row>
    <row r="42" spans="6:16" ht="15" customHeight="1" x14ac:dyDescent="0.25">
      <c r="F42" s="102" t="s">
        <v>47</v>
      </c>
      <c r="G42" s="77"/>
      <c r="H42" s="105">
        <v>279.80252365930596</v>
      </c>
      <c r="I42" s="27">
        <f t="shared" si="0"/>
        <v>0</v>
      </c>
      <c r="J42" s="107">
        <v>277.0230283911672</v>
      </c>
      <c r="K42" s="28">
        <f t="shared" si="1"/>
        <v>0</v>
      </c>
      <c r="L42" s="109">
        <v>281.65552050473184</v>
      </c>
      <c r="M42" s="28">
        <f t="shared" si="2"/>
        <v>0</v>
      </c>
      <c r="N42" s="111">
        <v>275.17003154574132</v>
      </c>
      <c r="O42" s="28">
        <f t="shared" si="3"/>
        <v>0</v>
      </c>
      <c r="P42" s="28">
        <f t="shared" si="4"/>
        <v>0</v>
      </c>
    </row>
    <row r="43" spans="6:16" x14ac:dyDescent="0.25">
      <c r="F43" s="103" t="s">
        <v>48</v>
      </c>
      <c r="G43" s="77"/>
      <c r="H43" s="105">
        <v>28.29463722397476</v>
      </c>
      <c r="I43" s="31">
        <f t="shared" si="0"/>
        <v>0</v>
      </c>
      <c r="J43" s="107">
        <v>28.013564668769718</v>
      </c>
      <c r="K43" s="31">
        <f t="shared" si="1"/>
        <v>0</v>
      </c>
      <c r="L43" s="109">
        <v>28.482018927444795</v>
      </c>
      <c r="M43" s="31">
        <f t="shared" si="2"/>
        <v>0</v>
      </c>
      <c r="N43" s="111">
        <v>27.826182965299683</v>
      </c>
      <c r="O43" s="31">
        <f t="shared" si="3"/>
        <v>0</v>
      </c>
      <c r="P43" s="28">
        <f t="shared" si="4"/>
        <v>0</v>
      </c>
    </row>
    <row r="44" spans="6:16" ht="15" customHeight="1" x14ac:dyDescent="0.25">
      <c r="F44" s="103" t="s">
        <v>49</v>
      </c>
      <c r="G44" s="77"/>
      <c r="H44" s="105">
        <v>136.23343848580441</v>
      </c>
      <c r="I44" s="27">
        <f t="shared" si="0"/>
        <v>0</v>
      </c>
      <c r="J44" s="107">
        <v>134.88012618296531</v>
      </c>
      <c r="K44" s="28">
        <f t="shared" si="1"/>
        <v>0</v>
      </c>
      <c r="L44" s="109">
        <v>137.13564668769718</v>
      </c>
      <c r="M44" s="28">
        <f t="shared" si="2"/>
        <v>0</v>
      </c>
      <c r="N44" s="111">
        <v>133.97791798107255</v>
      </c>
      <c r="O44" s="28">
        <f t="shared" si="3"/>
        <v>0</v>
      </c>
      <c r="P44" s="28">
        <f t="shared" si="4"/>
        <v>0</v>
      </c>
    </row>
    <row r="45" spans="6:16" ht="15" customHeight="1" x14ac:dyDescent="0.25">
      <c r="F45" s="103" t="s">
        <v>50</v>
      </c>
      <c r="G45" s="77"/>
      <c r="H45" s="105">
        <v>6.2876971608832806</v>
      </c>
      <c r="I45" s="27">
        <f t="shared" si="0"/>
        <v>0</v>
      </c>
      <c r="J45" s="107">
        <v>6.2252365930599369</v>
      </c>
      <c r="K45" s="28">
        <f t="shared" si="1"/>
        <v>0</v>
      </c>
      <c r="L45" s="109">
        <v>6.329337539432176</v>
      </c>
      <c r="M45" s="28">
        <f t="shared" si="2"/>
        <v>0</v>
      </c>
      <c r="N45" s="111">
        <v>6.1835962145110406</v>
      </c>
      <c r="O45" s="28">
        <f t="shared" si="3"/>
        <v>0</v>
      </c>
      <c r="P45" s="28">
        <f t="shared" si="4"/>
        <v>0</v>
      </c>
    </row>
    <row r="46" spans="6:16" ht="15" customHeight="1" x14ac:dyDescent="0.25">
      <c r="F46" s="102" t="s">
        <v>51</v>
      </c>
      <c r="G46" s="77"/>
      <c r="H46" s="105">
        <v>197.01451104100946</v>
      </c>
      <c r="I46" s="27">
        <f t="shared" si="0"/>
        <v>0</v>
      </c>
      <c r="J46" s="107">
        <v>195.05741324921135</v>
      </c>
      <c r="K46" s="28">
        <f t="shared" si="1"/>
        <v>0</v>
      </c>
      <c r="L46" s="109">
        <v>198.3192429022082</v>
      </c>
      <c r="M46" s="28">
        <f t="shared" si="2"/>
        <v>0</v>
      </c>
      <c r="N46" s="111">
        <v>193.75268138801263</v>
      </c>
      <c r="O46" s="28">
        <f t="shared" si="3"/>
        <v>0</v>
      </c>
      <c r="P46" s="28">
        <f t="shared" si="4"/>
        <v>0</v>
      </c>
    </row>
    <row r="47" spans="6:16" ht="15" customHeight="1" thickBot="1" x14ac:dyDescent="0.3">
      <c r="F47" s="104" t="s">
        <v>52</v>
      </c>
      <c r="G47" s="77"/>
      <c r="H47" s="106">
        <v>2100.6148264984226</v>
      </c>
      <c r="I47" s="27">
        <f t="shared" si="0"/>
        <v>0</v>
      </c>
      <c r="J47" s="108">
        <v>2079.7477917981073</v>
      </c>
      <c r="K47" s="28">
        <f t="shared" si="1"/>
        <v>0</v>
      </c>
      <c r="L47" s="110">
        <v>2114.5261829652995</v>
      </c>
      <c r="M47" s="28">
        <f t="shared" si="2"/>
        <v>0</v>
      </c>
      <c r="N47" s="112">
        <v>2065.8364353312304</v>
      </c>
      <c r="O47" s="28">
        <f t="shared" si="3"/>
        <v>0</v>
      </c>
      <c r="P47" s="28">
        <f t="shared" si="4"/>
        <v>0</v>
      </c>
    </row>
    <row r="48" spans="6:16" ht="15" customHeight="1" x14ac:dyDescent="0.25">
      <c r="F48" s="32"/>
      <c r="G48" s="77"/>
      <c r="H48" s="26"/>
      <c r="I48" s="27">
        <f t="shared" si="0"/>
        <v>0</v>
      </c>
      <c r="J48" s="26"/>
      <c r="K48" s="28">
        <f t="shared" si="1"/>
        <v>0</v>
      </c>
      <c r="L48" s="26"/>
      <c r="M48" s="28">
        <f t="shared" si="2"/>
        <v>0</v>
      </c>
      <c r="N48" s="26"/>
      <c r="O48" s="28">
        <f t="shared" si="3"/>
        <v>0</v>
      </c>
      <c r="P48" s="28">
        <f t="shared" si="4"/>
        <v>0</v>
      </c>
    </row>
    <row r="49" spans="6:16" ht="15" customHeight="1" x14ac:dyDescent="0.25">
      <c r="F49" s="32"/>
      <c r="G49" s="77"/>
      <c r="H49" s="26"/>
      <c r="I49" s="27">
        <f t="shared" si="0"/>
        <v>0</v>
      </c>
      <c r="J49" s="26"/>
      <c r="K49" s="28">
        <f t="shared" si="1"/>
        <v>0</v>
      </c>
      <c r="L49" s="26"/>
      <c r="M49" s="28">
        <f t="shared" si="2"/>
        <v>0</v>
      </c>
      <c r="N49" s="26"/>
      <c r="O49" s="28">
        <f t="shared" si="3"/>
        <v>0</v>
      </c>
      <c r="P49" s="28">
        <f t="shared" si="4"/>
        <v>0</v>
      </c>
    </row>
    <row r="50" spans="6:16" ht="15" customHeight="1" thickBot="1" x14ac:dyDescent="0.3">
      <c r="F50" s="30"/>
      <c r="G50" s="77"/>
      <c r="H50" s="33"/>
      <c r="I50" s="27">
        <f t="shared" si="0"/>
        <v>0</v>
      </c>
      <c r="J50" s="33"/>
      <c r="K50" s="28">
        <f t="shared" si="1"/>
        <v>0</v>
      </c>
      <c r="L50" s="33"/>
      <c r="M50" s="28">
        <f t="shared" si="2"/>
        <v>0</v>
      </c>
      <c r="N50" s="33"/>
      <c r="O50" s="28">
        <f t="shared" si="3"/>
        <v>0</v>
      </c>
      <c r="P50" s="28">
        <f t="shared" si="4"/>
        <v>0</v>
      </c>
    </row>
    <row r="51" spans="6:16" ht="21.75" customHeight="1" x14ac:dyDescent="0.25">
      <c r="G51" s="120" t="s">
        <v>53</v>
      </c>
      <c r="H51" s="120"/>
      <c r="I51" s="34">
        <f>SUM(I6:I50)</f>
        <v>0</v>
      </c>
      <c r="K51" s="34">
        <f>SUM(K6:K50)</f>
        <v>0</v>
      </c>
      <c r="M51" s="34">
        <f>SUM(M6:M50)</f>
        <v>0</v>
      </c>
      <c r="O51" s="34">
        <f>SUM(O6:O50)</f>
        <v>0</v>
      </c>
    </row>
    <row r="52" spans="6:16" ht="12" customHeight="1" x14ac:dyDescent="0.25">
      <c r="I52" s="35"/>
    </row>
    <row r="53" spans="6:16" ht="17.25" customHeight="1" x14ac:dyDescent="0.25">
      <c r="H53" s="68"/>
      <c r="J53" s="69" t="s">
        <v>54</v>
      </c>
      <c r="K53" s="36"/>
      <c r="L53" s="36"/>
      <c r="M53" s="37"/>
      <c r="P53" s="38">
        <f>I51+K51+M51+O51</f>
        <v>0</v>
      </c>
    </row>
  </sheetData>
  <sheetProtection algorithmName="SHA-512" hashValue="y2XkQcayb/WE4+sVZtJxnziSMwUeS5ihAwpUfEIKndqAXDc19SgwBquZPXu7rzhnHKVLlN75NYaxZL4txWNlvg==" saltValue="eprDb3ptEUG/uaQPboKuyA==" spinCount="100000" sheet="1"/>
  <mergeCells count="9">
    <mergeCell ref="G51:H51"/>
    <mergeCell ref="F4:F5"/>
    <mergeCell ref="G4:G5"/>
    <mergeCell ref="P4:P5"/>
    <mergeCell ref="F3:P3"/>
    <mergeCell ref="H4:I4"/>
    <mergeCell ref="J4:K4"/>
    <mergeCell ref="L4:M4"/>
    <mergeCell ref="N4:O4"/>
  </mergeCells>
  <dataValidations count="1">
    <dataValidation type="decimal" operator="greaterThan" allowBlank="1" showInputMessage="1" showErrorMessage="1" error="Introducir un valor numérico" sqref="G65540:G65586 JC65540:JC65586 SY65540:SY65586 ACU65540:ACU65586 AMQ65540:AMQ65586 AWM65540:AWM65586 BGI65540:BGI65586 BQE65540:BQE65586 CAA65540:CAA65586 CJW65540:CJW65586 CTS65540:CTS65586 DDO65540:DDO65586 DNK65540:DNK65586 DXG65540:DXG65586 EHC65540:EHC65586 EQY65540:EQY65586 FAU65540:FAU65586 FKQ65540:FKQ65586 FUM65540:FUM65586 GEI65540:GEI65586 GOE65540:GOE65586 GYA65540:GYA65586 HHW65540:HHW65586 HRS65540:HRS65586 IBO65540:IBO65586 ILK65540:ILK65586 IVG65540:IVG65586 JFC65540:JFC65586 JOY65540:JOY65586 JYU65540:JYU65586 KIQ65540:KIQ65586 KSM65540:KSM65586 LCI65540:LCI65586 LME65540:LME65586 LWA65540:LWA65586 MFW65540:MFW65586 MPS65540:MPS65586 MZO65540:MZO65586 NJK65540:NJK65586 NTG65540:NTG65586 ODC65540:ODC65586 OMY65540:OMY65586 OWU65540:OWU65586 PGQ65540:PGQ65586 PQM65540:PQM65586 QAI65540:QAI65586 QKE65540:QKE65586 QUA65540:QUA65586 RDW65540:RDW65586 RNS65540:RNS65586 RXO65540:RXO65586 SHK65540:SHK65586 SRG65540:SRG65586 TBC65540:TBC65586 TKY65540:TKY65586 TUU65540:TUU65586 UEQ65540:UEQ65586 UOM65540:UOM65586 UYI65540:UYI65586 VIE65540:VIE65586 VSA65540:VSA65586 WBW65540:WBW65586 WLS65540:WLS65586 WVO65540:WVO65586 G131076:G131122 JC131076:JC131122 SY131076:SY131122 ACU131076:ACU131122 AMQ131076:AMQ131122 AWM131076:AWM131122 BGI131076:BGI131122 BQE131076:BQE131122 CAA131076:CAA131122 CJW131076:CJW131122 CTS131076:CTS131122 DDO131076:DDO131122 DNK131076:DNK131122 DXG131076:DXG131122 EHC131076:EHC131122 EQY131076:EQY131122 FAU131076:FAU131122 FKQ131076:FKQ131122 FUM131076:FUM131122 GEI131076:GEI131122 GOE131076:GOE131122 GYA131076:GYA131122 HHW131076:HHW131122 HRS131076:HRS131122 IBO131076:IBO131122 ILK131076:ILK131122 IVG131076:IVG131122 JFC131076:JFC131122 JOY131076:JOY131122 JYU131076:JYU131122 KIQ131076:KIQ131122 KSM131076:KSM131122 LCI131076:LCI131122 LME131076:LME131122 LWA131076:LWA131122 MFW131076:MFW131122 MPS131076:MPS131122 MZO131076:MZO131122 NJK131076:NJK131122 NTG131076:NTG131122 ODC131076:ODC131122 OMY131076:OMY131122 OWU131076:OWU131122 PGQ131076:PGQ131122 PQM131076:PQM131122 QAI131076:QAI131122 QKE131076:QKE131122 QUA131076:QUA131122 RDW131076:RDW131122 RNS131076:RNS131122 RXO131076:RXO131122 SHK131076:SHK131122 SRG131076:SRG131122 TBC131076:TBC131122 TKY131076:TKY131122 TUU131076:TUU131122 UEQ131076:UEQ131122 UOM131076:UOM131122 UYI131076:UYI131122 VIE131076:VIE131122 VSA131076:VSA131122 WBW131076:WBW131122 WLS131076:WLS131122 WVO131076:WVO131122 G196612:G196658 JC196612:JC196658 SY196612:SY196658 ACU196612:ACU196658 AMQ196612:AMQ196658 AWM196612:AWM196658 BGI196612:BGI196658 BQE196612:BQE196658 CAA196612:CAA196658 CJW196612:CJW196658 CTS196612:CTS196658 DDO196612:DDO196658 DNK196612:DNK196658 DXG196612:DXG196658 EHC196612:EHC196658 EQY196612:EQY196658 FAU196612:FAU196658 FKQ196612:FKQ196658 FUM196612:FUM196658 GEI196612:GEI196658 GOE196612:GOE196658 GYA196612:GYA196658 HHW196612:HHW196658 HRS196612:HRS196658 IBO196612:IBO196658 ILK196612:ILK196658 IVG196612:IVG196658 JFC196612:JFC196658 JOY196612:JOY196658 JYU196612:JYU196658 KIQ196612:KIQ196658 KSM196612:KSM196658 LCI196612:LCI196658 LME196612:LME196658 LWA196612:LWA196658 MFW196612:MFW196658 MPS196612:MPS196658 MZO196612:MZO196658 NJK196612:NJK196658 NTG196612:NTG196658 ODC196612:ODC196658 OMY196612:OMY196658 OWU196612:OWU196658 PGQ196612:PGQ196658 PQM196612:PQM196658 QAI196612:QAI196658 QKE196612:QKE196658 QUA196612:QUA196658 RDW196612:RDW196658 RNS196612:RNS196658 RXO196612:RXO196658 SHK196612:SHK196658 SRG196612:SRG196658 TBC196612:TBC196658 TKY196612:TKY196658 TUU196612:TUU196658 UEQ196612:UEQ196658 UOM196612:UOM196658 UYI196612:UYI196658 VIE196612:VIE196658 VSA196612:VSA196658 WBW196612:WBW196658 WLS196612:WLS196658 WVO196612:WVO196658 G262148:G262194 JC262148:JC262194 SY262148:SY262194 ACU262148:ACU262194 AMQ262148:AMQ262194 AWM262148:AWM262194 BGI262148:BGI262194 BQE262148:BQE262194 CAA262148:CAA262194 CJW262148:CJW262194 CTS262148:CTS262194 DDO262148:DDO262194 DNK262148:DNK262194 DXG262148:DXG262194 EHC262148:EHC262194 EQY262148:EQY262194 FAU262148:FAU262194 FKQ262148:FKQ262194 FUM262148:FUM262194 GEI262148:GEI262194 GOE262148:GOE262194 GYA262148:GYA262194 HHW262148:HHW262194 HRS262148:HRS262194 IBO262148:IBO262194 ILK262148:ILK262194 IVG262148:IVG262194 JFC262148:JFC262194 JOY262148:JOY262194 JYU262148:JYU262194 KIQ262148:KIQ262194 KSM262148:KSM262194 LCI262148:LCI262194 LME262148:LME262194 LWA262148:LWA262194 MFW262148:MFW262194 MPS262148:MPS262194 MZO262148:MZO262194 NJK262148:NJK262194 NTG262148:NTG262194 ODC262148:ODC262194 OMY262148:OMY262194 OWU262148:OWU262194 PGQ262148:PGQ262194 PQM262148:PQM262194 QAI262148:QAI262194 QKE262148:QKE262194 QUA262148:QUA262194 RDW262148:RDW262194 RNS262148:RNS262194 RXO262148:RXO262194 SHK262148:SHK262194 SRG262148:SRG262194 TBC262148:TBC262194 TKY262148:TKY262194 TUU262148:TUU262194 UEQ262148:UEQ262194 UOM262148:UOM262194 UYI262148:UYI262194 VIE262148:VIE262194 VSA262148:VSA262194 WBW262148:WBW262194 WLS262148:WLS262194 WVO262148:WVO262194 G327684:G327730 JC327684:JC327730 SY327684:SY327730 ACU327684:ACU327730 AMQ327684:AMQ327730 AWM327684:AWM327730 BGI327684:BGI327730 BQE327684:BQE327730 CAA327684:CAA327730 CJW327684:CJW327730 CTS327684:CTS327730 DDO327684:DDO327730 DNK327684:DNK327730 DXG327684:DXG327730 EHC327684:EHC327730 EQY327684:EQY327730 FAU327684:FAU327730 FKQ327684:FKQ327730 FUM327684:FUM327730 GEI327684:GEI327730 GOE327684:GOE327730 GYA327684:GYA327730 HHW327684:HHW327730 HRS327684:HRS327730 IBO327684:IBO327730 ILK327684:ILK327730 IVG327684:IVG327730 JFC327684:JFC327730 JOY327684:JOY327730 JYU327684:JYU327730 KIQ327684:KIQ327730 KSM327684:KSM327730 LCI327684:LCI327730 LME327684:LME327730 LWA327684:LWA327730 MFW327684:MFW327730 MPS327684:MPS327730 MZO327684:MZO327730 NJK327684:NJK327730 NTG327684:NTG327730 ODC327684:ODC327730 OMY327684:OMY327730 OWU327684:OWU327730 PGQ327684:PGQ327730 PQM327684:PQM327730 QAI327684:QAI327730 QKE327684:QKE327730 QUA327684:QUA327730 RDW327684:RDW327730 RNS327684:RNS327730 RXO327684:RXO327730 SHK327684:SHK327730 SRG327684:SRG327730 TBC327684:TBC327730 TKY327684:TKY327730 TUU327684:TUU327730 UEQ327684:UEQ327730 UOM327684:UOM327730 UYI327684:UYI327730 VIE327684:VIE327730 VSA327684:VSA327730 WBW327684:WBW327730 WLS327684:WLS327730 WVO327684:WVO327730 G393220:G393266 JC393220:JC393266 SY393220:SY393266 ACU393220:ACU393266 AMQ393220:AMQ393266 AWM393220:AWM393266 BGI393220:BGI393266 BQE393220:BQE393266 CAA393220:CAA393266 CJW393220:CJW393266 CTS393220:CTS393266 DDO393220:DDO393266 DNK393220:DNK393266 DXG393220:DXG393266 EHC393220:EHC393266 EQY393220:EQY393266 FAU393220:FAU393266 FKQ393220:FKQ393266 FUM393220:FUM393266 GEI393220:GEI393266 GOE393220:GOE393266 GYA393220:GYA393266 HHW393220:HHW393266 HRS393220:HRS393266 IBO393220:IBO393266 ILK393220:ILK393266 IVG393220:IVG393266 JFC393220:JFC393266 JOY393220:JOY393266 JYU393220:JYU393266 KIQ393220:KIQ393266 KSM393220:KSM393266 LCI393220:LCI393266 LME393220:LME393266 LWA393220:LWA393266 MFW393220:MFW393266 MPS393220:MPS393266 MZO393220:MZO393266 NJK393220:NJK393266 NTG393220:NTG393266 ODC393220:ODC393266 OMY393220:OMY393266 OWU393220:OWU393266 PGQ393220:PGQ393266 PQM393220:PQM393266 QAI393220:QAI393266 QKE393220:QKE393266 QUA393220:QUA393266 RDW393220:RDW393266 RNS393220:RNS393266 RXO393220:RXO393266 SHK393220:SHK393266 SRG393220:SRG393266 TBC393220:TBC393266 TKY393220:TKY393266 TUU393220:TUU393266 UEQ393220:UEQ393266 UOM393220:UOM393266 UYI393220:UYI393266 VIE393220:VIE393266 VSA393220:VSA393266 WBW393220:WBW393266 WLS393220:WLS393266 WVO393220:WVO393266 G458756:G458802 JC458756:JC458802 SY458756:SY458802 ACU458756:ACU458802 AMQ458756:AMQ458802 AWM458756:AWM458802 BGI458756:BGI458802 BQE458756:BQE458802 CAA458756:CAA458802 CJW458756:CJW458802 CTS458756:CTS458802 DDO458756:DDO458802 DNK458756:DNK458802 DXG458756:DXG458802 EHC458756:EHC458802 EQY458756:EQY458802 FAU458756:FAU458802 FKQ458756:FKQ458802 FUM458756:FUM458802 GEI458756:GEI458802 GOE458756:GOE458802 GYA458756:GYA458802 HHW458756:HHW458802 HRS458756:HRS458802 IBO458756:IBO458802 ILK458756:ILK458802 IVG458756:IVG458802 JFC458756:JFC458802 JOY458756:JOY458802 JYU458756:JYU458802 KIQ458756:KIQ458802 KSM458756:KSM458802 LCI458756:LCI458802 LME458756:LME458802 LWA458756:LWA458802 MFW458756:MFW458802 MPS458756:MPS458802 MZO458756:MZO458802 NJK458756:NJK458802 NTG458756:NTG458802 ODC458756:ODC458802 OMY458756:OMY458802 OWU458756:OWU458802 PGQ458756:PGQ458802 PQM458756:PQM458802 QAI458756:QAI458802 QKE458756:QKE458802 QUA458756:QUA458802 RDW458756:RDW458802 RNS458756:RNS458802 RXO458756:RXO458802 SHK458756:SHK458802 SRG458756:SRG458802 TBC458756:TBC458802 TKY458756:TKY458802 TUU458756:TUU458802 UEQ458756:UEQ458802 UOM458756:UOM458802 UYI458756:UYI458802 VIE458756:VIE458802 VSA458756:VSA458802 WBW458756:WBW458802 WLS458756:WLS458802 WVO458756:WVO458802 G524292:G524338 JC524292:JC524338 SY524292:SY524338 ACU524292:ACU524338 AMQ524292:AMQ524338 AWM524292:AWM524338 BGI524292:BGI524338 BQE524292:BQE524338 CAA524292:CAA524338 CJW524292:CJW524338 CTS524292:CTS524338 DDO524292:DDO524338 DNK524292:DNK524338 DXG524292:DXG524338 EHC524292:EHC524338 EQY524292:EQY524338 FAU524292:FAU524338 FKQ524292:FKQ524338 FUM524292:FUM524338 GEI524292:GEI524338 GOE524292:GOE524338 GYA524292:GYA524338 HHW524292:HHW524338 HRS524292:HRS524338 IBO524292:IBO524338 ILK524292:ILK524338 IVG524292:IVG524338 JFC524292:JFC524338 JOY524292:JOY524338 JYU524292:JYU524338 KIQ524292:KIQ524338 KSM524292:KSM524338 LCI524292:LCI524338 LME524292:LME524338 LWA524292:LWA524338 MFW524292:MFW524338 MPS524292:MPS524338 MZO524292:MZO524338 NJK524292:NJK524338 NTG524292:NTG524338 ODC524292:ODC524338 OMY524292:OMY524338 OWU524292:OWU524338 PGQ524292:PGQ524338 PQM524292:PQM524338 QAI524292:QAI524338 QKE524292:QKE524338 QUA524292:QUA524338 RDW524292:RDW524338 RNS524292:RNS524338 RXO524292:RXO524338 SHK524292:SHK524338 SRG524292:SRG524338 TBC524292:TBC524338 TKY524292:TKY524338 TUU524292:TUU524338 UEQ524292:UEQ524338 UOM524292:UOM524338 UYI524292:UYI524338 VIE524292:VIE524338 VSA524292:VSA524338 WBW524292:WBW524338 WLS524292:WLS524338 WVO524292:WVO524338 G589828:G589874 JC589828:JC589874 SY589828:SY589874 ACU589828:ACU589874 AMQ589828:AMQ589874 AWM589828:AWM589874 BGI589828:BGI589874 BQE589828:BQE589874 CAA589828:CAA589874 CJW589828:CJW589874 CTS589828:CTS589874 DDO589828:DDO589874 DNK589828:DNK589874 DXG589828:DXG589874 EHC589828:EHC589874 EQY589828:EQY589874 FAU589828:FAU589874 FKQ589828:FKQ589874 FUM589828:FUM589874 GEI589828:GEI589874 GOE589828:GOE589874 GYA589828:GYA589874 HHW589828:HHW589874 HRS589828:HRS589874 IBO589828:IBO589874 ILK589828:ILK589874 IVG589828:IVG589874 JFC589828:JFC589874 JOY589828:JOY589874 JYU589828:JYU589874 KIQ589828:KIQ589874 KSM589828:KSM589874 LCI589828:LCI589874 LME589828:LME589874 LWA589828:LWA589874 MFW589828:MFW589874 MPS589828:MPS589874 MZO589828:MZO589874 NJK589828:NJK589874 NTG589828:NTG589874 ODC589828:ODC589874 OMY589828:OMY589874 OWU589828:OWU589874 PGQ589828:PGQ589874 PQM589828:PQM589874 QAI589828:QAI589874 QKE589828:QKE589874 QUA589828:QUA589874 RDW589828:RDW589874 RNS589828:RNS589874 RXO589828:RXO589874 SHK589828:SHK589874 SRG589828:SRG589874 TBC589828:TBC589874 TKY589828:TKY589874 TUU589828:TUU589874 UEQ589828:UEQ589874 UOM589828:UOM589874 UYI589828:UYI589874 VIE589828:VIE589874 VSA589828:VSA589874 WBW589828:WBW589874 WLS589828:WLS589874 WVO589828:WVO589874 G655364:G655410 JC655364:JC655410 SY655364:SY655410 ACU655364:ACU655410 AMQ655364:AMQ655410 AWM655364:AWM655410 BGI655364:BGI655410 BQE655364:BQE655410 CAA655364:CAA655410 CJW655364:CJW655410 CTS655364:CTS655410 DDO655364:DDO655410 DNK655364:DNK655410 DXG655364:DXG655410 EHC655364:EHC655410 EQY655364:EQY655410 FAU655364:FAU655410 FKQ655364:FKQ655410 FUM655364:FUM655410 GEI655364:GEI655410 GOE655364:GOE655410 GYA655364:GYA655410 HHW655364:HHW655410 HRS655364:HRS655410 IBO655364:IBO655410 ILK655364:ILK655410 IVG655364:IVG655410 JFC655364:JFC655410 JOY655364:JOY655410 JYU655364:JYU655410 KIQ655364:KIQ655410 KSM655364:KSM655410 LCI655364:LCI655410 LME655364:LME655410 LWA655364:LWA655410 MFW655364:MFW655410 MPS655364:MPS655410 MZO655364:MZO655410 NJK655364:NJK655410 NTG655364:NTG655410 ODC655364:ODC655410 OMY655364:OMY655410 OWU655364:OWU655410 PGQ655364:PGQ655410 PQM655364:PQM655410 QAI655364:QAI655410 QKE655364:QKE655410 QUA655364:QUA655410 RDW655364:RDW655410 RNS655364:RNS655410 RXO655364:RXO655410 SHK655364:SHK655410 SRG655364:SRG655410 TBC655364:TBC655410 TKY655364:TKY655410 TUU655364:TUU655410 UEQ655364:UEQ655410 UOM655364:UOM655410 UYI655364:UYI655410 VIE655364:VIE655410 VSA655364:VSA655410 WBW655364:WBW655410 WLS655364:WLS655410 WVO655364:WVO655410 G720900:G720946 JC720900:JC720946 SY720900:SY720946 ACU720900:ACU720946 AMQ720900:AMQ720946 AWM720900:AWM720946 BGI720900:BGI720946 BQE720900:BQE720946 CAA720900:CAA720946 CJW720900:CJW720946 CTS720900:CTS720946 DDO720900:DDO720946 DNK720900:DNK720946 DXG720900:DXG720946 EHC720900:EHC720946 EQY720900:EQY720946 FAU720900:FAU720946 FKQ720900:FKQ720946 FUM720900:FUM720946 GEI720900:GEI720946 GOE720900:GOE720946 GYA720900:GYA720946 HHW720900:HHW720946 HRS720900:HRS720946 IBO720900:IBO720946 ILK720900:ILK720946 IVG720900:IVG720946 JFC720900:JFC720946 JOY720900:JOY720946 JYU720900:JYU720946 KIQ720900:KIQ720946 KSM720900:KSM720946 LCI720900:LCI720946 LME720900:LME720946 LWA720900:LWA720946 MFW720900:MFW720946 MPS720900:MPS720946 MZO720900:MZO720946 NJK720900:NJK720946 NTG720900:NTG720946 ODC720900:ODC720946 OMY720900:OMY720946 OWU720900:OWU720946 PGQ720900:PGQ720946 PQM720900:PQM720946 QAI720900:QAI720946 QKE720900:QKE720946 QUA720900:QUA720946 RDW720900:RDW720946 RNS720900:RNS720946 RXO720900:RXO720946 SHK720900:SHK720946 SRG720900:SRG720946 TBC720900:TBC720946 TKY720900:TKY720946 TUU720900:TUU720946 UEQ720900:UEQ720946 UOM720900:UOM720946 UYI720900:UYI720946 VIE720900:VIE720946 VSA720900:VSA720946 WBW720900:WBW720946 WLS720900:WLS720946 WVO720900:WVO720946 G786436:G786482 JC786436:JC786482 SY786436:SY786482 ACU786436:ACU786482 AMQ786436:AMQ786482 AWM786436:AWM786482 BGI786436:BGI786482 BQE786436:BQE786482 CAA786436:CAA786482 CJW786436:CJW786482 CTS786436:CTS786482 DDO786436:DDO786482 DNK786436:DNK786482 DXG786436:DXG786482 EHC786436:EHC786482 EQY786436:EQY786482 FAU786436:FAU786482 FKQ786436:FKQ786482 FUM786436:FUM786482 GEI786436:GEI786482 GOE786436:GOE786482 GYA786436:GYA786482 HHW786436:HHW786482 HRS786436:HRS786482 IBO786436:IBO786482 ILK786436:ILK786482 IVG786436:IVG786482 JFC786436:JFC786482 JOY786436:JOY786482 JYU786436:JYU786482 KIQ786436:KIQ786482 KSM786436:KSM786482 LCI786436:LCI786482 LME786436:LME786482 LWA786436:LWA786482 MFW786436:MFW786482 MPS786436:MPS786482 MZO786436:MZO786482 NJK786436:NJK786482 NTG786436:NTG786482 ODC786436:ODC786482 OMY786436:OMY786482 OWU786436:OWU786482 PGQ786436:PGQ786482 PQM786436:PQM786482 QAI786436:QAI786482 QKE786436:QKE786482 QUA786436:QUA786482 RDW786436:RDW786482 RNS786436:RNS786482 RXO786436:RXO786482 SHK786436:SHK786482 SRG786436:SRG786482 TBC786436:TBC786482 TKY786436:TKY786482 TUU786436:TUU786482 UEQ786436:UEQ786482 UOM786436:UOM786482 UYI786436:UYI786482 VIE786436:VIE786482 VSA786436:VSA786482 WBW786436:WBW786482 WLS786436:WLS786482 WVO786436:WVO786482 G851972:G852018 JC851972:JC852018 SY851972:SY852018 ACU851972:ACU852018 AMQ851972:AMQ852018 AWM851972:AWM852018 BGI851972:BGI852018 BQE851972:BQE852018 CAA851972:CAA852018 CJW851972:CJW852018 CTS851972:CTS852018 DDO851972:DDO852018 DNK851972:DNK852018 DXG851972:DXG852018 EHC851972:EHC852018 EQY851972:EQY852018 FAU851972:FAU852018 FKQ851972:FKQ852018 FUM851972:FUM852018 GEI851972:GEI852018 GOE851972:GOE852018 GYA851972:GYA852018 HHW851972:HHW852018 HRS851972:HRS852018 IBO851972:IBO852018 ILK851972:ILK852018 IVG851972:IVG852018 JFC851972:JFC852018 JOY851972:JOY852018 JYU851972:JYU852018 KIQ851972:KIQ852018 KSM851972:KSM852018 LCI851972:LCI852018 LME851972:LME852018 LWA851972:LWA852018 MFW851972:MFW852018 MPS851972:MPS852018 MZO851972:MZO852018 NJK851972:NJK852018 NTG851972:NTG852018 ODC851972:ODC852018 OMY851972:OMY852018 OWU851972:OWU852018 PGQ851972:PGQ852018 PQM851972:PQM852018 QAI851972:QAI852018 QKE851972:QKE852018 QUA851972:QUA852018 RDW851972:RDW852018 RNS851972:RNS852018 RXO851972:RXO852018 SHK851972:SHK852018 SRG851972:SRG852018 TBC851972:TBC852018 TKY851972:TKY852018 TUU851972:TUU852018 UEQ851972:UEQ852018 UOM851972:UOM852018 UYI851972:UYI852018 VIE851972:VIE852018 VSA851972:VSA852018 WBW851972:WBW852018 WLS851972:WLS852018 WVO851972:WVO852018 G917508:G917554 JC917508:JC917554 SY917508:SY917554 ACU917508:ACU917554 AMQ917508:AMQ917554 AWM917508:AWM917554 BGI917508:BGI917554 BQE917508:BQE917554 CAA917508:CAA917554 CJW917508:CJW917554 CTS917508:CTS917554 DDO917508:DDO917554 DNK917508:DNK917554 DXG917508:DXG917554 EHC917508:EHC917554 EQY917508:EQY917554 FAU917508:FAU917554 FKQ917508:FKQ917554 FUM917508:FUM917554 GEI917508:GEI917554 GOE917508:GOE917554 GYA917508:GYA917554 HHW917508:HHW917554 HRS917508:HRS917554 IBO917508:IBO917554 ILK917508:ILK917554 IVG917508:IVG917554 JFC917508:JFC917554 JOY917508:JOY917554 JYU917508:JYU917554 KIQ917508:KIQ917554 KSM917508:KSM917554 LCI917508:LCI917554 LME917508:LME917554 LWA917508:LWA917554 MFW917508:MFW917554 MPS917508:MPS917554 MZO917508:MZO917554 NJK917508:NJK917554 NTG917508:NTG917554 ODC917508:ODC917554 OMY917508:OMY917554 OWU917508:OWU917554 PGQ917508:PGQ917554 PQM917508:PQM917554 QAI917508:QAI917554 QKE917508:QKE917554 QUA917508:QUA917554 RDW917508:RDW917554 RNS917508:RNS917554 RXO917508:RXO917554 SHK917508:SHK917554 SRG917508:SRG917554 TBC917508:TBC917554 TKY917508:TKY917554 TUU917508:TUU917554 UEQ917508:UEQ917554 UOM917508:UOM917554 UYI917508:UYI917554 VIE917508:VIE917554 VSA917508:VSA917554 WBW917508:WBW917554 WLS917508:WLS917554 WVO917508:WVO917554 G983044:G983090 JC983044:JC983090 SY983044:SY983090 ACU983044:ACU983090 AMQ983044:AMQ983090 AWM983044:AWM983090 BGI983044:BGI983090 BQE983044:BQE983090 CAA983044:CAA983090 CJW983044:CJW983090 CTS983044:CTS983090 DDO983044:DDO983090 DNK983044:DNK983090 DXG983044:DXG983090 EHC983044:EHC983090 EQY983044:EQY983090 FAU983044:FAU983090 FKQ983044:FKQ983090 FUM983044:FUM983090 GEI983044:GEI983090 GOE983044:GOE983090 GYA983044:GYA983090 HHW983044:HHW983090 HRS983044:HRS983090 IBO983044:IBO983090 ILK983044:ILK983090 IVG983044:IVG983090 JFC983044:JFC983090 JOY983044:JOY983090 JYU983044:JYU983090 KIQ983044:KIQ983090 KSM983044:KSM983090 LCI983044:LCI983090 LME983044:LME983090 LWA983044:LWA983090 MFW983044:MFW983090 MPS983044:MPS983090 MZO983044:MZO983090 NJK983044:NJK983090 NTG983044:NTG983090 ODC983044:ODC983090 OMY983044:OMY983090 OWU983044:OWU983090 PGQ983044:PGQ983090 PQM983044:PQM983090 QAI983044:QAI983090 QKE983044:QKE983090 QUA983044:QUA983090 RDW983044:RDW983090 RNS983044:RNS983090 RXO983044:RXO983090 SHK983044:SHK983090 SRG983044:SRG983090 TBC983044:TBC983090 TKY983044:TKY983090 TUU983044:TUU983090 UEQ983044:UEQ983090 UOM983044:UOM983090 UYI983044:UYI983090 VIE983044:VIE983090 VSA983044:VSA983090 WBW983044:WBW983090 WLS983044:WLS983090 WVO983044:WVO983090 G6:G50 JC6:JC50 SY6:SY50 ACU6:ACU50 AMQ6:AMQ50 AWM6:AWM50 BGI6:BGI50 BQE6:BQE50 CAA6:CAA50 CJW6:CJW50 CTS6:CTS50 DDO6:DDO50 DNK6:DNK50 DXG6:DXG50 EHC6:EHC50 EQY6:EQY50 FAU6:FAU50 FKQ6:FKQ50 FUM6:FUM50 GEI6:GEI50 GOE6:GOE50 GYA6:GYA50 HHW6:HHW50 HRS6:HRS50 IBO6:IBO50 ILK6:ILK50 IVG6:IVG50 JFC6:JFC50 JOY6:JOY50 JYU6:JYU50 KIQ6:KIQ50 KSM6:KSM50 LCI6:LCI50 LME6:LME50 LWA6:LWA50 MFW6:MFW50 MPS6:MPS50 MZO6:MZO50 NJK6:NJK50 NTG6:NTG50 ODC6:ODC50 OMY6:OMY50 OWU6:OWU50 PGQ6:PGQ50 PQM6:PQM50 QAI6:QAI50 QKE6:QKE50 QUA6:QUA50 RDW6:RDW50 RNS6:RNS50 RXO6:RXO50 SHK6:SHK50 SRG6:SRG50 TBC6:TBC50 TKY6:TKY50 TUU6:TUU50 UEQ6:UEQ50 UOM6:UOM50 UYI6:UYI50 VIE6:VIE50 VSA6:VSA50 WBW6:WBW50 WLS6:WLS50 WVO6:WVO50" xr:uid="{AD303B39-25BE-4A7F-BEAA-90B1B30A3A99}">
      <formula1>0.01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B31EB-0131-429A-B349-FE77D22CDAC8}">
  <dimension ref="B1:K46"/>
  <sheetViews>
    <sheetView showGridLines="0" zoomScale="73" zoomScaleNormal="73" workbookViewId="0">
      <selection activeCell="F6" sqref="F6"/>
    </sheetView>
  </sheetViews>
  <sheetFormatPr baseColWidth="10" defaultRowHeight="15.75" x14ac:dyDescent="0.25"/>
  <cols>
    <col min="1" max="1" width="11.5703125" style="10"/>
    <col min="2" max="2" width="50.7109375" style="10" bestFit="1" customWidth="1"/>
    <col min="3" max="3" width="46.85546875" style="10" bestFit="1" customWidth="1"/>
    <col min="4" max="4" width="41.85546875" style="10" bestFit="1" customWidth="1"/>
    <col min="5" max="5" width="14.28515625" style="10" bestFit="1" customWidth="1"/>
    <col min="6" max="6" width="27.5703125" style="10" customWidth="1"/>
    <col min="7" max="8" width="27" style="10" bestFit="1" customWidth="1"/>
    <col min="9" max="10" width="27" style="10" customWidth="1"/>
    <col min="11" max="11" width="37.42578125" style="10" customWidth="1"/>
    <col min="12" max="13" width="11.5703125" style="10"/>
    <col min="14" max="14" width="18.140625" style="10" customWidth="1"/>
    <col min="15" max="257" width="11.5703125" style="10"/>
    <col min="258" max="258" width="50.28515625" style="10" bestFit="1" customWidth="1"/>
    <col min="259" max="259" width="73.5703125" style="10" customWidth="1"/>
    <col min="260" max="260" width="46.7109375" style="10" customWidth="1"/>
    <col min="261" max="261" width="21.5703125" style="10" bestFit="1" customWidth="1"/>
    <col min="262" max="262" width="47.140625" style="10" customWidth="1"/>
    <col min="263" max="264" width="27" style="10" bestFit="1" customWidth="1"/>
    <col min="265" max="266" width="27" style="10" customWidth="1"/>
    <col min="267" max="267" width="37.42578125" style="10" customWidth="1"/>
    <col min="268" max="269" width="11.5703125" style="10"/>
    <col min="270" max="270" width="18.140625" style="10" customWidth="1"/>
    <col min="271" max="513" width="11.5703125" style="10"/>
    <col min="514" max="514" width="50.28515625" style="10" bestFit="1" customWidth="1"/>
    <col min="515" max="515" width="73.5703125" style="10" customWidth="1"/>
    <col min="516" max="516" width="46.7109375" style="10" customWidth="1"/>
    <col min="517" max="517" width="21.5703125" style="10" bestFit="1" customWidth="1"/>
    <col min="518" max="518" width="47.140625" style="10" customWidth="1"/>
    <col min="519" max="520" width="27" style="10" bestFit="1" customWidth="1"/>
    <col min="521" max="522" width="27" style="10" customWidth="1"/>
    <col min="523" max="523" width="37.42578125" style="10" customWidth="1"/>
    <col min="524" max="525" width="11.5703125" style="10"/>
    <col min="526" max="526" width="18.140625" style="10" customWidth="1"/>
    <col min="527" max="769" width="11.5703125" style="10"/>
    <col min="770" max="770" width="50.28515625" style="10" bestFit="1" customWidth="1"/>
    <col min="771" max="771" width="73.5703125" style="10" customWidth="1"/>
    <col min="772" max="772" width="46.7109375" style="10" customWidth="1"/>
    <col min="773" max="773" width="21.5703125" style="10" bestFit="1" customWidth="1"/>
    <col min="774" max="774" width="47.140625" style="10" customWidth="1"/>
    <col min="775" max="776" width="27" style="10" bestFit="1" customWidth="1"/>
    <col min="777" max="778" width="27" style="10" customWidth="1"/>
    <col min="779" max="779" width="37.42578125" style="10" customWidth="1"/>
    <col min="780" max="781" width="11.5703125" style="10"/>
    <col min="782" max="782" width="18.140625" style="10" customWidth="1"/>
    <col min="783" max="1025" width="11.5703125" style="10"/>
    <col min="1026" max="1026" width="50.28515625" style="10" bestFit="1" customWidth="1"/>
    <col min="1027" max="1027" width="73.5703125" style="10" customWidth="1"/>
    <col min="1028" max="1028" width="46.7109375" style="10" customWidth="1"/>
    <col min="1029" max="1029" width="21.5703125" style="10" bestFit="1" customWidth="1"/>
    <col min="1030" max="1030" width="47.140625" style="10" customWidth="1"/>
    <col min="1031" max="1032" width="27" style="10" bestFit="1" customWidth="1"/>
    <col min="1033" max="1034" width="27" style="10" customWidth="1"/>
    <col min="1035" max="1035" width="37.42578125" style="10" customWidth="1"/>
    <col min="1036" max="1037" width="11.5703125" style="10"/>
    <col min="1038" max="1038" width="18.140625" style="10" customWidth="1"/>
    <col min="1039" max="1281" width="11.5703125" style="10"/>
    <col min="1282" max="1282" width="50.28515625" style="10" bestFit="1" customWidth="1"/>
    <col min="1283" max="1283" width="73.5703125" style="10" customWidth="1"/>
    <col min="1284" max="1284" width="46.7109375" style="10" customWidth="1"/>
    <col min="1285" max="1285" width="21.5703125" style="10" bestFit="1" customWidth="1"/>
    <col min="1286" max="1286" width="47.140625" style="10" customWidth="1"/>
    <col min="1287" max="1288" width="27" style="10" bestFit="1" customWidth="1"/>
    <col min="1289" max="1290" width="27" style="10" customWidth="1"/>
    <col min="1291" max="1291" width="37.42578125" style="10" customWidth="1"/>
    <col min="1292" max="1293" width="11.5703125" style="10"/>
    <col min="1294" max="1294" width="18.140625" style="10" customWidth="1"/>
    <col min="1295" max="1537" width="11.5703125" style="10"/>
    <col min="1538" max="1538" width="50.28515625" style="10" bestFit="1" customWidth="1"/>
    <col min="1539" max="1539" width="73.5703125" style="10" customWidth="1"/>
    <col min="1540" max="1540" width="46.7109375" style="10" customWidth="1"/>
    <col min="1541" max="1541" width="21.5703125" style="10" bestFit="1" customWidth="1"/>
    <col min="1542" max="1542" width="47.140625" style="10" customWidth="1"/>
    <col min="1543" max="1544" width="27" style="10" bestFit="1" customWidth="1"/>
    <col min="1545" max="1546" width="27" style="10" customWidth="1"/>
    <col min="1547" max="1547" width="37.42578125" style="10" customWidth="1"/>
    <col min="1548" max="1549" width="11.5703125" style="10"/>
    <col min="1550" max="1550" width="18.140625" style="10" customWidth="1"/>
    <col min="1551" max="1793" width="11.5703125" style="10"/>
    <col min="1794" max="1794" width="50.28515625" style="10" bestFit="1" customWidth="1"/>
    <col min="1795" max="1795" width="73.5703125" style="10" customWidth="1"/>
    <col min="1796" max="1796" width="46.7109375" style="10" customWidth="1"/>
    <col min="1797" max="1797" width="21.5703125" style="10" bestFit="1" customWidth="1"/>
    <col min="1798" max="1798" width="47.140625" style="10" customWidth="1"/>
    <col min="1799" max="1800" width="27" style="10" bestFit="1" customWidth="1"/>
    <col min="1801" max="1802" width="27" style="10" customWidth="1"/>
    <col min="1803" max="1803" width="37.42578125" style="10" customWidth="1"/>
    <col min="1804" max="1805" width="11.5703125" style="10"/>
    <col min="1806" max="1806" width="18.140625" style="10" customWidth="1"/>
    <col min="1807" max="2049" width="11.5703125" style="10"/>
    <col min="2050" max="2050" width="50.28515625" style="10" bestFit="1" customWidth="1"/>
    <col min="2051" max="2051" width="73.5703125" style="10" customWidth="1"/>
    <col min="2052" max="2052" width="46.7109375" style="10" customWidth="1"/>
    <col min="2053" max="2053" width="21.5703125" style="10" bestFit="1" customWidth="1"/>
    <col min="2054" max="2054" width="47.140625" style="10" customWidth="1"/>
    <col min="2055" max="2056" width="27" style="10" bestFit="1" customWidth="1"/>
    <col min="2057" max="2058" width="27" style="10" customWidth="1"/>
    <col min="2059" max="2059" width="37.42578125" style="10" customWidth="1"/>
    <col min="2060" max="2061" width="11.5703125" style="10"/>
    <col min="2062" max="2062" width="18.140625" style="10" customWidth="1"/>
    <col min="2063" max="2305" width="11.5703125" style="10"/>
    <col min="2306" max="2306" width="50.28515625" style="10" bestFit="1" customWidth="1"/>
    <col min="2307" max="2307" width="73.5703125" style="10" customWidth="1"/>
    <col min="2308" max="2308" width="46.7109375" style="10" customWidth="1"/>
    <col min="2309" max="2309" width="21.5703125" style="10" bestFit="1" customWidth="1"/>
    <col min="2310" max="2310" width="47.140625" style="10" customWidth="1"/>
    <col min="2311" max="2312" width="27" style="10" bestFit="1" customWidth="1"/>
    <col min="2313" max="2314" width="27" style="10" customWidth="1"/>
    <col min="2315" max="2315" width="37.42578125" style="10" customWidth="1"/>
    <col min="2316" max="2317" width="11.5703125" style="10"/>
    <col min="2318" max="2318" width="18.140625" style="10" customWidth="1"/>
    <col min="2319" max="2561" width="11.5703125" style="10"/>
    <col min="2562" max="2562" width="50.28515625" style="10" bestFit="1" customWidth="1"/>
    <col min="2563" max="2563" width="73.5703125" style="10" customWidth="1"/>
    <col min="2564" max="2564" width="46.7109375" style="10" customWidth="1"/>
    <col min="2565" max="2565" width="21.5703125" style="10" bestFit="1" customWidth="1"/>
    <col min="2566" max="2566" width="47.140625" style="10" customWidth="1"/>
    <col min="2567" max="2568" width="27" style="10" bestFit="1" customWidth="1"/>
    <col min="2569" max="2570" width="27" style="10" customWidth="1"/>
    <col min="2571" max="2571" width="37.42578125" style="10" customWidth="1"/>
    <col min="2572" max="2573" width="11.5703125" style="10"/>
    <col min="2574" max="2574" width="18.140625" style="10" customWidth="1"/>
    <col min="2575" max="2817" width="11.5703125" style="10"/>
    <col min="2818" max="2818" width="50.28515625" style="10" bestFit="1" customWidth="1"/>
    <col min="2819" max="2819" width="73.5703125" style="10" customWidth="1"/>
    <col min="2820" max="2820" width="46.7109375" style="10" customWidth="1"/>
    <col min="2821" max="2821" width="21.5703125" style="10" bestFit="1" customWidth="1"/>
    <col min="2822" max="2822" width="47.140625" style="10" customWidth="1"/>
    <col min="2823" max="2824" width="27" style="10" bestFit="1" customWidth="1"/>
    <col min="2825" max="2826" width="27" style="10" customWidth="1"/>
    <col min="2827" max="2827" width="37.42578125" style="10" customWidth="1"/>
    <col min="2828" max="2829" width="11.5703125" style="10"/>
    <col min="2830" max="2830" width="18.140625" style="10" customWidth="1"/>
    <col min="2831" max="3073" width="11.5703125" style="10"/>
    <col min="3074" max="3074" width="50.28515625" style="10" bestFit="1" customWidth="1"/>
    <col min="3075" max="3075" width="73.5703125" style="10" customWidth="1"/>
    <col min="3076" max="3076" width="46.7109375" style="10" customWidth="1"/>
    <col min="3077" max="3077" width="21.5703125" style="10" bestFit="1" customWidth="1"/>
    <col min="3078" max="3078" width="47.140625" style="10" customWidth="1"/>
    <col min="3079" max="3080" width="27" style="10" bestFit="1" customWidth="1"/>
    <col min="3081" max="3082" width="27" style="10" customWidth="1"/>
    <col min="3083" max="3083" width="37.42578125" style="10" customWidth="1"/>
    <col min="3084" max="3085" width="11.5703125" style="10"/>
    <col min="3086" max="3086" width="18.140625" style="10" customWidth="1"/>
    <col min="3087" max="3329" width="11.5703125" style="10"/>
    <col min="3330" max="3330" width="50.28515625" style="10" bestFit="1" customWidth="1"/>
    <col min="3331" max="3331" width="73.5703125" style="10" customWidth="1"/>
    <col min="3332" max="3332" width="46.7109375" style="10" customWidth="1"/>
    <col min="3333" max="3333" width="21.5703125" style="10" bestFit="1" customWidth="1"/>
    <col min="3334" max="3334" width="47.140625" style="10" customWidth="1"/>
    <col min="3335" max="3336" width="27" style="10" bestFit="1" customWidth="1"/>
    <col min="3337" max="3338" width="27" style="10" customWidth="1"/>
    <col min="3339" max="3339" width="37.42578125" style="10" customWidth="1"/>
    <col min="3340" max="3341" width="11.5703125" style="10"/>
    <col min="3342" max="3342" width="18.140625" style="10" customWidth="1"/>
    <col min="3343" max="3585" width="11.5703125" style="10"/>
    <col min="3586" max="3586" width="50.28515625" style="10" bestFit="1" customWidth="1"/>
    <col min="3587" max="3587" width="73.5703125" style="10" customWidth="1"/>
    <col min="3588" max="3588" width="46.7109375" style="10" customWidth="1"/>
    <col min="3589" max="3589" width="21.5703125" style="10" bestFit="1" customWidth="1"/>
    <col min="3590" max="3590" width="47.140625" style="10" customWidth="1"/>
    <col min="3591" max="3592" width="27" style="10" bestFit="1" customWidth="1"/>
    <col min="3593" max="3594" width="27" style="10" customWidth="1"/>
    <col min="3595" max="3595" width="37.42578125" style="10" customWidth="1"/>
    <col min="3596" max="3597" width="11.5703125" style="10"/>
    <col min="3598" max="3598" width="18.140625" style="10" customWidth="1"/>
    <col min="3599" max="3841" width="11.5703125" style="10"/>
    <col min="3842" max="3842" width="50.28515625" style="10" bestFit="1" customWidth="1"/>
    <col min="3843" max="3843" width="73.5703125" style="10" customWidth="1"/>
    <col min="3844" max="3844" width="46.7109375" style="10" customWidth="1"/>
    <col min="3845" max="3845" width="21.5703125" style="10" bestFit="1" customWidth="1"/>
    <col min="3846" max="3846" width="47.140625" style="10" customWidth="1"/>
    <col min="3847" max="3848" width="27" style="10" bestFit="1" customWidth="1"/>
    <col min="3849" max="3850" width="27" style="10" customWidth="1"/>
    <col min="3851" max="3851" width="37.42578125" style="10" customWidth="1"/>
    <col min="3852" max="3853" width="11.5703125" style="10"/>
    <col min="3854" max="3854" width="18.140625" style="10" customWidth="1"/>
    <col min="3855" max="4097" width="11.5703125" style="10"/>
    <col min="4098" max="4098" width="50.28515625" style="10" bestFit="1" customWidth="1"/>
    <col min="4099" max="4099" width="73.5703125" style="10" customWidth="1"/>
    <col min="4100" max="4100" width="46.7109375" style="10" customWidth="1"/>
    <col min="4101" max="4101" width="21.5703125" style="10" bestFit="1" customWidth="1"/>
    <col min="4102" max="4102" width="47.140625" style="10" customWidth="1"/>
    <col min="4103" max="4104" width="27" style="10" bestFit="1" customWidth="1"/>
    <col min="4105" max="4106" width="27" style="10" customWidth="1"/>
    <col min="4107" max="4107" width="37.42578125" style="10" customWidth="1"/>
    <col min="4108" max="4109" width="11.5703125" style="10"/>
    <col min="4110" max="4110" width="18.140625" style="10" customWidth="1"/>
    <col min="4111" max="4353" width="11.5703125" style="10"/>
    <col min="4354" max="4354" width="50.28515625" style="10" bestFit="1" customWidth="1"/>
    <col min="4355" max="4355" width="73.5703125" style="10" customWidth="1"/>
    <col min="4356" max="4356" width="46.7109375" style="10" customWidth="1"/>
    <col min="4357" max="4357" width="21.5703125" style="10" bestFit="1" customWidth="1"/>
    <col min="4358" max="4358" width="47.140625" style="10" customWidth="1"/>
    <col min="4359" max="4360" width="27" style="10" bestFit="1" customWidth="1"/>
    <col min="4361" max="4362" width="27" style="10" customWidth="1"/>
    <col min="4363" max="4363" width="37.42578125" style="10" customWidth="1"/>
    <col min="4364" max="4365" width="11.5703125" style="10"/>
    <col min="4366" max="4366" width="18.140625" style="10" customWidth="1"/>
    <col min="4367" max="4609" width="11.5703125" style="10"/>
    <col min="4610" max="4610" width="50.28515625" style="10" bestFit="1" customWidth="1"/>
    <col min="4611" max="4611" width="73.5703125" style="10" customWidth="1"/>
    <col min="4612" max="4612" width="46.7109375" style="10" customWidth="1"/>
    <col min="4613" max="4613" width="21.5703125" style="10" bestFit="1" customWidth="1"/>
    <col min="4614" max="4614" width="47.140625" style="10" customWidth="1"/>
    <col min="4615" max="4616" width="27" style="10" bestFit="1" customWidth="1"/>
    <col min="4617" max="4618" width="27" style="10" customWidth="1"/>
    <col min="4619" max="4619" width="37.42578125" style="10" customWidth="1"/>
    <col min="4620" max="4621" width="11.5703125" style="10"/>
    <col min="4622" max="4622" width="18.140625" style="10" customWidth="1"/>
    <col min="4623" max="4865" width="11.5703125" style="10"/>
    <col min="4866" max="4866" width="50.28515625" style="10" bestFit="1" customWidth="1"/>
    <col min="4867" max="4867" width="73.5703125" style="10" customWidth="1"/>
    <col min="4868" max="4868" width="46.7109375" style="10" customWidth="1"/>
    <col min="4869" max="4869" width="21.5703125" style="10" bestFit="1" customWidth="1"/>
    <col min="4870" max="4870" width="47.140625" style="10" customWidth="1"/>
    <col min="4871" max="4872" width="27" style="10" bestFit="1" customWidth="1"/>
    <col min="4873" max="4874" width="27" style="10" customWidth="1"/>
    <col min="4875" max="4875" width="37.42578125" style="10" customWidth="1"/>
    <col min="4876" max="4877" width="11.5703125" style="10"/>
    <col min="4878" max="4878" width="18.140625" style="10" customWidth="1"/>
    <col min="4879" max="5121" width="11.5703125" style="10"/>
    <col min="5122" max="5122" width="50.28515625" style="10" bestFit="1" customWidth="1"/>
    <col min="5123" max="5123" width="73.5703125" style="10" customWidth="1"/>
    <col min="5124" max="5124" width="46.7109375" style="10" customWidth="1"/>
    <col min="5125" max="5125" width="21.5703125" style="10" bestFit="1" customWidth="1"/>
    <col min="5126" max="5126" width="47.140625" style="10" customWidth="1"/>
    <col min="5127" max="5128" width="27" style="10" bestFit="1" customWidth="1"/>
    <col min="5129" max="5130" width="27" style="10" customWidth="1"/>
    <col min="5131" max="5131" width="37.42578125" style="10" customWidth="1"/>
    <col min="5132" max="5133" width="11.5703125" style="10"/>
    <col min="5134" max="5134" width="18.140625" style="10" customWidth="1"/>
    <col min="5135" max="5377" width="11.5703125" style="10"/>
    <col min="5378" max="5378" width="50.28515625" style="10" bestFit="1" customWidth="1"/>
    <col min="5379" max="5379" width="73.5703125" style="10" customWidth="1"/>
    <col min="5380" max="5380" width="46.7109375" style="10" customWidth="1"/>
    <col min="5381" max="5381" width="21.5703125" style="10" bestFit="1" customWidth="1"/>
    <col min="5382" max="5382" width="47.140625" style="10" customWidth="1"/>
    <col min="5383" max="5384" width="27" style="10" bestFit="1" customWidth="1"/>
    <col min="5385" max="5386" width="27" style="10" customWidth="1"/>
    <col min="5387" max="5387" width="37.42578125" style="10" customWidth="1"/>
    <col min="5388" max="5389" width="11.5703125" style="10"/>
    <col min="5390" max="5390" width="18.140625" style="10" customWidth="1"/>
    <col min="5391" max="5633" width="11.5703125" style="10"/>
    <col min="5634" max="5634" width="50.28515625" style="10" bestFit="1" customWidth="1"/>
    <col min="5635" max="5635" width="73.5703125" style="10" customWidth="1"/>
    <col min="5636" max="5636" width="46.7109375" style="10" customWidth="1"/>
    <col min="5637" max="5637" width="21.5703125" style="10" bestFit="1" customWidth="1"/>
    <col min="5638" max="5638" width="47.140625" style="10" customWidth="1"/>
    <col min="5639" max="5640" width="27" style="10" bestFit="1" customWidth="1"/>
    <col min="5641" max="5642" width="27" style="10" customWidth="1"/>
    <col min="5643" max="5643" width="37.42578125" style="10" customWidth="1"/>
    <col min="5644" max="5645" width="11.5703125" style="10"/>
    <col min="5646" max="5646" width="18.140625" style="10" customWidth="1"/>
    <col min="5647" max="5889" width="11.5703125" style="10"/>
    <col min="5890" max="5890" width="50.28515625" style="10" bestFit="1" customWidth="1"/>
    <col min="5891" max="5891" width="73.5703125" style="10" customWidth="1"/>
    <col min="5892" max="5892" width="46.7109375" style="10" customWidth="1"/>
    <col min="5893" max="5893" width="21.5703125" style="10" bestFit="1" customWidth="1"/>
    <col min="5894" max="5894" width="47.140625" style="10" customWidth="1"/>
    <col min="5895" max="5896" width="27" style="10" bestFit="1" customWidth="1"/>
    <col min="5897" max="5898" width="27" style="10" customWidth="1"/>
    <col min="5899" max="5899" width="37.42578125" style="10" customWidth="1"/>
    <col min="5900" max="5901" width="11.5703125" style="10"/>
    <col min="5902" max="5902" width="18.140625" style="10" customWidth="1"/>
    <col min="5903" max="6145" width="11.5703125" style="10"/>
    <col min="6146" max="6146" width="50.28515625" style="10" bestFit="1" customWidth="1"/>
    <col min="6147" max="6147" width="73.5703125" style="10" customWidth="1"/>
    <col min="6148" max="6148" width="46.7109375" style="10" customWidth="1"/>
    <col min="6149" max="6149" width="21.5703125" style="10" bestFit="1" customWidth="1"/>
    <col min="6150" max="6150" width="47.140625" style="10" customWidth="1"/>
    <col min="6151" max="6152" width="27" style="10" bestFit="1" customWidth="1"/>
    <col min="6153" max="6154" width="27" style="10" customWidth="1"/>
    <col min="6155" max="6155" width="37.42578125" style="10" customWidth="1"/>
    <col min="6156" max="6157" width="11.5703125" style="10"/>
    <col min="6158" max="6158" width="18.140625" style="10" customWidth="1"/>
    <col min="6159" max="6401" width="11.5703125" style="10"/>
    <col min="6402" max="6402" width="50.28515625" style="10" bestFit="1" customWidth="1"/>
    <col min="6403" max="6403" width="73.5703125" style="10" customWidth="1"/>
    <col min="6404" max="6404" width="46.7109375" style="10" customWidth="1"/>
    <col min="6405" max="6405" width="21.5703125" style="10" bestFit="1" customWidth="1"/>
    <col min="6406" max="6406" width="47.140625" style="10" customWidth="1"/>
    <col min="6407" max="6408" width="27" style="10" bestFit="1" customWidth="1"/>
    <col min="6409" max="6410" width="27" style="10" customWidth="1"/>
    <col min="6411" max="6411" width="37.42578125" style="10" customWidth="1"/>
    <col min="6412" max="6413" width="11.5703125" style="10"/>
    <col min="6414" max="6414" width="18.140625" style="10" customWidth="1"/>
    <col min="6415" max="6657" width="11.5703125" style="10"/>
    <col min="6658" max="6658" width="50.28515625" style="10" bestFit="1" customWidth="1"/>
    <col min="6659" max="6659" width="73.5703125" style="10" customWidth="1"/>
    <col min="6660" max="6660" width="46.7109375" style="10" customWidth="1"/>
    <col min="6661" max="6661" width="21.5703125" style="10" bestFit="1" customWidth="1"/>
    <col min="6662" max="6662" width="47.140625" style="10" customWidth="1"/>
    <col min="6663" max="6664" width="27" style="10" bestFit="1" customWidth="1"/>
    <col min="6665" max="6666" width="27" style="10" customWidth="1"/>
    <col min="6667" max="6667" width="37.42578125" style="10" customWidth="1"/>
    <col min="6668" max="6669" width="11.5703125" style="10"/>
    <col min="6670" max="6670" width="18.140625" style="10" customWidth="1"/>
    <col min="6671" max="6913" width="11.5703125" style="10"/>
    <col min="6914" max="6914" width="50.28515625" style="10" bestFit="1" customWidth="1"/>
    <col min="6915" max="6915" width="73.5703125" style="10" customWidth="1"/>
    <col min="6916" max="6916" width="46.7109375" style="10" customWidth="1"/>
    <col min="6917" max="6917" width="21.5703125" style="10" bestFit="1" customWidth="1"/>
    <col min="6918" max="6918" width="47.140625" style="10" customWidth="1"/>
    <col min="6919" max="6920" width="27" style="10" bestFit="1" customWidth="1"/>
    <col min="6921" max="6922" width="27" style="10" customWidth="1"/>
    <col min="6923" max="6923" width="37.42578125" style="10" customWidth="1"/>
    <col min="6924" max="6925" width="11.5703125" style="10"/>
    <col min="6926" max="6926" width="18.140625" style="10" customWidth="1"/>
    <col min="6927" max="7169" width="11.5703125" style="10"/>
    <col min="7170" max="7170" width="50.28515625" style="10" bestFit="1" customWidth="1"/>
    <col min="7171" max="7171" width="73.5703125" style="10" customWidth="1"/>
    <col min="7172" max="7172" width="46.7109375" style="10" customWidth="1"/>
    <col min="7173" max="7173" width="21.5703125" style="10" bestFit="1" customWidth="1"/>
    <col min="7174" max="7174" width="47.140625" style="10" customWidth="1"/>
    <col min="7175" max="7176" width="27" style="10" bestFit="1" customWidth="1"/>
    <col min="7177" max="7178" width="27" style="10" customWidth="1"/>
    <col min="7179" max="7179" width="37.42578125" style="10" customWidth="1"/>
    <col min="7180" max="7181" width="11.5703125" style="10"/>
    <col min="7182" max="7182" width="18.140625" style="10" customWidth="1"/>
    <col min="7183" max="7425" width="11.5703125" style="10"/>
    <col min="7426" max="7426" width="50.28515625" style="10" bestFit="1" customWidth="1"/>
    <col min="7427" max="7427" width="73.5703125" style="10" customWidth="1"/>
    <col min="7428" max="7428" width="46.7109375" style="10" customWidth="1"/>
    <col min="7429" max="7429" width="21.5703125" style="10" bestFit="1" customWidth="1"/>
    <col min="7430" max="7430" width="47.140625" style="10" customWidth="1"/>
    <col min="7431" max="7432" width="27" style="10" bestFit="1" customWidth="1"/>
    <col min="7433" max="7434" width="27" style="10" customWidth="1"/>
    <col min="7435" max="7435" width="37.42578125" style="10" customWidth="1"/>
    <col min="7436" max="7437" width="11.5703125" style="10"/>
    <col min="7438" max="7438" width="18.140625" style="10" customWidth="1"/>
    <col min="7439" max="7681" width="11.5703125" style="10"/>
    <col min="7682" max="7682" width="50.28515625" style="10" bestFit="1" customWidth="1"/>
    <col min="7683" max="7683" width="73.5703125" style="10" customWidth="1"/>
    <col min="7684" max="7684" width="46.7109375" style="10" customWidth="1"/>
    <col min="7685" max="7685" width="21.5703125" style="10" bestFit="1" customWidth="1"/>
    <col min="7686" max="7686" width="47.140625" style="10" customWidth="1"/>
    <col min="7687" max="7688" width="27" style="10" bestFit="1" customWidth="1"/>
    <col min="7689" max="7690" width="27" style="10" customWidth="1"/>
    <col min="7691" max="7691" width="37.42578125" style="10" customWidth="1"/>
    <col min="7692" max="7693" width="11.5703125" style="10"/>
    <col min="7694" max="7694" width="18.140625" style="10" customWidth="1"/>
    <col min="7695" max="7937" width="11.5703125" style="10"/>
    <col min="7938" max="7938" width="50.28515625" style="10" bestFit="1" customWidth="1"/>
    <col min="7939" max="7939" width="73.5703125" style="10" customWidth="1"/>
    <col min="7940" max="7940" width="46.7109375" style="10" customWidth="1"/>
    <col min="7941" max="7941" width="21.5703125" style="10" bestFit="1" customWidth="1"/>
    <col min="7942" max="7942" width="47.140625" style="10" customWidth="1"/>
    <col min="7943" max="7944" width="27" style="10" bestFit="1" customWidth="1"/>
    <col min="7945" max="7946" width="27" style="10" customWidth="1"/>
    <col min="7947" max="7947" width="37.42578125" style="10" customWidth="1"/>
    <col min="7948" max="7949" width="11.5703125" style="10"/>
    <col min="7950" max="7950" width="18.140625" style="10" customWidth="1"/>
    <col min="7951" max="8193" width="11.5703125" style="10"/>
    <col min="8194" max="8194" width="50.28515625" style="10" bestFit="1" customWidth="1"/>
    <col min="8195" max="8195" width="73.5703125" style="10" customWidth="1"/>
    <col min="8196" max="8196" width="46.7109375" style="10" customWidth="1"/>
    <col min="8197" max="8197" width="21.5703125" style="10" bestFit="1" customWidth="1"/>
    <col min="8198" max="8198" width="47.140625" style="10" customWidth="1"/>
    <col min="8199" max="8200" width="27" style="10" bestFit="1" customWidth="1"/>
    <col min="8201" max="8202" width="27" style="10" customWidth="1"/>
    <col min="8203" max="8203" width="37.42578125" style="10" customWidth="1"/>
    <col min="8204" max="8205" width="11.5703125" style="10"/>
    <col min="8206" max="8206" width="18.140625" style="10" customWidth="1"/>
    <col min="8207" max="8449" width="11.5703125" style="10"/>
    <col min="8450" max="8450" width="50.28515625" style="10" bestFit="1" customWidth="1"/>
    <col min="8451" max="8451" width="73.5703125" style="10" customWidth="1"/>
    <col min="8452" max="8452" width="46.7109375" style="10" customWidth="1"/>
    <col min="8453" max="8453" width="21.5703125" style="10" bestFit="1" customWidth="1"/>
    <col min="8454" max="8454" width="47.140625" style="10" customWidth="1"/>
    <col min="8455" max="8456" width="27" style="10" bestFit="1" customWidth="1"/>
    <col min="8457" max="8458" width="27" style="10" customWidth="1"/>
    <col min="8459" max="8459" width="37.42578125" style="10" customWidth="1"/>
    <col min="8460" max="8461" width="11.5703125" style="10"/>
    <col min="8462" max="8462" width="18.140625" style="10" customWidth="1"/>
    <col min="8463" max="8705" width="11.5703125" style="10"/>
    <col min="8706" max="8706" width="50.28515625" style="10" bestFit="1" customWidth="1"/>
    <col min="8707" max="8707" width="73.5703125" style="10" customWidth="1"/>
    <col min="8708" max="8708" width="46.7109375" style="10" customWidth="1"/>
    <col min="8709" max="8709" width="21.5703125" style="10" bestFit="1" customWidth="1"/>
    <col min="8710" max="8710" width="47.140625" style="10" customWidth="1"/>
    <col min="8711" max="8712" width="27" style="10" bestFit="1" customWidth="1"/>
    <col min="8713" max="8714" width="27" style="10" customWidth="1"/>
    <col min="8715" max="8715" width="37.42578125" style="10" customWidth="1"/>
    <col min="8716" max="8717" width="11.5703125" style="10"/>
    <col min="8718" max="8718" width="18.140625" style="10" customWidth="1"/>
    <col min="8719" max="8961" width="11.5703125" style="10"/>
    <col min="8962" max="8962" width="50.28515625" style="10" bestFit="1" customWidth="1"/>
    <col min="8963" max="8963" width="73.5703125" style="10" customWidth="1"/>
    <col min="8964" max="8964" width="46.7109375" style="10" customWidth="1"/>
    <col min="8965" max="8965" width="21.5703125" style="10" bestFit="1" customWidth="1"/>
    <col min="8966" max="8966" width="47.140625" style="10" customWidth="1"/>
    <col min="8967" max="8968" width="27" style="10" bestFit="1" customWidth="1"/>
    <col min="8969" max="8970" width="27" style="10" customWidth="1"/>
    <col min="8971" max="8971" width="37.42578125" style="10" customWidth="1"/>
    <col min="8972" max="8973" width="11.5703125" style="10"/>
    <col min="8974" max="8974" width="18.140625" style="10" customWidth="1"/>
    <col min="8975" max="9217" width="11.5703125" style="10"/>
    <col min="9218" max="9218" width="50.28515625" style="10" bestFit="1" customWidth="1"/>
    <col min="9219" max="9219" width="73.5703125" style="10" customWidth="1"/>
    <col min="9220" max="9220" width="46.7109375" style="10" customWidth="1"/>
    <col min="9221" max="9221" width="21.5703125" style="10" bestFit="1" customWidth="1"/>
    <col min="9222" max="9222" width="47.140625" style="10" customWidth="1"/>
    <col min="9223" max="9224" width="27" style="10" bestFit="1" customWidth="1"/>
    <col min="9225" max="9226" width="27" style="10" customWidth="1"/>
    <col min="9227" max="9227" width="37.42578125" style="10" customWidth="1"/>
    <col min="9228" max="9229" width="11.5703125" style="10"/>
    <col min="9230" max="9230" width="18.140625" style="10" customWidth="1"/>
    <col min="9231" max="9473" width="11.5703125" style="10"/>
    <col min="9474" max="9474" width="50.28515625" style="10" bestFit="1" customWidth="1"/>
    <col min="9475" max="9475" width="73.5703125" style="10" customWidth="1"/>
    <col min="9476" max="9476" width="46.7109375" style="10" customWidth="1"/>
    <col min="9477" max="9477" width="21.5703125" style="10" bestFit="1" customWidth="1"/>
    <col min="9478" max="9478" width="47.140625" style="10" customWidth="1"/>
    <col min="9479" max="9480" width="27" style="10" bestFit="1" customWidth="1"/>
    <col min="9481" max="9482" width="27" style="10" customWidth="1"/>
    <col min="9483" max="9483" width="37.42578125" style="10" customWidth="1"/>
    <col min="9484" max="9485" width="11.5703125" style="10"/>
    <col min="9486" max="9486" width="18.140625" style="10" customWidth="1"/>
    <col min="9487" max="9729" width="11.5703125" style="10"/>
    <col min="9730" max="9730" width="50.28515625" style="10" bestFit="1" customWidth="1"/>
    <col min="9731" max="9731" width="73.5703125" style="10" customWidth="1"/>
    <col min="9732" max="9732" width="46.7109375" style="10" customWidth="1"/>
    <col min="9733" max="9733" width="21.5703125" style="10" bestFit="1" customWidth="1"/>
    <col min="9734" max="9734" width="47.140625" style="10" customWidth="1"/>
    <col min="9735" max="9736" width="27" style="10" bestFit="1" customWidth="1"/>
    <col min="9737" max="9738" width="27" style="10" customWidth="1"/>
    <col min="9739" max="9739" width="37.42578125" style="10" customWidth="1"/>
    <col min="9740" max="9741" width="11.5703125" style="10"/>
    <col min="9742" max="9742" width="18.140625" style="10" customWidth="1"/>
    <col min="9743" max="9985" width="11.5703125" style="10"/>
    <col min="9986" max="9986" width="50.28515625" style="10" bestFit="1" customWidth="1"/>
    <col min="9987" max="9987" width="73.5703125" style="10" customWidth="1"/>
    <col min="9988" max="9988" width="46.7109375" style="10" customWidth="1"/>
    <col min="9989" max="9989" width="21.5703125" style="10" bestFit="1" customWidth="1"/>
    <col min="9990" max="9990" width="47.140625" style="10" customWidth="1"/>
    <col min="9991" max="9992" width="27" style="10" bestFit="1" customWidth="1"/>
    <col min="9993" max="9994" width="27" style="10" customWidth="1"/>
    <col min="9995" max="9995" width="37.42578125" style="10" customWidth="1"/>
    <col min="9996" max="9997" width="11.5703125" style="10"/>
    <col min="9998" max="9998" width="18.140625" style="10" customWidth="1"/>
    <col min="9999" max="10241" width="11.5703125" style="10"/>
    <col min="10242" max="10242" width="50.28515625" style="10" bestFit="1" customWidth="1"/>
    <col min="10243" max="10243" width="73.5703125" style="10" customWidth="1"/>
    <col min="10244" max="10244" width="46.7109375" style="10" customWidth="1"/>
    <col min="10245" max="10245" width="21.5703125" style="10" bestFit="1" customWidth="1"/>
    <col min="10246" max="10246" width="47.140625" style="10" customWidth="1"/>
    <col min="10247" max="10248" width="27" style="10" bestFit="1" customWidth="1"/>
    <col min="10249" max="10250" width="27" style="10" customWidth="1"/>
    <col min="10251" max="10251" width="37.42578125" style="10" customWidth="1"/>
    <col min="10252" max="10253" width="11.5703125" style="10"/>
    <col min="10254" max="10254" width="18.140625" style="10" customWidth="1"/>
    <col min="10255" max="10497" width="11.5703125" style="10"/>
    <col min="10498" max="10498" width="50.28515625" style="10" bestFit="1" customWidth="1"/>
    <col min="10499" max="10499" width="73.5703125" style="10" customWidth="1"/>
    <col min="10500" max="10500" width="46.7109375" style="10" customWidth="1"/>
    <col min="10501" max="10501" width="21.5703125" style="10" bestFit="1" customWidth="1"/>
    <col min="10502" max="10502" width="47.140625" style="10" customWidth="1"/>
    <col min="10503" max="10504" width="27" style="10" bestFit="1" customWidth="1"/>
    <col min="10505" max="10506" width="27" style="10" customWidth="1"/>
    <col min="10507" max="10507" width="37.42578125" style="10" customWidth="1"/>
    <col min="10508" max="10509" width="11.5703125" style="10"/>
    <col min="10510" max="10510" width="18.140625" style="10" customWidth="1"/>
    <col min="10511" max="10753" width="11.5703125" style="10"/>
    <col min="10754" max="10754" width="50.28515625" style="10" bestFit="1" customWidth="1"/>
    <col min="10755" max="10755" width="73.5703125" style="10" customWidth="1"/>
    <col min="10756" max="10756" width="46.7109375" style="10" customWidth="1"/>
    <col min="10757" max="10757" width="21.5703125" style="10" bestFit="1" customWidth="1"/>
    <col min="10758" max="10758" width="47.140625" style="10" customWidth="1"/>
    <col min="10759" max="10760" width="27" style="10" bestFit="1" customWidth="1"/>
    <col min="10761" max="10762" width="27" style="10" customWidth="1"/>
    <col min="10763" max="10763" width="37.42578125" style="10" customWidth="1"/>
    <col min="10764" max="10765" width="11.5703125" style="10"/>
    <col min="10766" max="10766" width="18.140625" style="10" customWidth="1"/>
    <col min="10767" max="11009" width="11.5703125" style="10"/>
    <col min="11010" max="11010" width="50.28515625" style="10" bestFit="1" customWidth="1"/>
    <col min="11011" max="11011" width="73.5703125" style="10" customWidth="1"/>
    <col min="11012" max="11012" width="46.7109375" style="10" customWidth="1"/>
    <col min="11013" max="11013" width="21.5703125" style="10" bestFit="1" customWidth="1"/>
    <col min="11014" max="11014" width="47.140625" style="10" customWidth="1"/>
    <col min="11015" max="11016" width="27" style="10" bestFit="1" customWidth="1"/>
    <col min="11017" max="11018" width="27" style="10" customWidth="1"/>
    <col min="11019" max="11019" width="37.42578125" style="10" customWidth="1"/>
    <col min="11020" max="11021" width="11.5703125" style="10"/>
    <col min="11022" max="11022" width="18.140625" style="10" customWidth="1"/>
    <col min="11023" max="11265" width="11.5703125" style="10"/>
    <col min="11266" max="11266" width="50.28515625" style="10" bestFit="1" customWidth="1"/>
    <col min="11267" max="11267" width="73.5703125" style="10" customWidth="1"/>
    <col min="11268" max="11268" width="46.7109375" style="10" customWidth="1"/>
    <col min="11269" max="11269" width="21.5703125" style="10" bestFit="1" customWidth="1"/>
    <col min="11270" max="11270" width="47.140625" style="10" customWidth="1"/>
    <col min="11271" max="11272" width="27" style="10" bestFit="1" customWidth="1"/>
    <col min="11273" max="11274" width="27" style="10" customWidth="1"/>
    <col min="11275" max="11275" width="37.42578125" style="10" customWidth="1"/>
    <col min="11276" max="11277" width="11.5703125" style="10"/>
    <col min="11278" max="11278" width="18.140625" style="10" customWidth="1"/>
    <col min="11279" max="11521" width="11.5703125" style="10"/>
    <col min="11522" max="11522" width="50.28515625" style="10" bestFit="1" customWidth="1"/>
    <col min="11523" max="11523" width="73.5703125" style="10" customWidth="1"/>
    <col min="11524" max="11524" width="46.7109375" style="10" customWidth="1"/>
    <col min="11525" max="11525" width="21.5703125" style="10" bestFit="1" customWidth="1"/>
    <col min="11526" max="11526" width="47.140625" style="10" customWidth="1"/>
    <col min="11527" max="11528" width="27" style="10" bestFit="1" customWidth="1"/>
    <col min="11529" max="11530" width="27" style="10" customWidth="1"/>
    <col min="11531" max="11531" width="37.42578125" style="10" customWidth="1"/>
    <col min="11532" max="11533" width="11.5703125" style="10"/>
    <col min="11534" max="11534" width="18.140625" style="10" customWidth="1"/>
    <col min="11535" max="11777" width="11.5703125" style="10"/>
    <col min="11778" max="11778" width="50.28515625" style="10" bestFit="1" customWidth="1"/>
    <col min="11779" max="11779" width="73.5703125" style="10" customWidth="1"/>
    <col min="11780" max="11780" width="46.7109375" style="10" customWidth="1"/>
    <col min="11781" max="11781" width="21.5703125" style="10" bestFit="1" customWidth="1"/>
    <col min="11782" max="11782" width="47.140625" style="10" customWidth="1"/>
    <col min="11783" max="11784" width="27" style="10" bestFit="1" customWidth="1"/>
    <col min="11785" max="11786" width="27" style="10" customWidth="1"/>
    <col min="11787" max="11787" width="37.42578125" style="10" customWidth="1"/>
    <col min="11788" max="11789" width="11.5703125" style="10"/>
    <col min="11790" max="11790" width="18.140625" style="10" customWidth="1"/>
    <col min="11791" max="12033" width="11.5703125" style="10"/>
    <col min="12034" max="12034" width="50.28515625" style="10" bestFit="1" customWidth="1"/>
    <col min="12035" max="12035" width="73.5703125" style="10" customWidth="1"/>
    <col min="12036" max="12036" width="46.7109375" style="10" customWidth="1"/>
    <col min="12037" max="12037" width="21.5703125" style="10" bestFit="1" customWidth="1"/>
    <col min="12038" max="12038" width="47.140625" style="10" customWidth="1"/>
    <col min="12039" max="12040" width="27" style="10" bestFit="1" customWidth="1"/>
    <col min="12041" max="12042" width="27" style="10" customWidth="1"/>
    <col min="12043" max="12043" width="37.42578125" style="10" customWidth="1"/>
    <col min="12044" max="12045" width="11.5703125" style="10"/>
    <col min="12046" max="12046" width="18.140625" style="10" customWidth="1"/>
    <col min="12047" max="12289" width="11.5703125" style="10"/>
    <col min="12290" max="12290" width="50.28515625" style="10" bestFit="1" customWidth="1"/>
    <col min="12291" max="12291" width="73.5703125" style="10" customWidth="1"/>
    <col min="12292" max="12292" width="46.7109375" style="10" customWidth="1"/>
    <col min="12293" max="12293" width="21.5703125" style="10" bestFit="1" customWidth="1"/>
    <col min="12294" max="12294" width="47.140625" style="10" customWidth="1"/>
    <col min="12295" max="12296" width="27" style="10" bestFit="1" customWidth="1"/>
    <col min="12297" max="12298" width="27" style="10" customWidth="1"/>
    <col min="12299" max="12299" width="37.42578125" style="10" customWidth="1"/>
    <col min="12300" max="12301" width="11.5703125" style="10"/>
    <col min="12302" max="12302" width="18.140625" style="10" customWidth="1"/>
    <col min="12303" max="12545" width="11.5703125" style="10"/>
    <col min="12546" max="12546" width="50.28515625" style="10" bestFit="1" customWidth="1"/>
    <col min="12547" max="12547" width="73.5703125" style="10" customWidth="1"/>
    <col min="12548" max="12548" width="46.7109375" style="10" customWidth="1"/>
    <col min="12549" max="12549" width="21.5703125" style="10" bestFit="1" customWidth="1"/>
    <col min="12550" max="12550" width="47.140625" style="10" customWidth="1"/>
    <col min="12551" max="12552" width="27" style="10" bestFit="1" customWidth="1"/>
    <col min="12553" max="12554" width="27" style="10" customWidth="1"/>
    <col min="12555" max="12555" width="37.42578125" style="10" customWidth="1"/>
    <col min="12556" max="12557" width="11.5703125" style="10"/>
    <col min="12558" max="12558" width="18.140625" style="10" customWidth="1"/>
    <col min="12559" max="12801" width="11.5703125" style="10"/>
    <col min="12802" max="12802" width="50.28515625" style="10" bestFit="1" customWidth="1"/>
    <col min="12803" max="12803" width="73.5703125" style="10" customWidth="1"/>
    <col min="12804" max="12804" width="46.7109375" style="10" customWidth="1"/>
    <col min="12805" max="12805" width="21.5703125" style="10" bestFit="1" customWidth="1"/>
    <col min="12806" max="12806" width="47.140625" style="10" customWidth="1"/>
    <col min="12807" max="12808" width="27" style="10" bestFit="1" customWidth="1"/>
    <col min="12809" max="12810" width="27" style="10" customWidth="1"/>
    <col min="12811" max="12811" width="37.42578125" style="10" customWidth="1"/>
    <col min="12812" max="12813" width="11.5703125" style="10"/>
    <col min="12814" max="12814" width="18.140625" style="10" customWidth="1"/>
    <col min="12815" max="13057" width="11.5703125" style="10"/>
    <col min="13058" max="13058" width="50.28515625" style="10" bestFit="1" customWidth="1"/>
    <col min="13059" max="13059" width="73.5703125" style="10" customWidth="1"/>
    <col min="13060" max="13060" width="46.7109375" style="10" customWidth="1"/>
    <col min="13061" max="13061" width="21.5703125" style="10" bestFit="1" customWidth="1"/>
    <col min="13062" max="13062" width="47.140625" style="10" customWidth="1"/>
    <col min="13063" max="13064" width="27" style="10" bestFit="1" customWidth="1"/>
    <col min="13065" max="13066" width="27" style="10" customWidth="1"/>
    <col min="13067" max="13067" width="37.42578125" style="10" customWidth="1"/>
    <col min="13068" max="13069" width="11.5703125" style="10"/>
    <col min="13070" max="13070" width="18.140625" style="10" customWidth="1"/>
    <col min="13071" max="13313" width="11.5703125" style="10"/>
    <col min="13314" max="13314" width="50.28515625" style="10" bestFit="1" customWidth="1"/>
    <col min="13315" max="13315" width="73.5703125" style="10" customWidth="1"/>
    <col min="13316" max="13316" width="46.7109375" style="10" customWidth="1"/>
    <col min="13317" max="13317" width="21.5703125" style="10" bestFit="1" customWidth="1"/>
    <col min="13318" max="13318" width="47.140625" style="10" customWidth="1"/>
    <col min="13319" max="13320" width="27" style="10" bestFit="1" customWidth="1"/>
    <col min="13321" max="13322" width="27" style="10" customWidth="1"/>
    <col min="13323" max="13323" width="37.42578125" style="10" customWidth="1"/>
    <col min="13324" max="13325" width="11.5703125" style="10"/>
    <col min="13326" max="13326" width="18.140625" style="10" customWidth="1"/>
    <col min="13327" max="13569" width="11.5703125" style="10"/>
    <col min="13570" max="13570" width="50.28515625" style="10" bestFit="1" customWidth="1"/>
    <col min="13571" max="13571" width="73.5703125" style="10" customWidth="1"/>
    <col min="13572" max="13572" width="46.7109375" style="10" customWidth="1"/>
    <col min="13573" max="13573" width="21.5703125" style="10" bestFit="1" customWidth="1"/>
    <col min="13574" max="13574" width="47.140625" style="10" customWidth="1"/>
    <col min="13575" max="13576" width="27" style="10" bestFit="1" customWidth="1"/>
    <col min="13577" max="13578" width="27" style="10" customWidth="1"/>
    <col min="13579" max="13579" width="37.42578125" style="10" customWidth="1"/>
    <col min="13580" max="13581" width="11.5703125" style="10"/>
    <col min="13582" max="13582" width="18.140625" style="10" customWidth="1"/>
    <col min="13583" max="13825" width="11.5703125" style="10"/>
    <col min="13826" max="13826" width="50.28515625" style="10" bestFit="1" customWidth="1"/>
    <col min="13827" max="13827" width="73.5703125" style="10" customWidth="1"/>
    <col min="13828" max="13828" width="46.7109375" style="10" customWidth="1"/>
    <col min="13829" max="13829" width="21.5703125" style="10" bestFit="1" customWidth="1"/>
    <col min="13830" max="13830" width="47.140625" style="10" customWidth="1"/>
    <col min="13831" max="13832" width="27" style="10" bestFit="1" customWidth="1"/>
    <col min="13833" max="13834" width="27" style="10" customWidth="1"/>
    <col min="13835" max="13835" width="37.42578125" style="10" customWidth="1"/>
    <col min="13836" max="13837" width="11.5703125" style="10"/>
    <col min="13838" max="13838" width="18.140625" style="10" customWidth="1"/>
    <col min="13839" max="14081" width="11.5703125" style="10"/>
    <col min="14082" max="14082" width="50.28515625" style="10" bestFit="1" customWidth="1"/>
    <col min="14083" max="14083" width="73.5703125" style="10" customWidth="1"/>
    <col min="14084" max="14084" width="46.7109375" style="10" customWidth="1"/>
    <col min="14085" max="14085" width="21.5703125" style="10" bestFit="1" customWidth="1"/>
    <col min="14086" max="14086" width="47.140625" style="10" customWidth="1"/>
    <col min="14087" max="14088" width="27" style="10" bestFit="1" customWidth="1"/>
    <col min="14089" max="14090" width="27" style="10" customWidth="1"/>
    <col min="14091" max="14091" width="37.42578125" style="10" customWidth="1"/>
    <col min="14092" max="14093" width="11.5703125" style="10"/>
    <col min="14094" max="14094" width="18.140625" style="10" customWidth="1"/>
    <col min="14095" max="14337" width="11.5703125" style="10"/>
    <col min="14338" max="14338" width="50.28515625" style="10" bestFit="1" customWidth="1"/>
    <col min="14339" max="14339" width="73.5703125" style="10" customWidth="1"/>
    <col min="14340" max="14340" width="46.7109375" style="10" customWidth="1"/>
    <col min="14341" max="14341" width="21.5703125" style="10" bestFit="1" customWidth="1"/>
    <col min="14342" max="14342" width="47.140625" style="10" customWidth="1"/>
    <col min="14343" max="14344" width="27" style="10" bestFit="1" customWidth="1"/>
    <col min="14345" max="14346" width="27" style="10" customWidth="1"/>
    <col min="14347" max="14347" width="37.42578125" style="10" customWidth="1"/>
    <col min="14348" max="14349" width="11.5703125" style="10"/>
    <col min="14350" max="14350" width="18.140625" style="10" customWidth="1"/>
    <col min="14351" max="14593" width="11.5703125" style="10"/>
    <col min="14594" max="14594" width="50.28515625" style="10" bestFit="1" customWidth="1"/>
    <col min="14595" max="14595" width="73.5703125" style="10" customWidth="1"/>
    <col min="14596" max="14596" width="46.7109375" style="10" customWidth="1"/>
    <col min="14597" max="14597" width="21.5703125" style="10" bestFit="1" customWidth="1"/>
    <col min="14598" max="14598" width="47.140625" style="10" customWidth="1"/>
    <col min="14599" max="14600" width="27" style="10" bestFit="1" customWidth="1"/>
    <col min="14601" max="14602" width="27" style="10" customWidth="1"/>
    <col min="14603" max="14603" width="37.42578125" style="10" customWidth="1"/>
    <col min="14604" max="14605" width="11.5703125" style="10"/>
    <col min="14606" max="14606" width="18.140625" style="10" customWidth="1"/>
    <col min="14607" max="14849" width="11.5703125" style="10"/>
    <col min="14850" max="14850" width="50.28515625" style="10" bestFit="1" customWidth="1"/>
    <col min="14851" max="14851" width="73.5703125" style="10" customWidth="1"/>
    <col min="14852" max="14852" width="46.7109375" style="10" customWidth="1"/>
    <col min="14853" max="14853" width="21.5703125" style="10" bestFit="1" customWidth="1"/>
    <col min="14854" max="14854" width="47.140625" style="10" customWidth="1"/>
    <col min="14855" max="14856" width="27" style="10" bestFit="1" customWidth="1"/>
    <col min="14857" max="14858" width="27" style="10" customWidth="1"/>
    <col min="14859" max="14859" width="37.42578125" style="10" customWidth="1"/>
    <col min="14860" max="14861" width="11.5703125" style="10"/>
    <col min="14862" max="14862" width="18.140625" style="10" customWidth="1"/>
    <col min="14863" max="15105" width="11.5703125" style="10"/>
    <col min="15106" max="15106" width="50.28515625" style="10" bestFit="1" customWidth="1"/>
    <col min="15107" max="15107" width="73.5703125" style="10" customWidth="1"/>
    <col min="15108" max="15108" width="46.7109375" style="10" customWidth="1"/>
    <col min="15109" max="15109" width="21.5703125" style="10" bestFit="1" customWidth="1"/>
    <col min="15110" max="15110" width="47.140625" style="10" customWidth="1"/>
    <col min="15111" max="15112" width="27" style="10" bestFit="1" customWidth="1"/>
    <col min="15113" max="15114" width="27" style="10" customWidth="1"/>
    <col min="15115" max="15115" width="37.42578125" style="10" customWidth="1"/>
    <col min="15116" max="15117" width="11.5703125" style="10"/>
    <col min="15118" max="15118" width="18.140625" style="10" customWidth="1"/>
    <col min="15119" max="15361" width="11.5703125" style="10"/>
    <col min="15362" max="15362" width="50.28515625" style="10" bestFit="1" customWidth="1"/>
    <col min="15363" max="15363" width="73.5703125" style="10" customWidth="1"/>
    <col min="15364" max="15364" width="46.7109375" style="10" customWidth="1"/>
    <col min="15365" max="15365" width="21.5703125" style="10" bestFit="1" customWidth="1"/>
    <col min="15366" max="15366" width="47.140625" style="10" customWidth="1"/>
    <col min="15367" max="15368" width="27" style="10" bestFit="1" customWidth="1"/>
    <col min="15369" max="15370" width="27" style="10" customWidth="1"/>
    <col min="15371" max="15371" width="37.42578125" style="10" customWidth="1"/>
    <col min="15372" max="15373" width="11.5703125" style="10"/>
    <col min="15374" max="15374" width="18.140625" style="10" customWidth="1"/>
    <col min="15375" max="15617" width="11.5703125" style="10"/>
    <col min="15618" max="15618" width="50.28515625" style="10" bestFit="1" customWidth="1"/>
    <col min="15619" max="15619" width="73.5703125" style="10" customWidth="1"/>
    <col min="15620" max="15620" width="46.7109375" style="10" customWidth="1"/>
    <col min="15621" max="15621" width="21.5703125" style="10" bestFit="1" customWidth="1"/>
    <col min="15622" max="15622" width="47.140625" style="10" customWidth="1"/>
    <col min="15623" max="15624" width="27" style="10" bestFit="1" customWidth="1"/>
    <col min="15625" max="15626" width="27" style="10" customWidth="1"/>
    <col min="15627" max="15627" width="37.42578125" style="10" customWidth="1"/>
    <col min="15628" max="15629" width="11.5703125" style="10"/>
    <col min="15630" max="15630" width="18.140625" style="10" customWidth="1"/>
    <col min="15631" max="15873" width="11.5703125" style="10"/>
    <col min="15874" max="15874" width="50.28515625" style="10" bestFit="1" customWidth="1"/>
    <col min="15875" max="15875" width="73.5703125" style="10" customWidth="1"/>
    <col min="15876" max="15876" width="46.7109375" style="10" customWidth="1"/>
    <col min="15877" max="15877" width="21.5703125" style="10" bestFit="1" customWidth="1"/>
    <col min="15878" max="15878" width="47.140625" style="10" customWidth="1"/>
    <col min="15879" max="15880" width="27" style="10" bestFit="1" customWidth="1"/>
    <col min="15881" max="15882" width="27" style="10" customWidth="1"/>
    <col min="15883" max="15883" width="37.42578125" style="10" customWidth="1"/>
    <col min="15884" max="15885" width="11.5703125" style="10"/>
    <col min="15886" max="15886" width="18.140625" style="10" customWidth="1"/>
    <col min="15887" max="16129" width="11.5703125" style="10"/>
    <col min="16130" max="16130" width="50.28515625" style="10" bestFit="1" customWidth="1"/>
    <col min="16131" max="16131" width="73.5703125" style="10" customWidth="1"/>
    <col min="16132" max="16132" width="46.7109375" style="10" customWidth="1"/>
    <col min="16133" max="16133" width="21.5703125" style="10" bestFit="1" customWidth="1"/>
    <col min="16134" max="16134" width="47.140625" style="10" customWidth="1"/>
    <col min="16135" max="16136" width="27" style="10" bestFit="1" customWidth="1"/>
    <col min="16137" max="16138" width="27" style="10" customWidth="1"/>
    <col min="16139" max="16139" width="37.42578125" style="10" customWidth="1"/>
    <col min="16140" max="16141" width="11.5703125" style="10"/>
    <col min="16142" max="16142" width="18.140625" style="10" customWidth="1"/>
    <col min="16143" max="16384" width="11.5703125" style="10"/>
  </cols>
  <sheetData>
    <row r="1" spans="2:11" x14ac:dyDescent="0.25"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2:11" ht="117.6" customHeight="1" thickBot="1" x14ac:dyDescent="0.3">
      <c r="K2" s="2" t="s">
        <v>55</v>
      </c>
    </row>
    <row r="3" spans="2:11" ht="44.45" customHeight="1" thickBot="1" x14ac:dyDescent="0.3">
      <c r="B3" s="132" t="s">
        <v>56</v>
      </c>
      <c r="C3" s="133"/>
      <c r="D3" s="133"/>
      <c r="E3" s="133"/>
      <c r="F3" s="133"/>
      <c r="G3" s="133"/>
      <c r="H3" s="133"/>
      <c r="I3" s="133"/>
      <c r="J3" s="133"/>
      <c r="K3" s="134"/>
    </row>
    <row r="4" spans="2:11" x14ac:dyDescent="0.25">
      <c r="B4" s="135" t="s">
        <v>57</v>
      </c>
      <c r="C4" s="135" t="s">
        <v>58</v>
      </c>
      <c r="D4" s="142" t="s">
        <v>59</v>
      </c>
      <c r="E4" s="142" t="s">
        <v>60</v>
      </c>
      <c r="F4" s="142" t="s">
        <v>61</v>
      </c>
      <c r="G4" s="142" t="s">
        <v>62</v>
      </c>
      <c r="H4" s="142" t="s">
        <v>63</v>
      </c>
      <c r="I4" s="142" t="s">
        <v>64</v>
      </c>
      <c r="J4" s="142" t="s">
        <v>65</v>
      </c>
      <c r="K4" s="142" t="s">
        <v>66</v>
      </c>
    </row>
    <row r="5" spans="2:11" ht="16.5" thickBot="1" x14ac:dyDescent="0.3">
      <c r="B5" s="136"/>
      <c r="C5" s="137"/>
      <c r="D5" s="143"/>
      <c r="E5" s="143"/>
      <c r="F5" s="143"/>
      <c r="G5" s="143"/>
      <c r="H5" s="143"/>
      <c r="I5" s="143"/>
      <c r="J5" s="143"/>
      <c r="K5" s="143"/>
    </row>
    <row r="6" spans="2:11" x14ac:dyDescent="0.25">
      <c r="B6" s="138" t="s">
        <v>67</v>
      </c>
      <c r="C6" s="140" t="s">
        <v>68</v>
      </c>
      <c r="D6" s="16" t="s">
        <v>69</v>
      </c>
      <c r="E6" s="17" t="s">
        <v>70</v>
      </c>
      <c r="F6" s="74"/>
      <c r="G6" s="14">
        <f t="shared" ref="G6:G21" si="0">F6*247</f>
        <v>0</v>
      </c>
      <c r="H6" s="14">
        <f t="shared" ref="H6:H21" si="1">F6*247</f>
        <v>0</v>
      </c>
      <c r="I6" s="14">
        <f t="shared" ref="I6:I21" si="2">F6*247</f>
        <v>0</v>
      </c>
      <c r="J6" s="14">
        <f t="shared" ref="J6:J21" si="3">F6*247</f>
        <v>0</v>
      </c>
      <c r="K6" s="14">
        <f t="shared" ref="K6:K21" si="4">SUM(G6:J6)</f>
        <v>0</v>
      </c>
    </row>
    <row r="7" spans="2:11" x14ac:dyDescent="0.25">
      <c r="B7" s="139"/>
      <c r="C7" s="141"/>
      <c r="D7" s="15" t="s">
        <v>71</v>
      </c>
      <c r="E7" s="18" t="s">
        <v>70</v>
      </c>
      <c r="F7" s="75"/>
      <c r="G7" s="11">
        <f t="shared" si="0"/>
        <v>0</v>
      </c>
      <c r="H7" s="11">
        <f t="shared" si="1"/>
        <v>0</v>
      </c>
      <c r="I7" s="11">
        <f t="shared" si="2"/>
        <v>0</v>
      </c>
      <c r="J7" s="11">
        <f t="shared" si="3"/>
        <v>0</v>
      </c>
      <c r="K7" s="11">
        <f t="shared" si="4"/>
        <v>0</v>
      </c>
    </row>
    <row r="8" spans="2:11" x14ac:dyDescent="0.25">
      <c r="B8" s="139"/>
      <c r="C8" s="141"/>
      <c r="D8" s="15" t="s">
        <v>72</v>
      </c>
      <c r="E8" s="18" t="s">
        <v>70</v>
      </c>
      <c r="F8" s="75"/>
      <c r="G8" s="11">
        <f t="shared" si="0"/>
        <v>0</v>
      </c>
      <c r="H8" s="11">
        <f t="shared" si="1"/>
        <v>0</v>
      </c>
      <c r="I8" s="11">
        <f t="shared" si="2"/>
        <v>0</v>
      </c>
      <c r="J8" s="11">
        <f t="shared" si="3"/>
        <v>0</v>
      </c>
      <c r="K8" s="11">
        <f t="shared" si="4"/>
        <v>0</v>
      </c>
    </row>
    <row r="9" spans="2:11" x14ac:dyDescent="0.25">
      <c r="B9" s="139"/>
      <c r="C9" s="141"/>
      <c r="D9" s="15" t="s">
        <v>73</v>
      </c>
      <c r="E9" s="18" t="s">
        <v>70</v>
      </c>
      <c r="F9" s="75"/>
      <c r="G9" s="11">
        <f t="shared" si="0"/>
        <v>0</v>
      </c>
      <c r="H9" s="11">
        <f t="shared" si="1"/>
        <v>0</v>
      </c>
      <c r="I9" s="11">
        <f t="shared" si="2"/>
        <v>0</v>
      </c>
      <c r="J9" s="11">
        <f t="shared" si="3"/>
        <v>0</v>
      </c>
      <c r="K9" s="11">
        <f t="shared" si="4"/>
        <v>0</v>
      </c>
    </row>
    <row r="10" spans="2:11" x14ac:dyDescent="0.25">
      <c r="B10" s="139"/>
      <c r="C10" s="141"/>
      <c r="D10" s="15" t="s">
        <v>74</v>
      </c>
      <c r="E10" s="18" t="s">
        <v>70</v>
      </c>
      <c r="F10" s="75"/>
      <c r="G10" s="11">
        <f t="shared" si="0"/>
        <v>0</v>
      </c>
      <c r="H10" s="11">
        <f t="shared" si="1"/>
        <v>0</v>
      </c>
      <c r="I10" s="11">
        <f t="shared" si="2"/>
        <v>0</v>
      </c>
      <c r="J10" s="11">
        <f t="shared" si="3"/>
        <v>0</v>
      </c>
      <c r="K10" s="11">
        <f t="shared" si="4"/>
        <v>0</v>
      </c>
    </row>
    <row r="11" spans="2:11" x14ac:dyDescent="0.25">
      <c r="B11" s="139"/>
      <c r="C11" s="141"/>
      <c r="D11" s="15" t="s">
        <v>75</v>
      </c>
      <c r="E11" s="18" t="s">
        <v>70</v>
      </c>
      <c r="F11" s="75"/>
      <c r="G11" s="11">
        <f t="shared" si="0"/>
        <v>0</v>
      </c>
      <c r="H11" s="11">
        <f t="shared" si="1"/>
        <v>0</v>
      </c>
      <c r="I11" s="11">
        <f t="shared" si="2"/>
        <v>0</v>
      </c>
      <c r="J11" s="11">
        <f t="shared" si="3"/>
        <v>0</v>
      </c>
      <c r="K11" s="11">
        <f t="shared" si="4"/>
        <v>0</v>
      </c>
    </row>
    <row r="12" spans="2:11" x14ac:dyDescent="0.25">
      <c r="B12" s="139"/>
      <c r="C12" s="141"/>
      <c r="D12" s="15" t="s">
        <v>76</v>
      </c>
      <c r="E12" s="18" t="s">
        <v>70</v>
      </c>
      <c r="F12" s="75"/>
      <c r="G12" s="11">
        <f t="shared" si="0"/>
        <v>0</v>
      </c>
      <c r="H12" s="11">
        <f t="shared" si="1"/>
        <v>0</v>
      </c>
      <c r="I12" s="11">
        <f t="shared" si="2"/>
        <v>0</v>
      </c>
      <c r="J12" s="11">
        <f t="shared" si="3"/>
        <v>0</v>
      </c>
      <c r="K12" s="11">
        <f t="shared" si="4"/>
        <v>0</v>
      </c>
    </row>
    <row r="13" spans="2:11" x14ac:dyDescent="0.25">
      <c r="B13" s="139"/>
      <c r="C13" s="141"/>
      <c r="D13" s="15" t="s">
        <v>77</v>
      </c>
      <c r="E13" s="18" t="s">
        <v>70</v>
      </c>
      <c r="F13" s="75"/>
      <c r="G13" s="11">
        <f t="shared" si="0"/>
        <v>0</v>
      </c>
      <c r="H13" s="11">
        <f t="shared" si="1"/>
        <v>0</v>
      </c>
      <c r="I13" s="11">
        <f t="shared" si="2"/>
        <v>0</v>
      </c>
      <c r="J13" s="11">
        <f t="shared" si="3"/>
        <v>0</v>
      </c>
      <c r="K13" s="11">
        <f t="shared" si="4"/>
        <v>0</v>
      </c>
    </row>
    <row r="14" spans="2:11" x14ac:dyDescent="0.25">
      <c r="B14" s="139"/>
      <c r="C14" s="141"/>
      <c r="D14" s="15" t="s">
        <v>78</v>
      </c>
      <c r="E14" s="18" t="s">
        <v>70</v>
      </c>
      <c r="F14" s="75"/>
      <c r="G14" s="11">
        <f t="shared" si="0"/>
        <v>0</v>
      </c>
      <c r="H14" s="11">
        <f t="shared" si="1"/>
        <v>0</v>
      </c>
      <c r="I14" s="11">
        <f t="shared" si="2"/>
        <v>0</v>
      </c>
      <c r="J14" s="11">
        <f t="shared" si="3"/>
        <v>0</v>
      </c>
      <c r="K14" s="11">
        <f t="shared" si="4"/>
        <v>0</v>
      </c>
    </row>
    <row r="15" spans="2:11" x14ac:dyDescent="0.25">
      <c r="B15" s="98" t="s">
        <v>79</v>
      </c>
      <c r="C15" s="99" t="s">
        <v>68</v>
      </c>
      <c r="D15" s="15" t="s">
        <v>80</v>
      </c>
      <c r="E15" s="18" t="s">
        <v>70</v>
      </c>
      <c r="F15" s="75"/>
      <c r="G15" s="11">
        <f t="shared" si="0"/>
        <v>0</v>
      </c>
      <c r="H15" s="11">
        <f t="shared" si="1"/>
        <v>0</v>
      </c>
      <c r="I15" s="11">
        <f t="shared" si="2"/>
        <v>0</v>
      </c>
      <c r="J15" s="11">
        <f t="shared" si="3"/>
        <v>0</v>
      </c>
      <c r="K15" s="11">
        <f t="shared" si="4"/>
        <v>0</v>
      </c>
    </row>
    <row r="16" spans="2:11" ht="30" x14ac:dyDescent="0.25">
      <c r="B16" s="98" t="s">
        <v>81</v>
      </c>
      <c r="C16" s="99" t="s">
        <v>68</v>
      </c>
      <c r="D16" s="15" t="s">
        <v>82</v>
      </c>
      <c r="E16" s="18" t="s">
        <v>70</v>
      </c>
      <c r="F16" s="75"/>
      <c r="G16" s="11">
        <f t="shared" si="0"/>
        <v>0</v>
      </c>
      <c r="H16" s="11">
        <f t="shared" si="1"/>
        <v>0</v>
      </c>
      <c r="I16" s="11">
        <f t="shared" si="2"/>
        <v>0</v>
      </c>
      <c r="J16" s="11">
        <f t="shared" si="3"/>
        <v>0</v>
      </c>
      <c r="K16" s="11">
        <f t="shared" si="4"/>
        <v>0</v>
      </c>
    </row>
    <row r="17" spans="2:11" ht="47.45" customHeight="1" x14ac:dyDescent="0.25">
      <c r="B17" s="129" t="s">
        <v>194</v>
      </c>
      <c r="C17" s="130"/>
      <c r="D17" s="15" t="s">
        <v>83</v>
      </c>
      <c r="E17" s="18" t="s">
        <v>84</v>
      </c>
      <c r="F17" s="75"/>
      <c r="G17" s="11">
        <f t="shared" si="0"/>
        <v>0</v>
      </c>
      <c r="H17" s="11">
        <f t="shared" si="1"/>
        <v>0</v>
      </c>
      <c r="I17" s="11">
        <f t="shared" si="2"/>
        <v>0</v>
      </c>
      <c r="J17" s="11">
        <f t="shared" si="3"/>
        <v>0</v>
      </c>
      <c r="K17" s="11">
        <f t="shared" si="4"/>
        <v>0</v>
      </c>
    </row>
    <row r="18" spans="2:11" x14ac:dyDescent="0.25">
      <c r="B18" s="139" t="s">
        <v>85</v>
      </c>
      <c r="C18" s="141"/>
      <c r="D18" s="15" t="s">
        <v>83</v>
      </c>
      <c r="E18" s="18" t="s">
        <v>86</v>
      </c>
      <c r="F18" s="75"/>
      <c r="G18" s="11">
        <f t="shared" si="0"/>
        <v>0</v>
      </c>
      <c r="H18" s="11">
        <f t="shared" si="1"/>
        <v>0</v>
      </c>
      <c r="I18" s="11">
        <f t="shared" si="2"/>
        <v>0</v>
      </c>
      <c r="J18" s="11">
        <f t="shared" si="3"/>
        <v>0</v>
      </c>
      <c r="K18" s="11">
        <f t="shared" si="4"/>
        <v>0</v>
      </c>
    </row>
    <row r="19" spans="2:11" x14ac:dyDescent="0.25">
      <c r="B19" s="139" t="s">
        <v>87</v>
      </c>
      <c r="C19" s="141"/>
      <c r="D19" s="19" t="s">
        <v>195</v>
      </c>
      <c r="E19" s="20" t="s">
        <v>86</v>
      </c>
      <c r="F19" s="75"/>
      <c r="G19" s="11">
        <f t="shared" si="0"/>
        <v>0</v>
      </c>
      <c r="H19" s="11">
        <f t="shared" si="1"/>
        <v>0</v>
      </c>
      <c r="I19" s="11">
        <f t="shared" si="2"/>
        <v>0</v>
      </c>
      <c r="J19" s="11">
        <f t="shared" si="3"/>
        <v>0</v>
      </c>
      <c r="K19" s="11">
        <f t="shared" si="4"/>
        <v>0</v>
      </c>
    </row>
    <row r="20" spans="2:11" ht="25.15" customHeight="1" x14ac:dyDescent="0.25">
      <c r="B20" s="139" t="s">
        <v>88</v>
      </c>
      <c r="C20" s="141"/>
      <c r="D20" s="19" t="s">
        <v>196</v>
      </c>
      <c r="E20" s="20" t="s">
        <v>86</v>
      </c>
      <c r="F20" s="75"/>
      <c r="G20" s="11">
        <f t="shared" si="0"/>
        <v>0</v>
      </c>
      <c r="H20" s="11">
        <f t="shared" si="1"/>
        <v>0</v>
      </c>
      <c r="I20" s="11">
        <f t="shared" si="2"/>
        <v>0</v>
      </c>
      <c r="J20" s="11">
        <f t="shared" si="3"/>
        <v>0</v>
      </c>
      <c r="K20" s="11">
        <f t="shared" si="4"/>
        <v>0</v>
      </c>
    </row>
    <row r="21" spans="2:11" ht="57" customHeight="1" thickBot="1" x14ac:dyDescent="0.3">
      <c r="B21" s="144" t="s">
        <v>89</v>
      </c>
      <c r="C21" s="145"/>
      <c r="D21" s="21" t="s">
        <v>197</v>
      </c>
      <c r="E21" s="22" t="s">
        <v>84</v>
      </c>
      <c r="F21" s="75"/>
      <c r="G21" s="11">
        <f t="shared" si="0"/>
        <v>0</v>
      </c>
      <c r="H21" s="11">
        <f t="shared" si="1"/>
        <v>0</v>
      </c>
      <c r="I21" s="11">
        <f t="shared" si="2"/>
        <v>0</v>
      </c>
      <c r="J21" s="11">
        <f t="shared" si="3"/>
        <v>0</v>
      </c>
      <c r="K21" s="11">
        <f t="shared" si="4"/>
        <v>0</v>
      </c>
    </row>
    <row r="22" spans="2:11" x14ac:dyDescent="0.25">
      <c r="G22" s="12">
        <f>SUM(G6:G21)</f>
        <v>0</v>
      </c>
      <c r="H22" s="12">
        <f>SUM(H6:H21)</f>
        <v>0</v>
      </c>
      <c r="I22" s="12">
        <f>SUM(I6:I21)</f>
        <v>0</v>
      </c>
      <c r="J22" s="12">
        <f>SUM(J6:J21)</f>
        <v>0</v>
      </c>
    </row>
    <row r="25" spans="2:11" x14ac:dyDescent="0.25">
      <c r="G25" s="146" t="s">
        <v>90</v>
      </c>
      <c r="H25" s="146"/>
      <c r="I25" s="146"/>
      <c r="J25" s="147"/>
      <c r="K25" s="13">
        <f>SUM(G22:J22)</f>
        <v>0</v>
      </c>
    </row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</sheetData>
  <sheetProtection algorithmName="SHA-512" hashValue="E0zFNoYBuGCQAEuPTmiHclA/aZlnp6OqRVdXFrLehOjDSeNQm5Wi7t8XdfH2Hx8okG66pRXfQlUadIlvUKM1+w==" saltValue="Gd1rmog1b0WmVR3PX31BGA==" spinCount="100000" sheet="1" objects="1" scenarios="1"/>
  <mergeCells count="20">
    <mergeCell ref="B18:C18"/>
    <mergeCell ref="B19:C19"/>
    <mergeCell ref="B20:C20"/>
    <mergeCell ref="B21:C21"/>
    <mergeCell ref="G25:J25"/>
    <mergeCell ref="B17:C17"/>
    <mergeCell ref="B1:K1"/>
    <mergeCell ref="B3:K3"/>
    <mergeCell ref="B4:B5"/>
    <mergeCell ref="C4:C5"/>
    <mergeCell ref="B6:B14"/>
    <mergeCell ref="C6:C14"/>
    <mergeCell ref="D4:D5"/>
    <mergeCell ref="E4:E5"/>
    <mergeCell ref="F4:F5"/>
    <mergeCell ref="G4:G5"/>
    <mergeCell ref="H4:H5"/>
    <mergeCell ref="I4:I5"/>
    <mergeCell ref="J4:J5"/>
    <mergeCell ref="K4:K5"/>
  </mergeCells>
  <dataValidations count="1">
    <dataValidation type="decimal" operator="greaterThanOrEqual" allowBlank="1" showInputMessage="1" showErrorMessage="1" error="Introducir un valor numérico mayor que 0" sqref="F6:F21 JB6:JB21 SX6:SX21 ACT6:ACT21 AMP6:AMP21 AWL6:AWL21 BGH6:BGH21 BQD6:BQD21 BZZ6:BZZ21 CJV6:CJV21 CTR6:CTR21 DDN6:DDN21 DNJ6:DNJ21 DXF6:DXF21 EHB6:EHB21 EQX6:EQX21 FAT6:FAT21 FKP6:FKP21 FUL6:FUL21 GEH6:GEH21 GOD6:GOD21 GXZ6:GXZ21 HHV6:HHV21 HRR6:HRR21 IBN6:IBN21 ILJ6:ILJ21 IVF6:IVF21 JFB6:JFB21 JOX6:JOX21 JYT6:JYT21 KIP6:KIP21 KSL6:KSL21 LCH6:LCH21 LMD6:LMD21 LVZ6:LVZ21 MFV6:MFV21 MPR6:MPR21 MZN6:MZN21 NJJ6:NJJ21 NTF6:NTF21 ODB6:ODB21 OMX6:OMX21 OWT6:OWT21 PGP6:PGP21 PQL6:PQL21 QAH6:QAH21 QKD6:QKD21 QTZ6:QTZ21 RDV6:RDV21 RNR6:RNR21 RXN6:RXN21 SHJ6:SHJ21 SRF6:SRF21 TBB6:TBB21 TKX6:TKX21 TUT6:TUT21 UEP6:UEP21 UOL6:UOL21 UYH6:UYH21 VID6:VID21 VRZ6:VRZ21 WBV6:WBV21 WLR6:WLR21 WVN6:WVN21 F65542:F65557 JB65542:JB65557 SX65542:SX65557 ACT65542:ACT65557 AMP65542:AMP65557 AWL65542:AWL65557 BGH65542:BGH65557 BQD65542:BQD65557 BZZ65542:BZZ65557 CJV65542:CJV65557 CTR65542:CTR65557 DDN65542:DDN65557 DNJ65542:DNJ65557 DXF65542:DXF65557 EHB65542:EHB65557 EQX65542:EQX65557 FAT65542:FAT65557 FKP65542:FKP65557 FUL65542:FUL65557 GEH65542:GEH65557 GOD65542:GOD65557 GXZ65542:GXZ65557 HHV65542:HHV65557 HRR65542:HRR65557 IBN65542:IBN65557 ILJ65542:ILJ65557 IVF65542:IVF65557 JFB65542:JFB65557 JOX65542:JOX65557 JYT65542:JYT65557 KIP65542:KIP65557 KSL65542:KSL65557 LCH65542:LCH65557 LMD65542:LMD65557 LVZ65542:LVZ65557 MFV65542:MFV65557 MPR65542:MPR65557 MZN65542:MZN65557 NJJ65542:NJJ65557 NTF65542:NTF65557 ODB65542:ODB65557 OMX65542:OMX65557 OWT65542:OWT65557 PGP65542:PGP65557 PQL65542:PQL65557 QAH65542:QAH65557 QKD65542:QKD65557 QTZ65542:QTZ65557 RDV65542:RDV65557 RNR65542:RNR65557 RXN65542:RXN65557 SHJ65542:SHJ65557 SRF65542:SRF65557 TBB65542:TBB65557 TKX65542:TKX65557 TUT65542:TUT65557 UEP65542:UEP65557 UOL65542:UOL65557 UYH65542:UYH65557 VID65542:VID65557 VRZ65542:VRZ65557 WBV65542:WBV65557 WLR65542:WLR65557 WVN65542:WVN65557 F131078:F131093 JB131078:JB131093 SX131078:SX131093 ACT131078:ACT131093 AMP131078:AMP131093 AWL131078:AWL131093 BGH131078:BGH131093 BQD131078:BQD131093 BZZ131078:BZZ131093 CJV131078:CJV131093 CTR131078:CTR131093 DDN131078:DDN131093 DNJ131078:DNJ131093 DXF131078:DXF131093 EHB131078:EHB131093 EQX131078:EQX131093 FAT131078:FAT131093 FKP131078:FKP131093 FUL131078:FUL131093 GEH131078:GEH131093 GOD131078:GOD131093 GXZ131078:GXZ131093 HHV131078:HHV131093 HRR131078:HRR131093 IBN131078:IBN131093 ILJ131078:ILJ131093 IVF131078:IVF131093 JFB131078:JFB131093 JOX131078:JOX131093 JYT131078:JYT131093 KIP131078:KIP131093 KSL131078:KSL131093 LCH131078:LCH131093 LMD131078:LMD131093 LVZ131078:LVZ131093 MFV131078:MFV131093 MPR131078:MPR131093 MZN131078:MZN131093 NJJ131078:NJJ131093 NTF131078:NTF131093 ODB131078:ODB131093 OMX131078:OMX131093 OWT131078:OWT131093 PGP131078:PGP131093 PQL131078:PQL131093 QAH131078:QAH131093 QKD131078:QKD131093 QTZ131078:QTZ131093 RDV131078:RDV131093 RNR131078:RNR131093 RXN131078:RXN131093 SHJ131078:SHJ131093 SRF131078:SRF131093 TBB131078:TBB131093 TKX131078:TKX131093 TUT131078:TUT131093 UEP131078:UEP131093 UOL131078:UOL131093 UYH131078:UYH131093 VID131078:VID131093 VRZ131078:VRZ131093 WBV131078:WBV131093 WLR131078:WLR131093 WVN131078:WVN131093 F196614:F196629 JB196614:JB196629 SX196614:SX196629 ACT196614:ACT196629 AMP196614:AMP196629 AWL196614:AWL196629 BGH196614:BGH196629 BQD196614:BQD196629 BZZ196614:BZZ196629 CJV196614:CJV196629 CTR196614:CTR196629 DDN196614:DDN196629 DNJ196614:DNJ196629 DXF196614:DXF196629 EHB196614:EHB196629 EQX196614:EQX196629 FAT196614:FAT196629 FKP196614:FKP196629 FUL196614:FUL196629 GEH196614:GEH196629 GOD196614:GOD196629 GXZ196614:GXZ196629 HHV196614:HHV196629 HRR196614:HRR196629 IBN196614:IBN196629 ILJ196614:ILJ196629 IVF196614:IVF196629 JFB196614:JFB196629 JOX196614:JOX196629 JYT196614:JYT196629 KIP196614:KIP196629 KSL196614:KSL196629 LCH196614:LCH196629 LMD196614:LMD196629 LVZ196614:LVZ196629 MFV196614:MFV196629 MPR196614:MPR196629 MZN196614:MZN196629 NJJ196614:NJJ196629 NTF196614:NTF196629 ODB196614:ODB196629 OMX196614:OMX196629 OWT196614:OWT196629 PGP196614:PGP196629 PQL196614:PQL196629 QAH196614:QAH196629 QKD196614:QKD196629 QTZ196614:QTZ196629 RDV196614:RDV196629 RNR196614:RNR196629 RXN196614:RXN196629 SHJ196614:SHJ196629 SRF196614:SRF196629 TBB196614:TBB196629 TKX196614:TKX196629 TUT196614:TUT196629 UEP196614:UEP196629 UOL196614:UOL196629 UYH196614:UYH196629 VID196614:VID196629 VRZ196614:VRZ196629 WBV196614:WBV196629 WLR196614:WLR196629 WVN196614:WVN196629 F262150:F262165 JB262150:JB262165 SX262150:SX262165 ACT262150:ACT262165 AMP262150:AMP262165 AWL262150:AWL262165 BGH262150:BGH262165 BQD262150:BQD262165 BZZ262150:BZZ262165 CJV262150:CJV262165 CTR262150:CTR262165 DDN262150:DDN262165 DNJ262150:DNJ262165 DXF262150:DXF262165 EHB262150:EHB262165 EQX262150:EQX262165 FAT262150:FAT262165 FKP262150:FKP262165 FUL262150:FUL262165 GEH262150:GEH262165 GOD262150:GOD262165 GXZ262150:GXZ262165 HHV262150:HHV262165 HRR262150:HRR262165 IBN262150:IBN262165 ILJ262150:ILJ262165 IVF262150:IVF262165 JFB262150:JFB262165 JOX262150:JOX262165 JYT262150:JYT262165 KIP262150:KIP262165 KSL262150:KSL262165 LCH262150:LCH262165 LMD262150:LMD262165 LVZ262150:LVZ262165 MFV262150:MFV262165 MPR262150:MPR262165 MZN262150:MZN262165 NJJ262150:NJJ262165 NTF262150:NTF262165 ODB262150:ODB262165 OMX262150:OMX262165 OWT262150:OWT262165 PGP262150:PGP262165 PQL262150:PQL262165 QAH262150:QAH262165 QKD262150:QKD262165 QTZ262150:QTZ262165 RDV262150:RDV262165 RNR262150:RNR262165 RXN262150:RXN262165 SHJ262150:SHJ262165 SRF262150:SRF262165 TBB262150:TBB262165 TKX262150:TKX262165 TUT262150:TUT262165 UEP262150:UEP262165 UOL262150:UOL262165 UYH262150:UYH262165 VID262150:VID262165 VRZ262150:VRZ262165 WBV262150:WBV262165 WLR262150:WLR262165 WVN262150:WVN262165 F327686:F327701 JB327686:JB327701 SX327686:SX327701 ACT327686:ACT327701 AMP327686:AMP327701 AWL327686:AWL327701 BGH327686:BGH327701 BQD327686:BQD327701 BZZ327686:BZZ327701 CJV327686:CJV327701 CTR327686:CTR327701 DDN327686:DDN327701 DNJ327686:DNJ327701 DXF327686:DXF327701 EHB327686:EHB327701 EQX327686:EQX327701 FAT327686:FAT327701 FKP327686:FKP327701 FUL327686:FUL327701 GEH327686:GEH327701 GOD327686:GOD327701 GXZ327686:GXZ327701 HHV327686:HHV327701 HRR327686:HRR327701 IBN327686:IBN327701 ILJ327686:ILJ327701 IVF327686:IVF327701 JFB327686:JFB327701 JOX327686:JOX327701 JYT327686:JYT327701 KIP327686:KIP327701 KSL327686:KSL327701 LCH327686:LCH327701 LMD327686:LMD327701 LVZ327686:LVZ327701 MFV327686:MFV327701 MPR327686:MPR327701 MZN327686:MZN327701 NJJ327686:NJJ327701 NTF327686:NTF327701 ODB327686:ODB327701 OMX327686:OMX327701 OWT327686:OWT327701 PGP327686:PGP327701 PQL327686:PQL327701 QAH327686:QAH327701 QKD327686:QKD327701 QTZ327686:QTZ327701 RDV327686:RDV327701 RNR327686:RNR327701 RXN327686:RXN327701 SHJ327686:SHJ327701 SRF327686:SRF327701 TBB327686:TBB327701 TKX327686:TKX327701 TUT327686:TUT327701 UEP327686:UEP327701 UOL327686:UOL327701 UYH327686:UYH327701 VID327686:VID327701 VRZ327686:VRZ327701 WBV327686:WBV327701 WLR327686:WLR327701 WVN327686:WVN327701 F393222:F393237 JB393222:JB393237 SX393222:SX393237 ACT393222:ACT393237 AMP393222:AMP393237 AWL393222:AWL393237 BGH393222:BGH393237 BQD393222:BQD393237 BZZ393222:BZZ393237 CJV393222:CJV393237 CTR393222:CTR393237 DDN393222:DDN393237 DNJ393222:DNJ393237 DXF393222:DXF393237 EHB393222:EHB393237 EQX393222:EQX393237 FAT393222:FAT393237 FKP393222:FKP393237 FUL393222:FUL393237 GEH393222:GEH393237 GOD393222:GOD393237 GXZ393222:GXZ393237 HHV393222:HHV393237 HRR393222:HRR393237 IBN393222:IBN393237 ILJ393222:ILJ393237 IVF393222:IVF393237 JFB393222:JFB393237 JOX393222:JOX393237 JYT393222:JYT393237 KIP393222:KIP393237 KSL393222:KSL393237 LCH393222:LCH393237 LMD393222:LMD393237 LVZ393222:LVZ393237 MFV393222:MFV393237 MPR393222:MPR393237 MZN393222:MZN393237 NJJ393222:NJJ393237 NTF393222:NTF393237 ODB393222:ODB393237 OMX393222:OMX393237 OWT393222:OWT393237 PGP393222:PGP393237 PQL393222:PQL393237 QAH393222:QAH393237 QKD393222:QKD393237 QTZ393222:QTZ393237 RDV393222:RDV393237 RNR393222:RNR393237 RXN393222:RXN393237 SHJ393222:SHJ393237 SRF393222:SRF393237 TBB393222:TBB393237 TKX393222:TKX393237 TUT393222:TUT393237 UEP393222:UEP393237 UOL393222:UOL393237 UYH393222:UYH393237 VID393222:VID393237 VRZ393222:VRZ393237 WBV393222:WBV393237 WLR393222:WLR393237 WVN393222:WVN393237 F458758:F458773 JB458758:JB458773 SX458758:SX458773 ACT458758:ACT458773 AMP458758:AMP458773 AWL458758:AWL458773 BGH458758:BGH458773 BQD458758:BQD458773 BZZ458758:BZZ458773 CJV458758:CJV458773 CTR458758:CTR458773 DDN458758:DDN458773 DNJ458758:DNJ458773 DXF458758:DXF458773 EHB458758:EHB458773 EQX458758:EQX458773 FAT458758:FAT458773 FKP458758:FKP458773 FUL458758:FUL458773 GEH458758:GEH458773 GOD458758:GOD458773 GXZ458758:GXZ458773 HHV458758:HHV458773 HRR458758:HRR458773 IBN458758:IBN458773 ILJ458758:ILJ458773 IVF458758:IVF458773 JFB458758:JFB458773 JOX458758:JOX458773 JYT458758:JYT458773 KIP458758:KIP458773 KSL458758:KSL458773 LCH458758:LCH458773 LMD458758:LMD458773 LVZ458758:LVZ458773 MFV458758:MFV458773 MPR458758:MPR458773 MZN458758:MZN458773 NJJ458758:NJJ458773 NTF458758:NTF458773 ODB458758:ODB458773 OMX458758:OMX458773 OWT458758:OWT458773 PGP458758:PGP458773 PQL458758:PQL458773 QAH458758:QAH458773 QKD458758:QKD458773 QTZ458758:QTZ458773 RDV458758:RDV458773 RNR458758:RNR458773 RXN458758:RXN458773 SHJ458758:SHJ458773 SRF458758:SRF458773 TBB458758:TBB458773 TKX458758:TKX458773 TUT458758:TUT458773 UEP458758:UEP458773 UOL458758:UOL458773 UYH458758:UYH458773 VID458758:VID458773 VRZ458758:VRZ458773 WBV458758:WBV458773 WLR458758:WLR458773 WVN458758:WVN458773 F524294:F524309 JB524294:JB524309 SX524294:SX524309 ACT524294:ACT524309 AMP524294:AMP524309 AWL524294:AWL524309 BGH524294:BGH524309 BQD524294:BQD524309 BZZ524294:BZZ524309 CJV524294:CJV524309 CTR524294:CTR524309 DDN524294:DDN524309 DNJ524294:DNJ524309 DXF524294:DXF524309 EHB524294:EHB524309 EQX524294:EQX524309 FAT524294:FAT524309 FKP524294:FKP524309 FUL524294:FUL524309 GEH524294:GEH524309 GOD524294:GOD524309 GXZ524294:GXZ524309 HHV524294:HHV524309 HRR524294:HRR524309 IBN524294:IBN524309 ILJ524294:ILJ524309 IVF524294:IVF524309 JFB524294:JFB524309 JOX524294:JOX524309 JYT524294:JYT524309 KIP524294:KIP524309 KSL524294:KSL524309 LCH524294:LCH524309 LMD524294:LMD524309 LVZ524294:LVZ524309 MFV524294:MFV524309 MPR524294:MPR524309 MZN524294:MZN524309 NJJ524294:NJJ524309 NTF524294:NTF524309 ODB524294:ODB524309 OMX524294:OMX524309 OWT524294:OWT524309 PGP524294:PGP524309 PQL524294:PQL524309 QAH524294:QAH524309 QKD524294:QKD524309 QTZ524294:QTZ524309 RDV524294:RDV524309 RNR524294:RNR524309 RXN524294:RXN524309 SHJ524294:SHJ524309 SRF524294:SRF524309 TBB524294:TBB524309 TKX524294:TKX524309 TUT524294:TUT524309 UEP524294:UEP524309 UOL524294:UOL524309 UYH524294:UYH524309 VID524294:VID524309 VRZ524294:VRZ524309 WBV524294:WBV524309 WLR524294:WLR524309 WVN524294:WVN524309 F589830:F589845 JB589830:JB589845 SX589830:SX589845 ACT589830:ACT589845 AMP589830:AMP589845 AWL589830:AWL589845 BGH589830:BGH589845 BQD589830:BQD589845 BZZ589830:BZZ589845 CJV589830:CJV589845 CTR589830:CTR589845 DDN589830:DDN589845 DNJ589830:DNJ589845 DXF589830:DXF589845 EHB589830:EHB589845 EQX589830:EQX589845 FAT589830:FAT589845 FKP589830:FKP589845 FUL589830:FUL589845 GEH589830:GEH589845 GOD589830:GOD589845 GXZ589830:GXZ589845 HHV589830:HHV589845 HRR589830:HRR589845 IBN589830:IBN589845 ILJ589830:ILJ589845 IVF589830:IVF589845 JFB589830:JFB589845 JOX589830:JOX589845 JYT589830:JYT589845 KIP589830:KIP589845 KSL589830:KSL589845 LCH589830:LCH589845 LMD589830:LMD589845 LVZ589830:LVZ589845 MFV589830:MFV589845 MPR589830:MPR589845 MZN589830:MZN589845 NJJ589830:NJJ589845 NTF589830:NTF589845 ODB589830:ODB589845 OMX589830:OMX589845 OWT589830:OWT589845 PGP589830:PGP589845 PQL589830:PQL589845 QAH589830:QAH589845 QKD589830:QKD589845 QTZ589830:QTZ589845 RDV589830:RDV589845 RNR589830:RNR589845 RXN589830:RXN589845 SHJ589830:SHJ589845 SRF589830:SRF589845 TBB589830:TBB589845 TKX589830:TKX589845 TUT589830:TUT589845 UEP589830:UEP589845 UOL589830:UOL589845 UYH589830:UYH589845 VID589830:VID589845 VRZ589830:VRZ589845 WBV589830:WBV589845 WLR589830:WLR589845 WVN589830:WVN589845 F655366:F655381 JB655366:JB655381 SX655366:SX655381 ACT655366:ACT655381 AMP655366:AMP655381 AWL655366:AWL655381 BGH655366:BGH655381 BQD655366:BQD655381 BZZ655366:BZZ655381 CJV655366:CJV655381 CTR655366:CTR655381 DDN655366:DDN655381 DNJ655366:DNJ655381 DXF655366:DXF655381 EHB655366:EHB655381 EQX655366:EQX655381 FAT655366:FAT655381 FKP655366:FKP655381 FUL655366:FUL655381 GEH655366:GEH655381 GOD655366:GOD655381 GXZ655366:GXZ655381 HHV655366:HHV655381 HRR655366:HRR655381 IBN655366:IBN655381 ILJ655366:ILJ655381 IVF655366:IVF655381 JFB655366:JFB655381 JOX655366:JOX655381 JYT655366:JYT655381 KIP655366:KIP655381 KSL655366:KSL655381 LCH655366:LCH655381 LMD655366:LMD655381 LVZ655366:LVZ655381 MFV655366:MFV655381 MPR655366:MPR655381 MZN655366:MZN655381 NJJ655366:NJJ655381 NTF655366:NTF655381 ODB655366:ODB655381 OMX655366:OMX655381 OWT655366:OWT655381 PGP655366:PGP655381 PQL655366:PQL655381 QAH655366:QAH655381 QKD655366:QKD655381 QTZ655366:QTZ655381 RDV655366:RDV655381 RNR655366:RNR655381 RXN655366:RXN655381 SHJ655366:SHJ655381 SRF655366:SRF655381 TBB655366:TBB655381 TKX655366:TKX655381 TUT655366:TUT655381 UEP655366:UEP655381 UOL655366:UOL655381 UYH655366:UYH655381 VID655366:VID655381 VRZ655366:VRZ655381 WBV655366:WBV655381 WLR655366:WLR655381 WVN655366:WVN655381 F720902:F720917 JB720902:JB720917 SX720902:SX720917 ACT720902:ACT720917 AMP720902:AMP720917 AWL720902:AWL720917 BGH720902:BGH720917 BQD720902:BQD720917 BZZ720902:BZZ720917 CJV720902:CJV720917 CTR720902:CTR720917 DDN720902:DDN720917 DNJ720902:DNJ720917 DXF720902:DXF720917 EHB720902:EHB720917 EQX720902:EQX720917 FAT720902:FAT720917 FKP720902:FKP720917 FUL720902:FUL720917 GEH720902:GEH720917 GOD720902:GOD720917 GXZ720902:GXZ720917 HHV720902:HHV720917 HRR720902:HRR720917 IBN720902:IBN720917 ILJ720902:ILJ720917 IVF720902:IVF720917 JFB720902:JFB720917 JOX720902:JOX720917 JYT720902:JYT720917 KIP720902:KIP720917 KSL720902:KSL720917 LCH720902:LCH720917 LMD720902:LMD720917 LVZ720902:LVZ720917 MFV720902:MFV720917 MPR720902:MPR720917 MZN720902:MZN720917 NJJ720902:NJJ720917 NTF720902:NTF720917 ODB720902:ODB720917 OMX720902:OMX720917 OWT720902:OWT720917 PGP720902:PGP720917 PQL720902:PQL720917 QAH720902:QAH720917 QKD720902:QKD720917 QTZ720902:QTZ720917 RDV720902:RDV720917 RNR720902:RNR720917 RXN720902:RXN720917 SHJ720902:SHJ720917 SRF720902:SRF720917 TBB720902:TBB720917 TKX720902:TKX720917 TUT720902:TUT720917 UEP720902:UEP720917 UOL720902:UOL720917 UYH720902:UYH720917 VID720902:VID720917 VRZ720902:VRZ720917 WBV720902:WBV720917 WLR720902:WLR720917 WVN720902:WVN720917 F786438:F786453 JB786438:JB786453 SX786438:SX786453 ACT786438:ACT786453 AMP786438:AMP786453 AWL786438:AWL786453 BGH786438:BGH786453 BQD786438:BQD786453 BZZ786438:BZZ786453 CJV786438:CJV786453 CTR786438:CTR786453 DDN786438:DDN786453 DNJ786438:DNJ786453 DXF786438:DXF786453 EHB786438:EHB786453 EQX786438:EQX786453 FAT786438:FAT786453 FKP786438:FKP786453 FUL786438:FUL786453 GEH786438:GEH786453 GOD786438:GOD786453 GXZ786438:GXZ786453 HHV786438:HHV786453 HRR786438:HRR786453 IBN786438:IBN786453 ILJ786438:ILJ786453 IVF786438:IVF786453 JFB786438:JFB786453 JOX786438:JOX786453 JYT786438:JYT786453 KIP786438:KIP786453 KSL786438:KSL786453 LCH786438:LCH786453 LMD786438:LMD786453 LVZ786438:LVZ786453 MFV786438:MFV786453 MPR786438:MPR786453 MZN786438:MZN786453 NJJ786438:NJJ786453 NTF786438:NTF786453 ODB786438:ODB786453 OMX786438:OMX786453 OWT786438:OWT786453 PGP786438:PGP786453 PQL786438:PQL786453 QAH786438:QAH786453 QKD786438:QKD786453 QTZ786438:QTZ786453 RDV786438:RDV786453 RNR786438:RNR786453 RXN786438:RXN786453 SHJ786438:SHJ786453 SRF786438:SRF786453 TBB786438:TBB786453 TKX786438:TKX786453 TUT786438:TUT786453 UEP786438:UEP786453 UOL786438:UOL786453 UYH786438:UYH786453 VID786438:VID786453 VRZ786438:VRZ786453 WBV786438:WBV786453 WLR786438:WLR786453 WVN786438:WVN786453 F851974:F851989 JB851974:JB851989 SX851974:SX851989 ACT851974:ACT851989 AMP851974:AMP851989 AWL851974:AWL851989 BGH851974:BGH851989 BQD851974:BQD851989 BZZ851974:BZZ851989 CJV851974:CJV851989 CTR851974:CTR851989 DDN851974:DDN851989 DNJ851974:DNJ851989 DXF851974:DXF851989 EHB851974:EHB851989 EQX851974:EQX851989 FAT851974:FAT851989 FKP851974:FKP851989 FUL851974:FUL851989 GEH851974:GEH851989 GOD851974:GOD851989 GXZ851974:GXZ851989 HHV851974:HHV851989 HRR851974:HRR851989 IBN851974:IBN851989 ILJ851974:ILJ851989 IVF851974:IVF851989 JFB851974:JFB851989 JOX851974:JOX851989 JYT851974:JYT851989 KIP851974:KIP851989 KSL851974:KSL851989 LCH851974:LCH851989 LMD851974:LMD851989 LVZ851974:LVZ851989 MFV851974:MFV851989 MPR851974:MPR851989 MZN851974:MZN851989 NJJ851974:NJJ851989 NTF851974:NTF851989 ODB851974:ODB851989 OMX851974:OMX851989 OWT851974:OWT851989 PGP851974:PGP851989 PQL851974:PQL851989 QAH851974:QAH851989 QKD851974:QKD851989 QTZ851974:QTZ851989 RDV851974:RDV851989 RNR851974:RNR851989 RXN851974:RXN851989 SHJ851974:SHJ851989 SRF851974:SRF851989 TBB851974:TBB851989 TKX851974:TKX851989 TUT851974:TUT851989 UEP851974:UEP851989 UOL851974:UOL851989 UYH851974:UYH851989 VID851974:VID851989 VRZ851974:VRZ851989 WBV851974:WBV851989 WLR851974:WLR851989 WVN851974:WVN851989 F917510:F917525 JB917510:JB917525 SX917510:SX917525 ACT917510:ACT917525 AMP917510:AMP917525 AWL917510:AWL917525 BGH917510:BGH917525 BQD917510:BQD917525 BZZ917510:BZZ917525 CJV917510:CJV917525 CTR917510:CTR917525 DDN917510:DDN917525 DNJ917510:DNJ917525 DXF917510:DXF917525 EHB917510:EHB917525 EQX917510:EQX917525 FAT917510:FAT917525 FKP917510:FKP917525 FUL917510:FUL917525 GEH917510:GEH917525 GOD917510:GOD917525 GXZ917510:GXZ917525 HHV917510:HHV917525 HRR917510:HRR917525 IBN917510:IBN917525 ILJ917510:ILJ917525 IVF917510:IVF917525 JFB917510:JFB917525 JOX917510:JOX917525 JYT917510:JYT917525 KIP917510:KIP917525 KSL917510:KSL917525 LCH917510:LCH917525 LMD917510:LMD917525 LVZ917510:LVZ917525 MFV917510:MFV917525 MPR917510:MPR917525 MZN917510:MZN917525 NJJ917510:NJJ917525 NTF917510:NTF917525 ODB917510:ODB917525 OMX917510:OMX917525 OWT917510:OWT917525 PGP917510:PGP917525 PQL917510:PQL917525 QAH917510:QAH917525 QKD917510:QKD917525 QTZ917510:QTZ917525 RDV917510:RDV917525 RNR917510:RNR917525 RXN917510:RXN917525 SHJ917510:SHJ917525 SRF917510:SRF917525 TBB917510:TBB917525 TKX917510:TKX917525 TUT917510:TUT917525 UEP917510:UEP917525 UOL917510:UOL917525 UYH917510:UYH917525 VID917510:VID917525 VRZ917510:VRZ917525 WBV917510:WBV917525 WLR917510:WLR917525 WVN917510:WVN917525 F983046:F983061 JB983046:JB983061 SX983046:SX983061 ACT983046:ACT983061 AMP983046:AMP983061 AWL983046:AWL983061 BGH983046:BGH983061 BQD983046:BQD983061 BZZ983046:BZZ983061 CJV983046:CJV983061 CTR983046:CTR983061 DDN983046:DDN983061 DNJ983046:DNJ983061 DXF983046:DXF983061 EHB983046:EHB983061 EQX983046:EQX983061 FAT983046:FAT983061 FKP983046:FKP983061 FUL983046:FUL983061 GEH983046:GEH983061 GOD983046:GOD983061 GXZ983046:GXZ983061 HHV983046:HHV983061 HRR983046:HRR983061 IBN983046:IBN983061 ILJ983046:ILJ983061 IVF983046:IVF983061 JFB983046:JFB983061 JOX983046:JOX983061 JYT983046:JYT983061 KIP983046:KIP983061 KSL983046:KSL983061 LCH983046:LCH983061 LMD983046:LMD983061 LVZ983046:LVZ983061 MFV983046:MFV983061 MPR983046:MPR983061 MZN983046:MZN983061 NJJ983046:NJJ983061 NTF983046:NTF983061 ODB983046:ODB983061 OMX983046:OMX983061 OWT983046:OWT983061 PGP983046:PGP983061 PQL983046:PQL983061 QAH983046:QAH983061 QKD983046:QKD983061 QTZ983046:QTZ983061 RDV983046:RDV983061 RNR983046:RNR983061 RXN983046:RXN983061 SHJ983046:SHJ983061 SRF983046:SRF983061 TBB983046:TBB983061 TKX983046:TKX983061 TUT983046:TUT983061 UEP983046:UEP983061 UOL983046:UOL983061 UYH983046:UYH983061 VID983046:VID983061 VRZ983046:VRZ983061 WBV983046:WBV983061 WLR983046:WLR983061 WVN983046:WVN983061" xr:uid="{CED4DA34-8DFF-4BAC-A314-42AD1D4217A9}">
      <formula1>0.01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3C4AC-4743-4FD1-9288-0921C08B4B36}">
  <dimension ref="B1:K98"/>
  <sheetViews>
    <sheetView showGridLines="0" zoomScale="69" zoomScaleNormal="69" workbookViewId="0">
      <selection activeCell="F6" sqref="F6"/>
    </sheetView>
  </sheetViews>
  <sheetFormatPr baseColWidth="10" defaultRowHeight="15" x14ac:dyDescent="0.25"/>
  <cols>
    <col min="1" max="1" width="11.5703125" style="40"/>
    <col min="2" max="2" width="58.140625" style="40" customWidth="1"/>
    <col min="3" max="3" width="31" style="41" bestFit="1" customWidth="1"/>
    <col min="4" max="4" width="18.42578125" style="42" bestFit="1" customWidth="1"/>
    <col min="5" max="5" width="9" style="42" bestFit="1" customWidth="1"/>
    <col min="6" max="6" width="15.42578125" style="40" customWidth="1"/>
    <col min="7" max="7" width="13.85546875" style="40" customWidth="1"/>
    <col min="8" max="9" width="17.5703125" style="40" customWidth="1"/>
    <col min="10" max="10" width="18.28515625" style="40" bestFit="1" customWidth="1"/>
    <col min="11" max="11" width="20.42578125" style="40" customWidth="1"/>
    <col min="12" max="257" width="11.5703125" style="40"/>
    <col min="258" max="258" width="58.140625" style="40" customWidth="1"/>
    <col min="259" max="259" width="29.140625" style="40" bestFit="1" customWidth="1"/>
    <col min="260" max="260" width="18.28515625" style="40" bestFit="1" customWidth="1"/>
    <col min="261" max="261" width="8.85546875" style="40" bestFit="1" customWidth="1"/>
    <col min="262" max="262" width="15.42578125" style="40" customWidth="1"/>
    <col min="263" max="263" width="13.85546875" style="40" customWidth="1"/>
    <col min="264" max="265" width="17.5703125" style="40" customWidth="1"/>
    <col min="266" max="266" width="13.7109375" style="40" bestFit="1" customWidth="1"/>
    <col min="267" max="267" width="20.42578125" style="40" customWidth="1"/>
    <col min="268" max="513" width="11.5703125" style="40"/>
    <col min="514" max="514" width="58.140625" style="40" customWidth="1"/>
    <col min="515" max="515" width="29.140625" style="40" bestFit="1" customWidth="1"/>
    <col min="516" max="516" width="18.28515625" style="40" bestFit="1" customWidth="1"/>
    <col min="517" max="517" width="8.85546875" style="40" bestFit="1" customWidth="1"/>
    <col min="518" max="518" width="15.42578125" style="40" customWidth="1"/>
    <col min="519" max="519" width="13.85546875" style="40" customWidth="1"/>
    <col min="520" max="521" width="17.5703125" style="40" customWidth="1"/>
    <col min="522" max="522" width="13.7109375" style="40" bestFit="1" customWidth="1"/>
    <col min="523" max="523" width="20.42578125" style="40" customWidth="1"/>
    <col min="524" max="769" width="11.5703125" style="40"/>
    <col min="770" max="770" width="58.140625" style="40" customWidth="1"/>
    <col min="771" max="771" width="29.140625" style="40" bestFit="1" customWidth="1"/>
    <col min="772" max="772" width="18.28515625" style="40" bestFit="1" customWidth="1"/>
    <col min="773" max="773" width="8.85546875" style="40" bestFit="1" customWidth="1"/>
    <col min="774" max="774" width="15.42578125" style="40" customWidth="1"/>
    <col min="775" max="775" width="13.85546875" style="40" customWidth="1"/>
    <col min="776" max="777" width="17.5703125" style="40" customWidth="1"/>
    <col min="778" max="778" width="13.7109375" style="40" bestFit="1" customWidth="1"/>
    <col min="779" max="779" width="20.42578125" style="40" customWidth="1"/>
    <col min="780" max="1025" width="11.5703125" style="40"/>
    <col min="1026" max="1026" width="58.140625" style="40" customWidth="1"/>
    <col min="1027" max="1027" width="29.140625" style="40" bestFit="1" customWidth="1"/>
    <col min="1028" max="1028" width="18.28515625" style="40" bestFit="1" customWidth="1"/>
    <col min="1029" max="1029" width="8.85546875" style="40" bestFit="1" customWidth="1"/>
    <col min="1030" max="1030" width="15.42578125" style="40" customWidth="1"/>
    <col min="1031" max="1031" width="13.85546875" style="40" customWidth="1"/>
    <col min="1032" max="1033" width="17.5703125" style="40" customWidth="1"/>
    <col min="1034" max="1034" width="13.7109375" style="40" bestFit="1" customWidth="1"/>
    <col min="1035" max="1035" width="20.42578125" style="40" customWidth="1"/>
    <col min="1036" max="1281" width="11.5703125" style="40"/>
    <col min="1282" max="1282" width="58.140625" style="40" customWidth="1"/>
    <col min="1283" max="1283" width="29.140625" style="40" bestFit="1" customWidth="1"/>
    <col min="1284" max="1284" width="18.28515625" style="40" bestFit="1" customWidth="1"/>
    <col min="1285" max="1285" width="8.85546875" style="40" bestFit="1" customWidth="1"/>
    <col min="1286" max="1286" width="15.42578125" style="40" customWidth="1"/>
    <col min="1287" max="1287" width="13.85546875" style="40" customWidth="1"/>
    <col min="1288" max="1289" width="17.5703125" style="40" customWidth="1"/>
    <col min="1290" max="1290" width="13.7109375" style="40" bestFit="1" customWidth="1"/>
    <col min="1291" max="1291" width="20.42578125" style="40" customWidth="1"/>
    <col min="1292" max="1537" width="11.5703125" style="40"/>
    <col min="1538" max="1538" width="58.140625" style="40" customWidth="1"/>
    <col min="1539" max="1539" width="29.140625" style="40" bestFit="1" customWidth="1"/>
    <col min="1540" max="1540" width="18.28515625" style="40" bestFit="1" customWidth="1"/>
    <col min="1541" max="1541" width="8.85546875" style="40" bestFit="1" customWidth="1"/>
    <col min="1542" max="1542" width="15.42578125" style="40" customWidth="1"/>
    <col min="1543" max="1543" width="13.85546875" style="40" customWidth="1"/>
    <col min="1544" max="1545" width="17.5703125" style="40" customWidth="1"/>
    <col min="1546" max="1546" width="13.7109375" style="40" bestFit="1" customWidth="1"/>
    <col min="1547" max="1547" width="20.42578125" style="40" customWidth="1"/>
    <col min="1548" max="1793" width="11.5703125" style="40"/>
    <col min="1794" max="1794" width="58.140625" style="40" customWidth="1"/>
    <col min="1795" max="1795" width="29.140625" style="40" bestFit="1" customWidth="1"/>
    <col min="1796" max="1796" width="18.28515625" style="40" bestFit="1" customWidth="1"/>
    <col min="1797" max="1797" width="8.85546875" style="40" bestFit="1" customWidth="1"/>
    <col min="1798" max="1798" width="15.42578125" style="40" customWidth="1"/>
    <col min="1799" max="1799" width="13.85546875" style="40" customWidth="1"/>
    <col min="1800" max="1801" width="17.5703125" style="40" customWidth="1"/>
    <col min="1802" max="1802" width="13.7109375" style="40" bestFit="1" customWidth="1"/>
    <col min="1803" max="1803" width="20.42578125" style="40" customWidth="1"/>
    <col min="1804" max="2049" width="11.5703125" style="40"/>
    <col min="2050" max="2050" width="58.140625" style="40" customWidth="1"/>
    <col min="2051" max="2051" width="29.140625" style="40" bestFit="1" customWidth="1"/>
    <col min="2052" max="2052" width="18.28515625" style="40" bestFit="1" customWidth="1"/>
    <col min="2053" max="2053" width="8.85546875" style="40" bestFit="1" customWidth="1"/>
    <col min="2054" max="2054" width="15.42578125" style="40" customWidth="1"/>
    <col min="2055" max="2055" width="13.85546875" style="40" customWidth="1"/>
    <col min="2056" max="2057" width="17.5703125" style="40" customWidth="1"/>
    <col min="2058" max="2058" width="13.7109375" style="40" bestFit="1" customWidth="1"/>
    <col min="2059" max="2059" width="20.42578125" style="40" customWidth="1"/>
    <col min="2060" max="2305" width="11.5703125" style="40"/>
    <col min="2306" max="2306" width="58.140625" style="40" customWidth="1"/>
    <col min="2307" max="2307" width="29.140625" style="40" bestFit="1" customWidth="1"/>
    <col min="2308" max="2308" width="18.28515625" style="40" bestFit="1" customWidth="1"/>
    <col min="2309" max="2309" width="8.85546875" style="40" bestFit="1" customWidth="1"/>
    <col min="2310" max="2310" width="15.42578125" style="40" customWidth="1"/>
    <col min="2311" max="2311" width="13.85546875" style="40" customWidth="1"/>
    <col min="2312" max="2313" width="17.5703125" style="40" customWidth="1"/>
    <col min="2314" max="2314" width="13.7109375" style="40" bestFit="1" customWidth="1"/>
    <col min="2315" max="2315" width="20.42578125" style="40" customWidth="1"/>
    <col min="2316" max="2561" width="11.5703125" style="40"/>
    <col min="2562" max="2562" width="58.140625" style="40" customWidth="1"/>
    <col min="2563" max="2563" width="29.140625" style="40" bestFit="1" customWidth="1"/>
    <col min="2564" max="2564" width="18.28515625" style="40" bestFit="1" customWidth="1"/>
    <col min="2565" max="2565" width="8.85546875" style="40" bestFit="1" customWidth="1"/>
    <col min="2566" max="2566" width="15.42578125" style="40" customWidth="1"/>
    <col min="2567" max="2567" width="13.85546875" style="40" customWidth="1"/>
    <col min="2568" max="2569" width="17.5703125" style="40" customWidth="1"/>
    <col min="2570" max="2570" width="13.7109375" style="40" bestFit="1" customWidth="1"/>
    <col min="2571" max="2571" width="20.42578125" style="40" customWidth="1"/>
    <col min="2572" max="2817" width="11.5703125" style="40"/>
    <col min="2818" max="2818" width="58.140625" style="40" customWidth="1"/>
    <col min="2819" max="2819" width="29.140625" style="40" bestFit="1" customWidth="1"/>
    <col min="2820" max="2820" width="18.28515625" style="40" bestFit="1" customWidth="1"/>
    <col min="2821" max="2821" width="8.85546875" style="40" bestFit="1" customWidth="1"/>
    <col min="2822" max="2822" width="15.42578125" style="40" customWidth="1"/>
    <col min="2823" max="2823" width="13.85546875" style="40" customWidth="1"/>
    <col min="2824" max="2825" width="17.5703125" style="40" customWidth="1"/>
    <col min="2826" max="2826" width="13.7109375" style="40" bestFit="1" customWidth="1"/>
    <col min="2827" max="2827" width="20.42578125" style="40" customWidth="1"/>
    <col min="2828" max="3073" width="11.5703125" style="40"/>
    <col min="3074" max="3074" width="58.140625" style="40" customWidth="1"/>
    <col min="3075" max="3075" width="29.140625" style="40" bestFit="1" customWidth="1"/>
    <col min="3076" max="3076" width="18.28515625" style="40" bestFit="1" customWidth="1"/>
    <col min="3077" max="3077" width="8.85546875" style="40" bestFit="1" customWidth="1"/>
    <col min="3078" max="3078" width="15.42578125" style="40" customWidth="1"/>
    <col min="3079" max="3079" width="13.85546875" style="40" customWidth="1"/>
    <col min="3080" max="3081" width="17.5703125" style="40" customWidth="1"/>
    <col min="3082" max="3082" width="13.7109375" style="40" bestFit="1" customWidth="1"/>
    <col min="3083" max="3083" width="20.42578125" style="40" customWidth="1"/>
    <col min="3084" max="3329" width="11.5703125" style="40"/>
    <col min="3330" max="3330" width="58.140625" style="40" customWidth="1"/>
    <col min="3331" max="3331" width="29.140625" style="40" bestFit="1" customWidth="1"/>
    <col min="3332" max="3332" width="18.28515625" style="40" bestFit="1" customWidth="1"/>
    <col min="3333" max="3333" width="8.85546875" style="40" bestFit="1" customWidth="1"/>
    <col min="3334" max="3334" width="15.42578125" style="40" customWidth="1"/>
    <col min="3335" max="3335" width="13.85546875" style="40" customWidth="1"/>
    <col min="3336" max="3337" width="17.5703125" style="40" customWidth="1"/>
    <col min="3338" max="3338" width="13.7109375" style="40" bestFit="1" customWidth="1"/>
    <col min="3339" max="3339" width="20.42578125" style="40" customWidth="1"/>
    <col min="3340" max="3585" width="11.5703125" style="40"/>
    <col min="3586" max="3586" width="58.140625" style="40" customWidth="1"/>
    <col min="3587" max="3587" width="29.140625" style="40" bestFit="1" customWidth="1"/>
    <col min="3588" max="3588" width="18.28515625" style="40" bestFit="1" customWidth="1"/>
    <col min="3589" max="3589" width="8.85546875" style="40" bestFit="1" customWidth="1"/>
    <col min="3590" max="3590" width="15.42578125" style="40" customWidth="1"/>
    <col min="3591" max="3591" width="13.85546875" style="40" customWidth="1"/>
    <col min="3592" max="3593" width="17.5703125" style="40" customWidth="1"/>
    <col min="3594" max="3594" width="13.7109375" style="40" bestFit="1" customWidth="1"/>
    <col min="3595" max="3595" width="20.42578125" style="40" customWidth="1"/>
    <col min="3596" max="3841" width="11.5703125" style="40"/>
    <col min="3842" max="3842" width="58.140625" style="40" customWidth="1"/>
    <col min="3843" max="3843" width="29.140625" style="40" bestFit="1" customWidth="1"/>
    <col min="3844" max="3844" width="18.28515625" style="40" bestFit="1" customWidth="1"/>
    <col min="3845" max="3845" width="8.85546875" style="40" bestFit="1" customWidth="1"/>
    <col min="3846" max="3846" width="15.42578125" style="40" customWidth="1"/>
    <col min="3847" max="3847" width="13.85546875" style="40" customWidth="1"/>
    <col min="3848" max="3849" width="17.5703125" style="40" customWidth="1"/>
    <col min="3850" max="3850" width="13.7109375" style="40" bestFit="1" customWidth="1"/>
    <col min="3851" max="3851" width="20.42578125" style="40" customWidth="1"/>
    <col min="3852" max="4097" width="11.5703125" style="40"/>
    <col min="4098" max="4098" width="58.140625" style="40" customWidth="1"/>
    <col min="4099" max="4099" width="29.140625" style="40" bestFit="1" customWidth="1"/>
    <col min="4100" max="4100" width="18.28515625" style="40" bestFit="1" customWidth="1"/>
    <col min="4101" max="4101" width="8.85546875" style="40" bestFit="1" customWidth="1"/>
    <col min="4102" max="4102" width="15.42578125" style="40" customWidth="1"/>
    <col min="4103" max="4103" width="13.85546875" style="40" customWidth="1"/>
    <col min="4104" max="4105" width="17.5703125" style="40" customWidth="1"/>
    <col min="4106" max="4106" width="13.7109375" style="40" bestFit="1" customWidth="1"/>
    <col min="4107" max="4107" width="20.42578125" style="40" customWidth="1"/>
    <col min="4108" max="4353" width="11.5703125" style="40"/>
    <col min="4354" max="4354" width="58.140625" style="40" customWidth="1"/>
    <col min="4355" max="4355" width="29.140625" style="40" bestFit="1" customWidth="1"/>
    <col min="4356" max="4356" width="18.28515625" style="40" bestFit="1" customWidth="1"/>
    <col min="4357" max="4357" width="8.85546875" style="40" bestFit="1" customWidth="1"/>
    <col min="4358" max="4358" width="15.42578125" style="40" customWidth="1"/>
    <col min="4359" max="4359" width="13.85546875" style="40" customWidth="1"/>
    <col min="4360" max="4361" width="17.5703125" style="40" customWidth="1"/>
    <col min="4362" max="4362" width="13.7109375" style="40" bestFit="1" customWidth="1"/>
    <col min="4363" max="4363" width="20.42578125" style="40" customWidth="1"/>
    <col min="4364" max="4609" width="11.5703125" style="40"/>
    <col min="4610" max="4610" width="58.140625" style="40" customWidth="1"/>
    <col min="4611" max="4611" width="29.140625" style="40" bestFit="1" customWidth="1"/>
    <col min="4612" max="4612" width="18.28515625" style="40" bestFit="1" customWidth="1"/>
    <col min="4613" max="4613" width="8.85546875" style="40" bestFit="1" customWidth="1"/>
    <col min="4614" max="4614" width="15.42578125" style="40" customWidth="1"/>
    <col min="4615" max="4615" width="13.85546875" style="40" customWidth="1"/>
    <col min="4616" max="4617" width="17.5703125" style="40" customWidth="1"/>
    <col min="4618" max="4618" width="13.7109375" style="40" bestFit="1" customWidth="1"/>
    <col min="4619" max="4619" width="20.42578125" style="40" customWidth="1"/>
    <col min="4620" max="4865" width="11.5703125" style="40"/>
    <col min="4866" max="4866" width="58.140625" style="40" customWidth="1"/>
    <col min="4867" max="4867" width="29.140625" style="40" bestFit="1" customWidth="1"/>
    <col min="4868" max="4868" width="18.28515625" style="40" bestFit="1" customWidth="1"/>
    <col min="4869" max="4869" width="8.85546875" style="40" bestFit="1" customWidth="1"/>
    <col min="4870" max="4870" width="15.42578125" style="40" customWidth="1"/>
    <col min="4871" max="4871" width="13.85546875" style="40" customWidth="1"/>
    <col min="4872" max="4873" width="17.5703125" style="40" customWidth="1"/>
    <col min="4874" max="4874" width="13.7109375" style="40" bestFit="1" customWidth="1"/>
    <col min="4875" max="4875" width="20.42578125" style="40" customWidth="1"/>
    <col min="4876" max="5121" width="11.5703125" style="40"/>
    <col min="5122" max="5122" width="58.140625" style="40" customWidth="1"/>
    <col min="5123" max="5123" width="29.140625" style="40" bestFit="1" customWidth="1"/>
    <col min="5124" max="5124" width="18.28515625" style="40" bestFit="1" customWidth="1"/>
    <col min="5125" max="5125" width="8.85546875" style="40" bestFit="1" customWidth="1"/>
    <col min="5126" max="5126" width="15.42578125" style="40" customWidth="1"/>
    <col min="5127" max="5127" width="13.85546875" style="40" customWidth="1"/>
    <col min="5128" max="5129" width="17.5703125" style="40" customWidth="1"/>
    <col min="5130" max="5130" width="13.7109375" style="40" bestFit="1" customWidth="1"/>
    <col min="5131" max="5131" width="20.42578125" style="40" customWidth="1"/>
    <col min="5132" max="5377" width="11.5703125" style="40"/>
    <col min="5378" max="5378" width="58.140625" style="40" customWidth="1"/>
    <col min="5379" max="5379" width="29.140625" style="40" bestFit="1" customWidth="1"/>
    <col min="5380" max="5380" width="18.28515625" style="40" bestFit="1" customWidth="1"/>
    <col min="5381" max="5381" width="8.85546875" style="40" bestFit="1" customWidth="1"/>
    <col min="5382" max="5382" width="15.42578125" style="40" customWidth="1"/>
    <col min="5383" max="5383" width="13.85546875" style="40" customWidth="1"/>
    <col min="5384" max="5385" width="17.5703125" style="40" customWidth="1"/>
    <col min="5386" max="5386" width="13.7109375" style="40" bestFit="1" customWidth="1"/>
    <col min="5387" max="5387" width="20.42578125" style="40" customWidth="1"/>
    <col min="5388" max="5633" width="11.5703125" style="40"/>
    <col min="5634" max="5634" width="58.140625" style="40" customWidth="1"/>
    <col min="5635" max="5635" width="29.140625" style="40" bestFit="1" customWidth="1"/>
    <col min="5636" max="5636" width="18.28515625" style="40" bestFit="1" customWidth="1"/>
    <col min="5637" max="5637" width="8.85546875" style="40" bestFit="1" customWidth="1"/>
    <col min="5638" max="5638" width="15.42578125" style="40" customWidth="1"/>
    <col min="5639" max="5639" width="13.85546875" style="40" customWidth="1"/>
    <col min="5640" max="5641" width="17.5703125" style="40" customWidth="1"/>
    <col min="5642" max="5642" width="13.7109375" style="40" bestFit="1" customWidth="1"/>
    <col min="5643" max="5643" width="20.42578125" style="40" customWidth="1"/>
    <col min="5644" max="5889" width="11.5703125" style="40"/>
    <col min="5890" max="5890" width="58.140625" style="40" customWidth="1"/>
    <col min="5891" max="5891" width="29.140625" style="40" bestFit="1" customWidth="1"/>
    <col min="5892" max="5892" width="18.28515625" style="40" bestFit="1" customWidth="1"/>
    <col min="5893" max="5893" width="8.85546875" style="40" bestFit="1" customWidth="1"/>
    <col min="5894" max="5894" width="15.42578125" style="40" customWidth="1"/>
    <col min="5895" max="5895" width="13.85546875" style="40" customWidth="1"/>
    <col min="5896" max="5897" width="17.5703125" style="40" customWidth="1"/>
    <col min="5898" max="5898" width="13.7109375" style="40" bestFit="1" customWidth="1"/>
    <col min="5899" max="5899" width="20.42578125" style="40" customWidth="1"/>
    <col min="5900" max="6145" width="11.5703125" style="40"/>
    <col min="6146" max="6146" width="58.140625" style="40" customWidth="1"/>
    <col min="6147" max="6147" width="29.140625" style="40" bestFit="1" customWidth="1"/>
    <col min="6148" max="6148" width="18.28515625" style="40" bestFit="1" customWidth="1"/>
    <col min="6149" max="6149" width="8.85546875" style="40" bestFit="1" customWidth="1"/>
    <col min="6150" max="6150" width="15.42578125" style="40" customWidth="1"/>
    <col min="6151" max="6151" width="13.85546875" style="40" customWidth="1"/>
    <col min="6152" max="6153" width="17.5703125" style="40" customWidth="1"/>
    <col min="6154" max="6154" width="13.7109375" style="40" bestFit="1" customWidth="1"/>
    <col min="6155" max="6155" width="20.42578125" style="40" customWidth="1"/>
    <col min="6156" max="6401" width="11.5703125" style="40"/>
    <col min="6402" max="6402" width="58.140625" style="40" customWidth="1"/>
    <col min="6403" max="6403" width="29.140625" style="40" bestFit="1" customWidth="1"/>
    <col min="6404" max="6404" width="18.28515625" style="40" bestFit="1" customWidth="1"/>
    <col min="6405" max="6405" width="8.85546875" style="40" bestFit="1" customWidth="1"/>
    <col min="6406" max="6406" width="15.42578125" style="40" customWidth="1"/>
    <col min="6407" max="6407" width="13.85546875" style="40" customWidth="1"/>
    <col min="6408" max="6409" width="17.5703125" style="40" customWidth="1"/>
    <col min="6410" max="6410" width="13.7109375" style="40" bestFit="1" customWidth="1"/>
    <col min="6411" max="6411" width="20.42578125" style="40" customWidth="1"/>
    <col min="6412" max="6657" width="11.5703125" style="40"/>
    <col min="6658" max="6658" width="58.140625" style="40" customWidth="1"/>
    <col min="6659" max="6659" width="29.140625" style="40" bestFit="1" customWidth="1"/>
    <col min="6660" max="6660" width="18.28515625" style="40" bestFit="1" customWidth="1"/>
    <col min="6661" max="6661" width="8.85546875" style="40" bestFit="1" customWidth="1"/>
    <col min="6662" max="6662" width="15.42578125" style="40" customWidth="1"/>
    <col min="6663" max="6663" width="13.85546875" style="40" customWidth="1"/>
    <col min="6664" max="6665" width="17.5703125" style="40" customWidth="1"/>
    <col min="6666" max="6666" width="13.7109375" style="40" bestFit="1" customWidth="1"/>
    <col min="6667" max="6667" width="20.42578125" style="40" customWidth="1"/>
    <col min="6668" max="6913" width="11.5703125" style="40"/>
    <col min="6914" max="6914" width="58.140625" style="40" customWidth="1"/>
    <col min="6915" max="6915" width="29.140625" style="40" bestFit="1" customWidth="1"/>
    <col min="6916" max="6916" width="18.28515625" style="40" bestFit="1" customWidth="1"/>
    <col min="6917" max="6917" width="8.85546875" style="40" bestFit="1" customWidth="1"/>
    <col min="6918" max="6918" width="15.42578125" style="40" customWidth="1"/>
    <col min="6919" max="6919" width="13.85546875" style="40" customWidth="1"/>
    <col min="6920" max="6921" width="17.5703125" style="40" customWidth="1"/>
    <col min="6922" max="6922" width="13.7109375" style="40" bestFit="1" customWidth="1"/>
    <col min="6923" max="6923" width="20.42578125" style="40" customWidth="1"/>
    <col min="6924" max="7169" width="11.5703125" style="40"/>
    <col min="7170" max="7170" width="58.140625" style="40" customWidth="1"/>
    <col min="7171" max="7171" width="29.140625" style="40" bestFit="1" customWidth="1"/>
    <col min="7172" max="7172" width="18.28515625" style="40" bestFit="1" customWidth="1"/>
    <col min="7173" max="7173" width="8.85546875" style="40" bestFit="1" customWidth="1"/>
    <col min="7174" max="7174" width="15.42578125" style="40" customWidth="1"/>
    <col min="7175" max="7175" width="13.85546875" style="40" customWidth="1"/>
    <col min="7176" max="7177" width="17.5703125" style="40" customWidth="1"/>
    <col min="7178" max="7178" width="13.7109375" style="40" bestFit="1" customWidth="1"/>
    <col min="7179" max="7179" width="20.42578125" style="40" customWidth="1"/>
    <col min="7180" max="7425" width="11.5703125" style="40"/>
    <col min="7426" max="7426" width="58.140625" style="40" customWidth="1"/>
    <col min="7427" max="7427" width="29.140625" style="40" bestFit="1" customWidth="1"/>
    <col min="7428" max="7428" width="18.28515625" style="40" bestFit="1" customWidth="1"/>
    <col min="7429" max="7429" width="8.85546875" style="40" bestFit="1" customWidth="1"/>
    <col min="7430" max="7430" width="15.42578125" style="40" customWidth="1"/>
    <col min="7431" max="7431" width="13.85546875" style="40" customWidth="1"/>
    <col min="7432" max="7433" width="17.5703125" style="40" customWidth="1"/>
    <col min="7434" max="7434" width="13.7109375" style="40" bestFit="1" customWidth="1"/>
    <col min="7435" max="7435" width="20.42578125" style="40" customWidth="1"/>
    <col min="7436" max="7681" width="11.5703125" style="40"/>
    <col min="7682" max="7682" width="58.140625" style="40" customWidth="1"/>
    <col min="7683" max="7683" width="29.140625" style="40" bestFit="1" customWidth="1"/>
    <col min="7684" max="7684" width="18.28515625" style="40" bestFit="1" customWidth="1"/>
    <col min="7685" max="7685" width="8.85546875" style="40" bestFit="1" customWidth="1"/>
    <col min="7686" max="7686" width="15.42578125" style="40" customWidth="1"/>
    <col min="7687" max="7687" width="13.85546875" style="40" customWidth="1"/>
    <col min="7688" max="7689" width="17.5703125" style="40" customWidth="1"/>
    <col min="7690" max="7690" width="13.7109375" style="40" bestFit="1" customWidth="1"/>
    <col min="7691" max="7691" width="20.42578125" style="40" customWidth="1"/>
    <col min="7692" max="7937" width="11.5703125" style="40"/>
    <col min="7938" max="7938" width="58.140625" style="40" customWidth="1"/>
    <col min="7939" max="7939" width="29.140625" style="40" bestFit="1" customWidth="1"/>
    <col min="7940" max="7940" width="18.28515625" style="40" bestFit="1" customWidth="1"/>
    <col min="7941" max="7941" width="8.85546875" style="40" bestFit="1" customWidth="1"/>
    <col min="7942" max="7942" width="15.42578125" style="40" customWidth="1"/>
    <col min="7943" max="7943" width="13.85546875" style="40" customWidth="1"/>
    <col min="7944" max="7945" width="17.5703125" style="40" customWidth="1"/>
    <col min="7946" max="7946" width="13.7109375" style="40" bestFit="1" customWidth="1"/>
    <col min="7947" max="7947" width="20.42578125" style="40" customWidth="1"/>
    <col min="7948" max="8193" width="11.5703125" style="40"/>
    <col min="8194" max="8194" width="58.140625" style="40" customWidth="1"/>
    <col min="8195" max="8195" width="29.140625" style="40" bestFit="1" customWidth="1"/>
    <col min="8196" max="8196" width="18.28515625" style="40" bestFit="1" customWidth="1"/>
    <col min="8197" max="8197" width="8.85546875" style="40" bestFit="1" customWidth="1"/>
    <col min="8198" max="8198" width="15.42578125" style="40" customWidth="1"/>
    <col min="8199" max="8199" width="13.85546875" style="40" customWidth="1"/>
    <col min="8200" max="8201" width="17.5703125" style="40" customWidth="1"/>
    <col min="8202" max="8202" width="13.7109375" style="40" bestFit="1" customWidth="1"/>
    <col min="8203" max="8203" width="20.42578125" style="40" customWidth="1"/>
    <col min="8204" max="8449" width="11.5703125" style="40"/>
    <col min="8450" max="8450" width="58.140625" style="40" customWidth="1"/>
    <col min="8451" max="8451" width="29.140625" style="40" bestFit="1" customWidth="1"/>
    <col min="8452" max="8452" width="18.28515625" style="40" bestFit="1" customWidth="1"/>
    <col min="8453" max="8453" width="8.85546875" style="40" bestFit="1" customWidth="1"/>
    <col min="8454" max="8454" width="15.42578125" style="40" customWidth="1"/>
    <col min="8455" max="8455" width="13.85546875" style="40" customWidth="1"/>
    <col min="8456" max="8457" width="17.5703125" style="40" customWidth="1"/>
    <col min="8458" max="8458" width="13.7109375" style="40" bestFit="1" customWidth="1"/>
    <col min="8459" max="8459" width="20.42578125" style="40" customWidth="1"/>
    <col min="8460" max="8705" width="11.5703125" style="40"/>
    <col min="8706" max="8706" width="58.140625" style="40" customWidth="1"/>
    <col min="8707" max="8707" width="29.140625" style="40" bestFit="1" customWidth="1"/>
    <col min="8708" max="8708" width="18.28515625" style="40" bestFit="1" customWidth="1"/>
    <col min="8709" max="8709" width="8.85546875" style="40" bestFit="1" customWidth="1"/>
    <col min="8710" max="8710" width="15.42578125" style="40" customWidth="1"/>
    <col min="8711" max="8711" width="13.85546875" style="40" customWidth="1"/>
    <col min="8712" max="8713" width="17.5703125" style="40" customWidth="1"/>
    <col min="8714" max="8714" width="13.7109375" style="40" bestFit="1" customWidth="1"/>
    <col min="8715" max="8715" width="20.42578125" style="40" customWidth="1"/>
    <col min="8716" max="8961" width="11.5703125" style="40"/>
    <col min="8962" max="8962" width="58.140625" style="40" customWidth="1"/>
    <col min="8963" max="8963" width="29.140625" style="40" bestFit="1" customWidth="1"/>
    <col min="8964" max="8964" width="18.28515625" style="40" bestFit="1" customWidth="1"/>
    <col min="8965" max="8965" width="8.85546875" style="40" bestFit="1" customWidth="1"/>
    <col min="8966" max="8966" width="15.42578125" style="40" customWidth="1"/>
    <col min="8967" max="8967" width="13.85546875" style="40" customWidth="1"/>
    <col min="8968" max="8969" width="17.5703125" style="40" customWidth="1"/>
    <col min="8970" max="8970" width="13.7109375" style="40" bestFit="1" customWidth="1"/>
    <col min="8971" max="8971" width="20.42578125" style="40" customWidth="1"/>
    <col min="8972" max="9217" width="11.5703125" style="40"/>
    <col min="9218" max="9218" width="58.140625" style="40" customWidth="1"/>
    <col min="9219" max="9219" width="29.140625" style="40" bestFit="1" customWidth="1"/>
    <col min="9220" max="9220" width="18.28515625" style="40" bestFit="1" customWidth="1"/>
    <col min="9221" max="9221" width="8.85546875" style="40" bestFit="1" customWidth="1"/>
    <col min="9222" max="9222" width="15.42578125" style="40" customWidth="1"/>
    <col min="9223" max="9223" width="13.85546875" style="40" customWidth="1"/>
    <col min="9224" max="9225" width="17.5703125" style="40" customWidth="1"/>
    <col min="9226" max="9226" width="13.7109375" style="40" bestFit="1" customWidth="1"/>
    <col min="9227" max="9227" width="20.42578125" style="40" customWidth="1"/>
    <col min="9228" max="9473" width="11.5703125" style="40"/>
    <col min="9474" max="9474" width="58.140625" style="40" customWidth="1"/>
    <col min="9475" max="9475" width="29.140625" style="40" bestFit="1" customWidth="1"/>
    <col min="9476" max="9476" width="18.28515625" style="40" bestFit="1" customWidth="1"/>
    <col min="9477" max="9477" width="8.85546875" style="40" bestFit="1" customWidth="1"/>
    <col min="9478" max="9478" width="15.42578125" style="40" customWidth="1"/>
    <col min="9479" max="9479" width="13.85546875" style="40" customWidth="1"/>
    <col min="9480" max="9481" width="17.5703125" style="40" customWidth="1"/>
    <col min="9482" max="9482" width="13.7109375" style="40" bestFit="1" customWidth="1"/>
    <col min="9483" max="9483" width="20.42578125" style="40" customWidth="1"/>
    <col min="9484" max="9729" width="11.5703125" style="40"/>
    <col min="9730" max="9730" width="58.140625" style="40" customWidth="1"/>
    <col min="9731" max="9731" width="29.140625" style="40" bestFit="1" customWidth="1"/>
    <col min="9732" max="9732" width="18.28515625" style="40" bestFit="1" customWidth="1"/>
    <col min="9733" max="9733" width="8.85546875" style="40" bestFit="1" customWidth="1"/>
    <col min="9734" max="9734" width="15.42578125" style="40" customWidth="1"/>
    <col min="9735" max="9735" width="13.85546875" style="40" customWidth="1"/>
    <col min="9736" max="9737" width="17.5703125" style="40" customWidth="1"/>
    <col min="9738" max="9738" width="13.7109375" style="40" bestFit="1" customWidth="1"/>
    <col min="9739" max="9739" width="20.42578125" style="40" customWidth="1"/>
    <col min="9740" max="9985" width="11.5703125" style="40"/>
    <col min="9986" max="9986" width="58.140625" style="40" customWidth="1"/>
    <col min="9987" max="9987" width="29.140625" style="40" bestFit="1" customWidth="1"/>
    <col min="9988" max="9988" width="18.28515625" style="40" bestFit="1" customWidth="1"/>
    <col min="9989" max="9989" width="8.85546875" style="40" bestFit="1" customWidth="1"/>
    <col min="9990" max="9990" width="15.42578125" style="40" customWidth="1"/>
    <col min="9991" max="9991" width="13.85546875" style="40" customWidth="1"/>
    <col min="9992" max="9993" width="17.5703125" style="40" customWidth="1"/>
    <col min="9994" max="9994" width="13.7109375" style="40" bestFit="1" customWidth="1"/>
    <col min="9995" max="9995" width="20.42578125" style="40" customWidth="1"/>
    <col min="9996" max="10241" width="11.5703125" style="40"/>
    <col min="10242" max="10242" width="58.140625" style="40" customWidth="1"/>
    <col min="10243" max="10243" width="29.140625" style="40" bestFit="1" customWidth="1"/>
    <col min="10244" max="10244" width="18.28515625" style="40" bestFit="1" customWidth="1"/>
    <col min="10245" max="10245" width="8.85546875" style="40" bestFit="1" customWidth="1"/>
    <col min="10246" max="10246" width="15.42578125" style="40" customWidth="1"/>
    <col min="10247" max="10247" width="13.85546875" style="40" customWidth="1"/>
    <col min="10248" max="10249" width="17.5703125" style="40" customWidth="1"/>
    <col min="10250" max="10250" width="13.7109375" style="40" bestFit="1" customWidth="1"/>
    <col min="10251" max="10251" width="20.42578125" style="40" customWidth="1"/>
    <col min="10252" max="10497" width="11.5703125" style="40"/>
    <col min="10498" max="10498" width="58.140625" style="40" customWidth="1"/>
    <col min="10499" max="10499" width="29.140625" style="40" bestFit="1" customWidth="1"/>
    <col min="10500" max="10500" width="18.28515625" style="40" bestFit="1" customWidth="1"/>
    <col min="10501" max="10501" width="8.85546875" style="40" bestFit="1" customWidth="1"/>
    <col min="10502" max="10502" width="15.42578125" style="40" customWidth="1"/>
    <col min="10503" max="10503" width="13.85546875" style="40" customWidth="1"/>
    <col min="10504" max="10505" width="17.5703125" style="40" customWidth="1"/>
    <col min="10506" max="10506" width="13.7109375" style="40" bestFit="1" customWidth="1"/>
    <col min="10507" max="10507" width="20.42578125" style="40" customWidth="1"/>
    <col min="10508" max="10753" width="11.5703125" style="40"/>
    <col min="10754" max="10754" width="58.140625" style="40" customWidth="1"/>
    <col min="10755" max="10755" width="29.140625" style="40" bestFit="1" customWidth="1"/>
    <col min="10756" max="10756" width="18.28515625" style="40" bestFit="1" customWidth="1"/>
    <col min="10757" max="10757" width="8.85546875" style="40" bestFit="1" customWidth="1"/>
    <col min="10758" max="10758" width="15.42578125" style="40" customWidth="1"/>
    <col min="10759" max="10759" width="13.85546875" style="40" customWidth="1"/>
    <col min="10760" max="10761" width="17.5703125" style="40" customWidth="1"/>
    <col min="10762" max="10762" width="13.7109375" style="40" bestFit="1" customWidth="1"/>
    <col min="10763" max="10763" width="20.42578125" style="40" customWidth="1"/>
    <col min="10764" max="11009" width="11.5703125" style="40"/>
    <col min="11010" max="11010" width="58.140625" style="40" customWidth="1"/>
    <col min="11011" max="11011" width="29.140625" style="40" bestFit="1" customWidth="1"/>
    <col min="11012" max="11012" width="18.28515625" style="40" bestFit="1" customWidth="1"/>
    <col min="11013" max="11013" width="8.85546875" style="40" bestFit="1" customWidth="1"/>
    <col min="11014" max="11014" width="15.42578125" style="40" customWidth="1"/>
    <col min="11015" max="11015" width="13.85546875" style="40" customWidth="1"/>
    <col min="11016" max="11017" width="17.5703125" style="40" customWidth="1"/>
    <col min="11018" max="11018" width="13.7109375" style="40" bestFit="1" customWidth="1"/>
    <col min="11019" max="11019" width="20.42578125" style="40" customWidth="1"/>
    <col min="11020" max="11265" width="11.5703125" style="40"/>
    <col min="11266" max="11266" width="58.140625" style="40" customWidth="1"/>
    <col min="11267" max="11267" width="29.140625" style="40" bestFit="1" customWidth="1"/>
    <col min="11268" max="11268" width="18.28515625" style="40" bestFit="1" customWidth="1"/>
    <col min="11269" max="11269" width="8.85546875" style="40" bestFit="1" customWidth="1"/>
    <col min="11270" max="11270" width="15.42578125" style="40" customWidth="1"/>
    <col min="11271" max="11271" width="13.85546875" style="40" customWidth="1"/>
    <col min="11272" max="11273" width="17.5703125" style="40" customWidth="1"/>
    <col min="11274" max="11274" width="13.7109375" style="40" bestFit="1" customWidth="1"/>
    <col min="11275" max="11275" width="20.42578125" style="40" customWidth="1"/>
    <col min="11276" max="11521" width="11.5703125" style="40"/>
    <col min="11522" max="11522" width="58.140625" style="40" customWidth="1"/>
    <col min="11523" max="11523" width="29.140625" style="40" bestFit="1" customWidth="1"/>
    <col min="11524" max="11524" width="18.28515625" style="40" bestFit="1" customWidth="1"/>
    <col min="11525" max="11525" width="8.85546875" style="40" bestFit="1" customWidth="1"/>
    <col min="11526" max="11526" width="15.42578125" style="40" customWidth="1"/>
    <col min="11527" max="11527" width="13.85546875" style="40" customWidth="1"/>
    <col min="11528" max="11529" width="17.5703125" style="40" customWidth="1"/>
    <col min="11530" max="11530" width="13.7109375" style="40" bestFit="1" customWidth="1"/>
    <col min="11531" max="11531" width="20.42578125" style="40" customWidth="1"/>
    <col min="11532" max="11777" width="11.5703125" style="40"/>
    <col min="11778" max="11778" width="58.140625" style="40" customWidth="1"/>
    <col min="11779" max="11779" width="29.140625" style="40" bestFit="1" customWidth="1"/>
    <col min="11780" max="11780" width="18.28515625" style="40" bestFit="1" customWidth="1"/>
    <col min="11781" max="11781" width="8.85546875" style="40" bestFit="1" customWidth="1"/>
    <col min="11782" max="11782" width="15.42578125" style="40" customWidth="1"/>
    <col min="11783" max="11783" width="13.85546875" style="40" customWidth="1"/>
    <col min="11784" max="11785" width="17.5703125" style="40" customWidth="1"/>
    <col min="11786" max="11786" width="13.7109375" style="40" bestFit="1" customWidth="1"/>
    <col min="11787" max="11787" width="20.42578125" style="40" customWidth="1"/>
    <col min="11788" max="12033" width="11.5703125" style="40"/>
    <col min="12034" max="12034" width="58.140625" style="40" customWidth="1"/>
    <col min="12035" max="12035" width="29.140625" style="40" bestFit="1" customWidth="1"/>
    <col min="12036" max="12036" width="18.28515625" style="40" bestFit="1" customWidth="1"/>
    <col min="12037" max="12037" width="8.85546875" style="40" bestFit="1" customWidth="1"/>
    <col min="12038" max="12038" width="15.42578125" style="40" customWidth="1"/>
    <col min="12039" max="12039" width="13.85546875" style="40" customWidth="1"/>
    <col min="12040" max="12041" width="17.5703125" style="40" customWidth="1"/>
    <col min="12042" max="12042" width="13.7109375" style="40" bestFit="1" customWidth="1"/>
    <col min="12043" max="12043" width="20.42578125" style="40" customWidth="1"/>
    <col min="12044" max="12289" width="11.5703125" style="40"/>
    <col min="12290" max="12290" width="58.140625" style="40" customWidth="1"/>
    <col min="12291" max="12291" width="29.140625" style="40" bestFit="1" customWidth="1"/>
    <col min="12292" max="12292" width="18.28515625" style="40" bestFit="1" customWidth="1"/>
    <col min="12293" max="12293" width="8.85546875" style="40" bestFit="1" customWidth="1"/>
    <col min="12294" max="12294" width="15.42578125" style="40" customWidth="1"/>
    <col min="12295" max="12295" width="13.85546875" style="40" customWidth="1"/>
    <col min="12296" max="12297" width="17.5703125" style="40" customWidth="1"/>
    <col min="12298" max="12298" width="13.7109375" style="40" bestFit="1" customWidth="1"/>
    <col min="12299" max="12299" width="20.42578125" style="40" customWidth="1"/>
    <col min="12300" max="12545" width="11.5703125" style="40"/>
    <col min="12546" max="12546" width="58.140625" style="40" customWidth="1"/>
    <col min="12547" max="12547" width="29.140625" style="40" bestFit="1" customWidth="1"/>
    <col min="12548" max="12548" width="18.28515625" style="40" bestFit="1" customWidth="1"/>
    <col min="12549" max="12549" width="8.85546875" style="40" bestFit="1" customWidth="1"/>
    <col min="12550" max="12550" width="15.42578125" style="40" customWidth="1"/>
    <col min="12551" max="12551" width="13.85546875" style="40" customWidth="1"/>
    <col min="12552" max="12553" width="17.5703125" style="40" customWidth="1"/>
    <col min="12554" max="12554" width="13.7109375" style="40" bestFit="1" customWidth="1"/>
    <col min="12555" max="12555" width="20.42578125" style="40" customWidth="1"/>
    <col min="12556" max="12801" width="11.5703125" style="40"/>
    <col min="12802" max="12802" width="58.140625" style="40" customWidth="1"/>
    <col min="12803" max="12803" width="29.140625" style="40" bestFit="1" customWidth="1"/>
    <col min="12804" max="12804" width="18.28515625" style="40" bestFit="1" customWidth="1"/>
    <col min="12805" max="12805" width="8.85546875" style="40" bestFit="1" customWidth="1"/>
    <col min="12806" max="12806" width="15.42578125" style="40" customWidth="1"/>
    <col min="12807" max="12807" width="13.85546875" style="40" customWidth="1"/>
    <col min="12808" max="12809" width="17.5703125" style="40" customWidth="1"/>
    <col min="12810" max="12810" width="13.7109375" style="40" bestFit="1" customWidth="1"/>
    <col min="12811" max="12811" width="20.42578125" style="40" customWidth="1"/>
    <col min="12812" max="13057" width="11.5703125" style="40"/>
    <col min="13058" max="13058" width="58.140625" style="40" customWidth="1"/>
    <col min="13059" max="13059" width="29.140625" style="40" bestFit="1" customWidth="1"/>
    <col min="13060" max="13060" width="18.28515625" style="40" bestFit="1" customWidth="1"/>
    <col min="13061" max="13061" width="8.85546875" style="40" bestFit="1" customWidth="1"/>
    <col min="13062" max="13062" width="15.42578125" style="40" customWidth="1"/>
    <col min="13063" max="13063" width="13.85546875" style="40" customWidth="1"/>
    <col min="13064" max="13065" width="17.5703125" style="40" customWidth="1"/>
    <col min="13066" max="13066" width="13.7109375" style="40" bestFit="1" customWidth="1"/>
    <col min="13067" max="13067" width="20.42578125" style="40" customWidth="1"/>
    <col min="13068" max="13313" width="11.5703125" style="40"/>
    <col min="13314" max="13314" width="58.140625" style="40" customWidth="1"/>
    <col min="13315" max="13315" width="29.140625" style="40" bestFit="1" customWidth="1"/>
    <col min="13316" max="13316" width="18.28515625" style="40" bestFit="1" customWidth="1"/>
    <col min="13317" max="13317" width="8.85546875" style="40" bestFit="1" customWidth="1"/>
    <col min="13318" max="13318" width="15.42578125" style="40" customWidth="1"/>
    <col min="13319" max="13319" width="13.85546875" style="40" customWidth="1"/>
    <col min="13320" max="13321" width="17.5703125" style="40" customWidth="1"/>
    <col min="13322" max="13322" width="13.7109375" style="40" bestFit="1" customWidth="1"/>
    <col min="13323" max="13323" width="20.42578125" style="40" customWidth="1"/>
    <col min="13324" max="13569" width="11.5703125" style="40"/>
    <col min="13570" max="13570" width="58.140625" style="40" customWidth="1"/>
    <col min="13571" max="13571" width="29.140625" style="40" bestFit="1" customWidth="1"/>
    <col min="13572" max="13572" width="18.28515625" style="40" bestFit="1" customWidth="1"/>
    <col min="13573" max="13573" width="8.85546875" style="40" bestFit="1" customWidth="1"/>
    <col min="13574" max="13574" width="15.42578125" style="40" customWidth="1"/>
    <col min="13575" max="13575" width="13.85546875" style="40" customWidth="1"/>
    <col min="13576" max="13577" width="17.5703125" style="40" customWidth="1"/>
    <col min="13578" max="13578" width="13.7109375" style="40" bestFit="1" customWidth="1"/>
    <col min="13579" max="13579" width="20.42578125" style="40" customWidth="1"/>
    <col min="13580" max="13825" width="11.5703125" style="40"/>
    <col min="13826" max="13826" width="58.140625" style="40" customWidth="1"/>
    <col min="13827" max="13827" width="29.140625" style="40" bestFit="1" customWidth="1"/>
    <col min="13828" max="13828" width="18.28515625" style="40" bestFit="1" customWidth="1"/>
    <col min="13829" max="13829" width="8.85546875" style="40" bestFit="1" customWidth="1"/>
    <col min="13830" max="13830" width="15.42578125" style="40" customWidth="1"/>
    <col min="13831" max="13831" width="13.85546875" style="40" customWidth="1"/>
    <col min="13832" max="13833" width="17.5703125" style="40" customWidth="1"/>
    <col min="13834" max="13834" width="13.7109375" style="40" bestFit="1" customWidth="1"/>
    <col min="13835" max="13835" width="20.42578125" style="40" customWidth="1"/>
    <col min="13836" max="14081" width="11.5703125" style="40"/>
    <col min="14082" max="14082" width="58.140625" style="40" customWidth="1"/>
    <col min="14083" max="14083" width="29.140625" style="40" bestFit="1" customWidth="1"/>
    <col min="14084" max="14084" width="18.28515625" style="40" bestFit="1" customWidth="1"/>
    <col min="14085" max="14085" width="8.85546875" style="40" bestFit="1" customWidth="1"/>
    <col min="14086" max="14086" width="15.42578125" style="40" customWidth="1"/>
    <col min="14087" max="14087" width="13.85546875" style="40" customWidth="1"/>
    <col min="14088" max="14089" width="17.5703125" style="40" customWidth="1"/>
    <col min="14090" max="14090" width="13.7109375" style="40" bestFit="1" customWidth="1"/>
    <col min="14091" max="14091" width="20.42578125" style="40" customWidth="1"/>
    <col min="14092" max="14337" width="11.5703125" style="40"/>
    <col min="14338" max="14338" width="58.140625" style="40" customWidth="1"/>
    <col min="14339" max="14339" width="29.140625" style="40" bestFit="1" customWidth="1"/>
    <col min="14340" max="14340" width="18.28515625" style="40" bestFit="1" customWidth="1"/>
    <col min="14341" max="14341" width="8.85546875" style="40" bestFit="1" customWidth="1"/>
    <col min="14342" max="14342" width="15.42578125" style="40" customWidth="1"/>
    <col min="14343" max="14343" width="13.85546875" style="40" customWidth="1"/>
    <col min="14344" max="14345" width="17.5703125" style="40" customWidth="1"/>
    <col min="14346" max="14346" width="13.7109375" style="40" bestFit="1" customWidth="1"/>
    <col min="14347" max="14347" width="20.42578125" style="40" customWidth="1"/>
    <col min="14348" max="14593" width="11.5703125" style="40"/>
    <col min="14594" max="14594" width="58.140625" style="40" customWidth="1"/>
    <col min="14595" max="14595" width="29.140625" style="40" bestFit="1" customWidth="1"/>
    <col min="14596" max="14596" width="18.28515625" style="40" bestFit="1" customWidth="1"/>
    <col min="14597" max="14597" width="8.85546875" style="40" bestFit="1" customWidth="1"/>
    <col min="14598" max="14598" width="15.42578125" style="40" customWidth="1"/>
    <col min="14599" max="14599" width="13.85546875" style="40" customWidth="1"/>
    <col min="14600" max="14601" width="17.5703125" style="40" customWidth="1"/>
    <col min="14602" max="14602" width="13.7109375" style="40" bestFit="1" customWidth="1"/>
    <col min="14603" max="14603" width="20.42578125" style="40" customWidth="1"/>
    <col min="14604" max="14849" width="11.5703125" style="40"/>
    <col min="14850" max="14850" width="58.140625" style="40" customWidth="1"/>
    <col min="14851" max="14851" width="29.140625" style="40" bestFit="1" customWidth="1"/>
    <col min="14852" max="14852" width="18.28515625" style="40" bestFit="1" customWidth="1"/>
    <col min="14853" max="14853" width="8.85546875" style="40" bestFit="1" customWidth="1"/>
    <col min="14854" max="14854" width="15.42578125" style="40" customWidth="1"/>
    <col min="14855" max="14855" width="13.85546875" style="40" customWidth="1"/>
    <col min="14856" max="14857" width="17.5703125" style="40" customWidth="1"/>
    <col min="14858" max="14858" width="13.7109375" style="40" bestFit="1" customWidth="1"/>
    <col min="14859" max="14859" width="20.42578125" style="40" customWidth="1"/>
    <col min="14860" max="15105" width="11.5703125" style="40"/>
    <col min="15106" max="15106" width="58.140625" style="40" customWidth="1"/>
    <col min="15107" max="15107" width="29.140625" style="40" bestFit="1" customWidth="1"/>
    <col min="15108" max="15108" width="18.28515625" style="40" bestFit="1" customWidth="1"/>
    <col min="15109" max="15109" width="8.85546875" style="40" bestFit="1" customWidth="1"/>
    <col min="15110" max="15110" width="15.42578125" style="40" customWidth="1"/>
    <col min="15111" max="15111" width="13.85546875" style="40" customWidth="1"/>
    <col min="15112" max="15113" width="17.5703125" style="40" customWidth="1"/>
    <col min="15114" max="15114" width="13.7109375" style="40" bestFit="1" customWidth="1"/>
    <col min="15115" max="15115" width="20.42578125" style="40" customWidth="1"/>
    <col min="15116" max="15361" width="11.5703125" style="40"/>
    <col min="15362" max="15362" width="58.140625" style="40" customWidth="1"/>
    <col min="15363" max="15363" width="29.140625" style="40" bestFit="1" customWidth="1"/>
    <col min="15364" max="15364" width="18.28515625" style="40" bestFit="1" customWidth="1"/>
    <col min="15365" max="15365" width="8.85546875" style="40" bestFit="1" customWidth="1"/>
    <col min="15366" max="15366" width="15.42578125" style="40" customWidth="1"/>
    <col min="15367" max="15367" width="13.85546875" style="40" customWidth="1"/>
    <col min="15368" max="15369" width="17.5703125" style="40" customWidth="1"/>
    <col min="15370" max="15370" width="13.7109375" style="40" bestFit="1" customWidth="1"/>
    <col min="15371" max="15371" width="20.42578125" style="40" customWidth="1"/>
    <col min="15372" max="15617" width="11.5703125" style="40"/>
    <col min="15618" max="15618" width="58.140625" style="40" customWidth="1"/>
    <col min="15619" max="15619" width="29.140625" style="40" bestFit="1" customWidth="1"/>
    <col min="15620" max="15620" width="18.28515625" style="40" bestFit="1" customWidth="1"/>
    <col min="15621" max="15621" width="8.85546875" style="40" bestFit="1" customWidth="1"/>
    <col min="15622" max="15622" width="15.42578125" style="40" customWidth="1"/>
    <col min="15623" max="15623" width="13.85546875" style="40" customWidth="1"/>
    <col min="15624" max="15625" width="17.5703125" style="40" customWidth="1"/>
    <col min="15626" max="15626" width="13.7109375" style="40" bestFit="1" customWidth="1"/>
    <col min="15627" max="15627" width="20.42578125" style="40" customWidth="1"/>
    <col min="15628" max="15873" width="11.5703125" style="40"/>
    <col min="15874" max="15874" width="58.140625" style="40" customWidth="1"/>
    <col min="15875" max="15875" width="29.140625" style="40" bestFit="1" customWidth="1"/>
    <col min="15876" max="15876" width="18.28515625" style="40" bestFit="1" customWidth="1"/>
    <col min="15877" max="15877" width="8.85546875" style="40" bestFit="1" customWidth="1"/>
    <col min="15878" max="15878" width="15.42578125" style="40" customWidth="1"/>
    <col min="15879" max="15879" width="13.85546875" style="40" customWidth="1"/>
    <col min="15880" max="15881" width="17.5703125" style="40" customWidth="1"/>
    <col min="15882" max="15882" width="13.7109375" style="40" bestFit="1" customWidth="1"/>
    <col min="15883" max="15883" width="20.42578125" style="40" customWidth="1"/>
    <col min="15884" max="16129" width="11.5703125" style="40"/>
    <col min="16130" max="16130" width="58.140625" style="40" customWidth="1"/>
    <col min="16131" max="16131" width="29.140625" style="40" bestFit="1" customWidth="1"/>
    <col min="16132" max="16132" width="18.28515625" style="40" bestFit="1" customWidth="1"/>
    <col min="16133" max="16133" width="8.85546875" style="40" bestFit="1" customWidth="1"/>
    <col min="16134" max="16134" width="15.42578125" style="40" customWidth="1"/>
    <col min="16135" max="16135" width="13.85546875" style="40" customWidth="1"/>
    <col min="16136" max="16137" width="17.5703125" style="40" customWidth="1"/>
    <col min="16138" max="16138" width="13.7109375" style="40" bestFit="1" customWidth="1"/>
    <col min="16139" max="16139" width="20.42578125" style="40" customWidth="1"/>
    <col min="16140" max="16384" width="11.5703125" style="40"/>
  </cols>
  <sheetData>
    <row r="1" spans="2:11" ht="12.6" customHeight="1" x14ac:dyDescent="0.25"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2:11" ht="140.44999999999999" customHeight="1" thickBot="1" x14ac:dyDescent="0.3">
      <c r="K2" s="43"/>
    </row>
    <row r="3" spans="2:11" ht="43.9" customHeight="1" thickBot="1" x14ac:dyDescent="0.3">
      <c r="B3" s="132" t="s">
        <v>204</v>
      </c>
      <c r="C3" s="133"/>
      <c r="D3" s="133"/>
      <c r="E3" s="133"/>
      <c r="F3" s="133"/>
      <c r="G3" s="133"/>
      <c r="H3" s="133"/>
      <c r="I3" s="133"/>
      <c r="J3" s="133"/>
      <c r="K3" s="134"/>
    </row>
    <row r="4" spans="2:11" x14ac:dyDescent="0.25">
      <c r="B4" s="149" t="s">
        <v>91</v>
      </c>
      <c r="C4" s="149" t="s">
        <v>59</v>
      </c>
      <c r="D4" s="149" t="s">
        <v>92</v>
      </c>
      <c r="E4" s="149" t="s">
        <v>93</v>
      </c>
      <c r="F4" s="149" t="s">
        <v>61</v>
      </c>
      <c r="G4" s="149" t="s">
        <v>62</v>
      </c>
      <c r="H4" s="149" t="s">
        <v>63</v>
      </c>
      <c r="I4" s="149" t="s">
        <v>64</v>
      </c>
      <c r="J4" s="149" t="s">
        <v>65</v>
      </c>
      <c r="K4" s="149" t="s">
        <v>66</v>
      </c>
    </row>
    <row r="5" spans="2:11" ht="13.5" customHeight="1" thickBot="1" x14ac:dyDescent="0.3">
      <c r="B5" s="143"/>
      <c r="C5" s="143"/>
      <c r="D5" s="143"/>
      <c r="E5" s="143"/>
      <c r="F5" s="143"/>
      <c r="G5" s="143"/>
      <c r="H5" s="159"/>
      <c r="I5" s="143"/>
      <c r="J5" s="143"/>
      <c r="K5" s="143"/>
    </row>
    <row r="6" spans="2:11" ht="13.5" customHeight="1" x14ac:dyDescent="0.25">
      <c r="B6" s="151" t="s">
        <v>94</v>
      </c>
      <c r="C6" s="47" t="s">
        <v>69</v>
      </c>
      <c r="D6" s="48" t="s">
        <v>95</v>
      </c>
      <c r="E6" s="49">
        <v>12</v>
      </c>
      <c r="F6" s="70"/>
      <c r="G6" s="39">
        <f>E6*F6</f>
        <v>0</v>
      </c>
      <c r="H6" s="39">
        <f>E6*F6</f>
        <v>0</v>
      </c>
      <c r="I6" s="39">
        <f>E6*F6</f>
        <v>0</v>
      </c>
      <c r="J6" s="39">
        <f>E6*F6</f>
        <v>0</v>
      </c>
      <c r="K6" s="39">
        <f>SUM(G6:J6)</f>
        <v>0</v>
      </c>
    </row>
    <row r="7" spans="2:11" x14ac:dyDescent="0.25">
      <c r="B7" s="152"/>
      <c r="C7" s="50" t="s">
        <v>71</v>
      </c>
      <c r="D7" s="51" t="s">
        <v>95</v>
      </c>
      <c r="E7" s="52">
        <v>12</v>
      </c>
      <c r="F7" s="71"/>
      <c r="G7" s="3">
        <f t="shared" ref="G7:G79" si="0">E7*F7</f>
        <v>0</v>
      </c>
      <c r="H7" s="3">
        <f t="shared" ref="H7:H79" si="1">E7*F7</f>
        <v>0</v>
      </c>
      <c r="I7" s="3">
        <f t="shared" ref="I7:I75" si="2">E7*F7</f>
        <v>0</v>
      </c>
      <c r="J7" s="3">
        <f t="shared" ref="J7:J75" si="3">E7*F7</f>
        <v>0</v>
      </c>
      <c r="K7" s="3">
        <f t="shared" ref="K7:K75" si="4">SUM(G7:J7)</f>
        <v>0</v>
      </c>
    </row>
    <row r="8" spans="2:11" x14ac:dyDescent="0.25">
      <c r="B8" s="152"/>
      <c r="C8" s="50" t="s">
        <v>72</v>
      </c>
      <c r="D8" s="51" t="s">
        <v>95</v>
      </c>
      <c r="E8" s="52">
        <v>12</v>
      </c>
      <c r="F8" s="71"/>
      <c r="G8" s="3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  <c r="K8" s="3">
        <f t="shared" si="4"/>
        <v>0</v>
      </c>
    </row>
    <row r="9" spans="2:11" x14ac:dyDescent="0.25">
      <c r="B9" s="152"/>
      <c r="C9" s="50" t="s">
        <v>73</v>
      </c>
      <c r="D9" s="51" t="s">
        <v>95</v>
      </c>
      <c r="E9" s="52">
        <v>12</v>
      </c>
      <c r="F9" s="71"/>
      <c r="G9" s="3">
        <f t="shared" si="0"/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  <c r="K9" s="3">
        <f t="shared" si="4"/>
        <v>0</v>
      </c>
    </row>
    <row r="10" spans="2:11" x14ac:dyDescent="0.25">
      <c r="B10" s="152"/>
      <c r="C10" s="50" t="s">
        <v>74</v>
      </c>
      <c r="D10" s="51" t="s">
        <v>95</v>
      </c>
      <c r="E10" s="52">
        <v>12</v>
      </c>
      <c r="F10" s="71"/>
      <c r="G10" s="3">
        <f t="shared" si="0"/>
        <v>0</v>
      </c>
      <c r="H10" s="3">
        <f t="shared" si="1"/>
        <v>0</v>
      </c>
      <c r="I10" s="3">
        <f t="shared" si="2"/>
        <v>0</v>
      </c>
      <c r="J10" s="3">
        <f t="shared" si="3"/>
        <v>0</v>
      </c>
      <c r="K10" s="3">
        <f t="shared" si="4"/>
        <v>0</v>
      </c>
    </row>
    <row r="11" spans="2:11" x14ac:dyDescent="0.25">
      <c r="B11" s="152"/>
      <c r="C11" s="50" t="s">
        <v>75</v>
      </c>
      <c r="D11" s="51" t="s">
        <v>95</v>
      </c>
      <c r="E11" s="52">
        <v>12</v>
      </c>
      <c r="F11" s="71"/>
      <c r="G11" s="3">
        <f t="shared" si="0"/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  <c r="K11" s="3">
        <f t="shared" si="4"/>
        <v>0</v>
      </c>
    </row>
    <row r="12" spans="2:11" x14ac:dyDescent="0.25">
      <c r="B12" s="152"/>
      <c r="C12" s="50" t="s">
        <v>76</v>
      </c>
      <c r="D12" s="51" t="s">
        <v>95</v>
      </c>
      <c r="E12" s="52">
        <v>12</v>
      </c>
      <c r="F12" s="71"/>
      <c r="G12" s="3">
        <f t="shared" si="0"/>
        <v>0</v>
      </c>
      <c r="H12" s="3">
        <f t="shared" si="1"/>
        <v>0</v>
      </c>
      <c r="I12" s="3">
        <f t="shared" si="2"/>
        <v>0</v>
      </c>
      <c r="J12" s="3">
        <f t="shared" si="3"/>
        <v>0</v>
      </c>
      <c r="K12" s="3">
        <f t="shared" si="4"/>
        <v>0</v>
      </c>
    </row>
    <row r="13" spans="2:11" x14ac:dyDescent="0.25">
      <c r="B13" s="152"/>
      <c r="C13" s="50" t="s">
        <v>77</v>
      </c>
      <c r="D13" s="51" t="s">
        <v>95</v>
      </c>
      <c r="E13" s="52">
        <v>12</v>
      </c>
      <c r="F13" s="71"/>
      <c r="G13" s="3">
        <f t="shared" si="0"/>
        <v>0</v>
      </c>
      <c r="H13" s="3">
        <f t="shared" si="1"/>
        <v>0</v>
      </c>
      <c r="I13" s="3">
        <f t="shared" si="2"/>
        <v>0</v>
      </c>
      <c r="J13" s="3">
        <f t="shared" si="3"/>
        <v>0</v>
      </c>
      <c r="K13" s="3">
        <f t="shared" si="4"/>
        <v>0</v>
      </c>
    </row>
    <row r="14" spans="2:11" x14ac:dyDescent="0.25">
      <c r="B14" s="152"/>
      <c r="C14" s="50" t="s">
        <v>78</v>
      </c>
      <c r="D14" s="51" t="s">
        <v>95</v>
      </c>
      <c r="E14" s="52">
        <v>12</v>
      </c>
      <c r="F14" s="71"/>
      <c r="G14" s="3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  <c r="K14" s="3">
        <f t="shared" si="4"/>
        <v>0</v>
      </c>
    </row>
    <row r="15" spans="2:11" ht="58.9" customHeight="1" x14ac:dyDescent="0.25">
      <c r="B15" s="53" t="s">
        <v>96</v>
      </c>
      <c r="C15" s="54" t="s">
        <v>97</v>
      </c>
      <c r="D15" s="55" t="s">
        <v>98</v>
      </c>
      <c r="E15" s="56">
        <v>6</v>
      </c>
      <c r="F15" s="71"/>
      <c r="G15" s="3">
        <f t="shared" si="0"/>
        <v>0</v>
      </c>
      <c r="H15" s="3">
        <f t="shared" si="1"/>
        <v>0</v>
      </c>
      <c r="I15" s="3">
        <f t="shared" si="2"/>
        <v>0</v>
      </c>
      <c r="J15" s="3">
        <f t="shared" si="3"/>
        <v>0</v>
      </c>
      <c r="K15" s="3">
        <f t="shared" si="4"/>
        <v>0</v>
      </c>
    </row>
    <row r="16" spans="2:11" ht="49.9" customHeight="1" x14ac:dyDescent="0.25">
      <c r="B16" s="53" t="s">
        <v>198</v>
      </c>
      <c r="C16" s="54" t="s">
        <v>99</v>
      </c>
      <c r="D16" s="55" t="s">
        <v>100</v>
      </c>
      <c r="E16" s="56">
        <v>24</v>
      </c>
      <c r="F16" s="71"/>
      <c r="G16" s="3">
        <f>E16*F16</f>
        <v>0</v>
      </c>
      <c r="H16" s="3">
        <f>E16*F16</f>
        <v>0</v>
      </c>
      <c r="I16" s="3">
        <f>E16*F16</f>
        <v>0</v>
      </c>
      <c r="J16" s="3">
        <f>E16*F16</f>
        <v>0</v>
      </c>
      <c r="K16" s="3">
        <f>SUM(G16:J16)</f>
        <v>0</v>
      </c>
    </row>
    <row r="17" spans="2:11" ht="55.15" customHeight="1" x14ac:dyDescent="0.25">
      <c r="B17" s="53" t="s">
        <v>199</v>
      </c>
      <c r="C17" s="54" t="s">
        <v>99</v>
      </c>
      <c r="D17" s="55" t="s">
        <v>101</v>
      </c>
      <c r="E17" s="56">
        <v>1</v>
      </c>
      <c r="F17" s="71"/>
      <c r="G17" s="3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  <c r="K17" s="3">
        <f t="shared" si="4"/>
        <v>0</v>
      </c>
    </row>
    <row r="18" spans="2:11" ht="57" customHeight="1" x14ac:dyDescent="0.25">
      <c r="B18" s="53" t="s">
        <v>102</v>
      </c>
      <c r="C18" s="153" t="s">
        <v>103</v>
      </c>
      <c r="D18" s="51" t="s">
        <v>101</v>
      </c>
      <c r="E18" s="56">
        <v>1</v>
      </c>
      <c r="F18" s="71"/>
      <c r="G18" s="3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0</v>
      </c>
      <c r="K18" s="3">
        <f t="shared" si="4"/>
        <v>0</v>
      </c>
    </row>
    <row r="19" spans="2:11" ht="76.5" customHeight="1" x14ac:dyDescent="0.25">
      <c r="B19" s="53" t="s">
        <v>104</v>
      </c>
      <c r="C19" s="153"/>
      <c r="D19" s="51" t="s">
        <v>95</v>
      </c>
      <c r="E19" s="56">
        <v>12</v>
      </c>
      <c r="F19" s="71"/>
      <c r="G19" s="3">
        <f t="shared" si="0"/>
        <v>0</v>
      </c>
      <c r="H19" s="3">
        <f t="shared" si="1"/>
        <v>0</v>
      </c>
      <c r="I19" s="3">
        <f t="shared" si="2"/>
        <v>0</v>
      </c>
      <c r="J19" s="3">
        <f t="shared" si="3"/>
        <v>0</v>
      </c>
      <c r="K19" s="3">
        <f t="shared" si="4"/>
        <v>0</v>
      </c>
    </row>
    <row r="20" spans="2:11" ht="36.75" customHeight="1" x14ac:dyDescent="0.25">
      <c r="B20" s="53" t="s">
        <v>105</v>
      </c>
      <c r="C20" s="153"/>
      <c r="D20" s="51" t="s">
        <v>106</v>
      </c>
      <c r="E20" s="56">
        <v>2</v>
      </c>
      <c r="F20" s="71"/>
      <c r="G20" s="3">
        <f t="shared" si="0"/>
        <v>0</v>
      </c>
      <c r="H20" s="3">
        <f t="shared" si="1"/>
        <v>0</v>
      </c>
      <c r="I20" s="3">
        <f t="shared" si="2"/>
        <v>0</v>
      </c>
      <c r="J20" s="3">
        <f t="shared" si="3"/>
        <v>0</v>
      </c>
      <c r="K20" s="3">
        <f t="shared" si="4"/>
        <v>0</v>
      </c>
    </row>
    <row r="21" spans="2:11" ht="19.5" customHeight="1" x14ac:dyDescent="0.25">
      <c r="B21" s="57" t="s">
        <v>107</v>
      </c>
      <c r="C21" s="154" t="s">
        <v>108</v>
      </c>
      <c r="D21" s="51" t="s">
        <v>106</v>
      </c>
      <c r="E21" s="56">
        <v>2</v>
      </c>
      <c r="F21" s="71"/>
      <c r="G21" s="3">
        <f t="shared" si="0"/>
        <v>0</v>
      </c>
      <c r="H21" s="3">
        <f t="shared" si="1"/>
        <v>0</v>
      </c>
      <c r="I21" s="3">
        <f t="shared" si="2"/>
        <v>0</v>
      </c>
      <c r="J21" s="3">
        <f t="shared" si="3"/>
        <v>0</v>
      </c>
      <c r="K21" s="3">
        <f t="shared" si="4"/>
        <v>0</v>
      </c>
    </row>
    <row r="22" spans="2:11" ht="19.5" customHeight="1" x14ac:dyDescent="0.25">
      <c r="B22" s="53" t="s">
        <v>109</v>
      </c>
      <c r="C22" s="154"/>
      <c r="D22" s="55" t="s">
        <v>95</v>
      </c>
      <c r="E22" s="56">
        <v>12</v>
      </c>
      <c r="F22" s="71"/>
      <c r="G22" s="3">
        <f t="shared" si="0"/>
        <v>0</v>
      </c>
      <c r="H22" s="3">
        <f t="shared" si="1"/>
        <v>0</v>
      </c>
      <c r="I22" s="3">
        <f t="shared" si="2"/>
        <v>0</v>
      </c>
      <c r="J22" s="3">
        <f t="shared" si="3"/>
        <v>0</v>
      </c>
      <c r="K22" s="3">
        <f t="shared" si="4"/>
        <v>0</v>
      </c>
    </row>
    <row r="23" spans="2:11" ht="18.75" customHeight="1" x14ac:dyDescent="0.25">
      <c r="B23" s="53" t="s">
        <v>110</v>
      </c>
      <c r="C23" s="50" t="s">
        <v>111</v>
      </c>
      <c r="D23" s="51" t="s">
        <v>101</v>
      </c>
      <c r="E23" s="56">
        <v>1</v>
      </c>
      <c r="F23" s="71"/>
      <c r="G23" s="3">
        <f t="shared" si="0"/>
        <v>0</v>
      </c>
      <c r="H23" s="3">
        <f t="shared" si="1"/>
        <v>0</v>
      </c>
      <c r="I23" s="3">
        <f t="shared" si="2"/>
        <v>0</v>
      </c>
      <c r="J23" s="3">
        <f t="shared" si="3"/>
        <v>0</v>
      </c>
      <c r="K23" s="3">
        <f t="shared" si="4"/>
        <v>0</v>
      </c>
    </row>
    <row r="24" spans="2:11" ht="19.5" customHeight="1" x14ac:dyDescent="0.25">
      <c r="B24" s="148" t="s">
        <v>112</v>
      </c>
      <c r="C24" s="50" t="s">
        <v>113</v>
      </c>
      <c r="D24" s="51" t="s">
        <v>114</v>
      </c>
      <c r="E24" s="56">
        <v>4</v>
      </c>
      <c r="F24" s="71"/>
      <c r="G24" s="3">
        <f t="shared" si="0"/>
        <v>0</v>
      </c>
      <c r="H24" s="3">
        <f t="shared" si="1"/>
        <v>0</v>
      </c>
      <c r="I24" s="3">
        <f t="shared" si="2"/>
        <v>0</v>
      </c>
      <c r="J24" s="3">
        <f t="shared" si="3"/>
        <v>0</v>
      </c>
      <c r="K24" s="3">
        <f t="shared" si="4"/>
        <v>0</v>
      </c>
    </row>
    <row r="25" spans="2:11" ht="19.5" customHeight="1" x14ac:dyDescent="0.25">
      <c r="B25" s="148"/>
      <c r="C25" s="50" t="s">
        <v>115</v>
      </c>
      <c r="D25" s="51" t="s">
        <v>114</v>
      </c>
      <c r="E25" s="56">
        <v>4</v>
      </c>
      <c r="F25" s="71"/>
      <c r="G25" s="3">
        <f t="shared" si="0"/>
        <v>0</v>
      </c>
      <c r="H25" s="3">
        <f t="shared" si="1"/>
        <v>0</v>
      </c>
      <c r="I25" s="3">
        <f t="shared" si="2"/>
        <v>0</v>
      </c>
      <c r="J25" s="3">
        <f t="shared" si="3"/>
        <v>0</v>
      </c>
      <c r="K25" s="3">
        <f t="shared" si="4"/>
        <v>0</v>
      </c>
    </row>
    <row r="26" spans="2:11" ht="19.5" customHeight="1" x14ac:dyDescent="0.25">
      <c r="B26" s="148"/>
      <c r="C26" s="50" t="s">
        <v>116</v>
      </c>
      <c r="D26" s="51" t="s">
        <v>114</v>
      </c>
      <c r="E26" s="56">
        <v>4</v>
      </c>
      <c r="F26" s="71"/>
      <c r="G26" s="3">
        <f t="shared" si="0"/>
        <v>0</v>
      </c>
      <c r="H26" s="3">
        <f t="shared" si="1"/>
        <v>0</v>
      </c>
      <c r="I26" s="3">
        <f t="shared" si="2"/>
        <v>0</v>
      </c>
      <c r="J26" s="3">
        <f t="shared" si="3"/>
        <v>0</v>
      </c>
      <c r="K26" s="3">
        <f t="shared" si="4"/>
        <v>0</v>
      </c>
    </row>
    <row r="27" spans="2:11" ht="19.5" customHeight="1" x14ac:dyDescent="0.25">
      <c r="B27" s="148"/>
      <c r="C27" s="50" t="s">
        <v>117</v>
      </c>
      <c r="D27" s="51" t="s">
        <v>114</v>
      </c>
      <c r="E27" s="56">
        <v>4</v>
      </c>
      <c r="F27" s="71"/>
      <c r="G27" s="3">
        <f t="shared" si="0"/>
        <v>0</v>
      </c>
      <c r="H27" s="3">
        <f t="shared" si="1"/>
        <v>0</v>
      </c>
      <c r="I27" s="3">
        <f t="shared" si="2"/>
        <v>0</v>
      </c>
      <c r="J27" s="3">
        <f t="shared" si="3"/>
        <v>0</v>
      </c>
      <c r="K27" s="3">
        <f t="shared" si="4"/>
        <v>0</v>
      </c>
    </row>
    <row r="28" spans="2:11" ht="19.5" customHeight="1" x14ac:dyDescent="0.25">
      <c r="B28" s="148"/>
      <c r="C28" s="50" t="s">
        <v>118</v>
      </c>
      <c r="D28" s="51" t="s">
        <v>114</v>
      </c>
      <c r="E28" s="56">
        <v>4</v>
      </c>
      <c r="F28" s="71"/>
      <c r="G28" s="3">
        <f t="shared" si="0"/>
        <v>0</v>
      </c>
      <c r="H28" s="3">
        <f t="shared" si="1"/>
        <v>0</v>
      </c>
      <c r="I28" s="3">
        <f t="shared" si="2"/>
        <v>0</v>
      </c>
      <c r="J28" s="3">
        <f t="shared" si="3"/>
        <v>0</v>
      </c>
      <c r="K28" s="3">
        <f t="shared" si="4"/>
        <v>0</v>
      </c>
    </row>
    <row r="29" spans="2:11" ht="19.5" customHeight="1" x14ac:dyDescent="0.25">
      <c r="B29" s="148"/>
      <c r="C29" s="50" t="s">
        <v>119</v>
      </c>
      <c r="D29" s="51" t="s">
        <v>120</v>
      </c>
      <c r="E29" s="56">
        <v>6</v>
      </c>
      <c r="F29" s="71"/>
      <c r="G29" s="3">
        <f t="shared" si="0"/>
        <v>0</v>
      </c>
      <c r="H29" s="3">
        <f t="shared" si="1"/>
        <v>0</v>
      </c>
      <c r="I29" s="3">
        <f t="shared" si="2"/>
        <v>0</v>
      </c>
      <c r="J29" s="3">
        <f t="shared" si="3"/>
        <v>0</v>
      </c>
      <c r="K29" s="3">
        <f t="shared" si="4"/>
        <v>0</v>
      </c>
    </row>
    <row r="30" spans="2:11" ht="19.5" customHeight="1" x14ac:dyDescent="0.25">
      <c r="B30" s="148"/>
      <c r="C30" s="50" t="s">
        <v>121</v>
      </c>
      <c r="D30" s="51" t="s">
        <v>120</v>
      </c>
      <c r="E30" s="56">
        <v>6</v>
      </c>
      <c r="F30" s="71"/>
      <c r="G30" s="3">
        <f t="shared" si="0"/>
        <v>0</v>
      </c>
      <c r="H30" s="3">
        <f t="shared" si="1"/>
        <v>0</v>
      </c>
      <c r="I30" s="3">
        <f t="shared" si="2"/>
        <v>0</v>
      </c>
      <c r="J30" s="3">
        <f t="shared" si="3"/>
        <v>0</v>
      </c>
      <c r="K30" s="3">
        <f t="shared" si="4"/>
        <v>0</v>
      </c>
    </row>
    <row r="31" spans="2:11" ht="19.5" customHeight="1" x14ac:dyDescent="0.25">
      <c r="B31" s="160" t="s">
        <v>122</v>
      </c>
      <c r="C31" s="50" t="s">
        <v>123</v>
      </c>
      <c r="D31" s="51" t="s">
        <v>100</v>
      </c>
      <c r="E31" s="56">
        <v>24</v>
      </c>
      <c r="F31" s="71"/>
      <c r="G31" s="3">
        <f t="shared" si="0"/>
        <v>0</v>
      </c>
      <c r="H31" s="3">
        <f t="shared" si="1"/>
        <v>0</v>
      </c>
      <c r="I31" s="3">
        <f t="shared" si="2"/>
        <v>0</v>
      </c>
      <c r="J31" s="3">
        <f t="shared" si="3"/>
        <v>0</v>
      </c>
      <c r="K31" s="3">
        <f t="shared" si="4"/>
        <v>0</v>
      </c>
    </row>
    <row r="32" spans="2:11" ht="19.5" customHeight="1" x14ac:dyDescent="0.25">
      <c r="B32" s="160"/>
      <c r="C32" s="50" t="s">
        <v>124</v>
      </c>
      <c r="D32" s="51" t="s">
        <v>100</v>
      </c>
      <c r="E32" s="56">
        <v>24</v>
      </c>
      <c r="F32" s="71"/>
      <c r="G32" s="3">
        <f t="shared" si="0"/>
        <v>0</v>
      </c>
      <c r="H32" s="3">
        <f t="shared" si="1"/>
        <v>0</v>
      </c>
      <c r="I32" s="3">
        <f t="shared" si="2"/>
        <v>0</v>
      </c>
      <c r="J32" s="3">
        <f t="shared" si="3"/>
        <v>0</v>
      </c>
      <c r="K32" s="3">
        <f t="shared" si="4"/>
        <v>0</v>
      </c>
    </row>
    <row r="33" spans="2:11" ht="19.5" customHeight="1" x14ac:dyDescent="0.25">
      <c r="B33" s="152"/>
      <c r="C33" s="50" t="s">
        <v>125</v>
      </c>
      <c r="D33" s="51" t="s">
        <v>100</v>
      </c>
      <c r="E33" s="56">
        <v>24</v>
      </c>
      <c r="F33" s="71"/>
      <c r="G33" s="3">
        <f t="shared" si="0"/>
        <v>0</v>
      </c>
      <c r="H33" s="3">
        <f t="shared" si="1"/>
        <v>0</v>
      </c>
      <c r="I33" s="3">
        <f t="shared" si="2"/>
        <v>0</v>
      </c>
      <c r="J33" s="3">
        <f t="shared" si="3"/>
        <v>0</v>
      </c>
      <c r="K33" s="3">
        <f t="shared" si="4"/>
        <v>0</v>
      </c>
    </row>
    <row r="34" spans="2:11" ht="19.5" customHeight="1" x14ac:dyDescent="0.25">
      <c r="B34" s="152"/>
      <c r="C34" s="50" t="s">
        <v>126</v>
      </c>
      <c r="D34" s="51" t="s">
        <v>100</v>
      </c>
      <c r="E34" s="56">
        <v>24</v>
      </c>
      <c r="F34" s="71"/>
      <c r="G34" s="3">
        <f t="shared" si="0"/>
        <v>0</v>
      </c>
      <c r="H34" s="3">
        <f t="shared" si="1"/>
        <v>0</v>
      </c>
      <c r="I34" s="3">
        <f t="shared" si="2"/>
        <v>0</v>
      </c>
      <c r="J34" s="3">
        <f t="shared" si="3"/>
        <v>0</v>
      </c>
      <c r="K34" s="3">
        <f t="shared" si="4"/>
        <v>0</v>
      </c>
    </row>
    <row r="35" spans="2:11" ht="19.5" customHeight="1" x14ac:dyDescent="0.25">
      <c r="B35" s="152"/>
      <c r="C35" s="50" t="s">
        <v>127</v>
      </c>
      <c r="D35" s="51" t="s">
        <v>100</v>
      </c>
      <c r="E35" s="56">
        <v>24</v>
      </c>
      <c r="F35" s="71"/>
      <c r="G35" s="3">
        <f t="shared" si="0"/>
        <v>0</v>
      </c>
      <c r="H35" s="3">
        <f t="shared" si="1"/>
        <v>0</v>
      </c>
      <c r="I35" s="3">
        <f t="shared" si="2"/>
        <v>0</v>
      </c>
      <c r="J35" s="3">
        <f t="shared" si="3"/>
        <v>0</v>
      </c>
      <c r="K35" s="3">
        <f t="shared" si="4"/>
        <v>0</v>
      </c>
    </row>
    <row r="36" spans="2:11" ht="19.5" customHeight="1" x14ac:dyDescent="0.25">
      <c r="B36" s="152"/>
      <c r="C36" s="50" t="s">
        <v>128</v>
      </c>
      <c r="D36" s="51" t="s">
        <v>100</v>
      </c>
      <c r="E36" s="56">
        <v>24</v>
      </c>
      <c r="F36" s="71"/>
      <c r="G36" s="3">
        <f t="shared" si="0"/>
        <v>0</v>
      </c>
      <c r="H36" s="3">
        <f t="shared" si="1"/>
        <v>0</v>
      </c>
      <c r="I36" s="3">
        <f t="shared" si="2"/>
        <v>0</v>
      </c>
      <c r="J36" s="3">
        <f t="shared" si="3"/>
        <v>0</v>
      </c>
      <c r="K36" s="3">
        <f t="shared" si="4"/>
        <v>0</v>
      </c>
    </row>
    <row r="37" spans="2:11" ht="19.5" customHeight="1" x14ac:dyDescent="0.25">
      <c r="B37" s="152"/>
      <c r="C37" s="50" t="s">
        <v>129</v>
      </c>
      <c r="D37" s="51" t="s">
        <v>100</v>
      </c>
      <c r="E37" s="56">
        <v>24</v>
      </c>
      <c r="F37" s="71"/>
      <c r="G37" s="3">
        <f t="shared" si="0"/>
        <v>0</v>
      </c>
      <c r="H37" s="3">
        <f t="shared" si="1"/>
        <v>0</v>
      </c>
      <c r="I37" s="3">
        <f t="shared" si="2"/>
        <v>0</v>
      </c>
      <c r="J37" s="3">
        <f t="shared" si="3"/>
        <v>0</v>
      </c>
      <c r="K37" s="3">
        <f t="shared" si="4"/>
        <v>0</v>
      </c>
    </row>
    <row r="38" spans="2:11" ht="19.5" customHeight="1" x14ac:dyDescent="0.25">
      <c r="B38" s="152"/>
      <c r="C38" s="50" t="s">
        <v>130</v>
      </c>
      <c r="D38" s="51" t="s">
        <v>100</v>
      </c>
      <c r="E38" s="56">
        <v>24</v>
      </c>
      <c r="F38" s="71"/>
      <c r="G38" s="3">
        <f t="shared" si="0"/>
        <v>0</v>
      </c>
      <c r="H38" s="3">
        <f t="shared" si="1"/>
        <v>0</v>
      </c>
      <c r="I38" s="3">
        <f t="shared" si="2"/>
        <v>0</v>
      </c>
      <c r="J38" s="3">
        <f t="shared" si="3"/>
        <v>0</v>
      </c>
      <c r="K38" s="3">
        <f t="shared" si="4"/>
        <v>0</v>
      </c>
    </row>
    <row r="39" spans="2:11" ht="19.5" customHeight="1" x14ac:dyDescent="0.25">
      <c r="B39" s="152"/>
      <c r="C39" s="50" t="s">
        <v>131</v>
      </c>
      <c r="D39" s="51" t="s">
        <v>100</v>
      </c>
      <c r="E39" s="56">
        <v>24</v>
      </c>
      <c r="F39" s="71"/>
      <c r="G39" s="3">
        <f t="shared" si="0"/>
        <v>0</v>
      </c>
      <c r="H39" s="3">
        <f t="shared" si="1"/>
        <v>0</v>
      </c>
      <c r="I39" s="3">
        <f t="shared" si="2"/>
        <v>0</v>
      </c>
      <c r="J39" s="3">
        <f t="shared" si="3"/>
        <v>0</v>
      </c>
      <c r="K39" s="3">
        <f t="shared" si="4"/>
        <v>0</v>
      </c>
    </row>
    <row r="40" spans="2:11" ht="19.5" customHeight="1" x14ac:dyDescent="0.25">
      <c r="B40" s="152"/>
      <c r="C40" s="50" t="s">
        <v>132</v>
      </c>
      <c r="D40" s="51" t="s">
        <v>100</v>
      </c>
      <c r="E40" s="56">
        <v>24</v>
      </c>
      <c r="F40" s="71"/>
      <c r="G40" s="3">
        <f t="shared" si="0"/>
        <v>0</v>
      </c>
      <c r="H40" s="3">
        <f t="shared" si="1"/>
        <v>0</v>
      </c>
      <c r="I40" s="3">
        <f t="shared" si="2"/>
        <v>0</v>
      </c>
      <c r="J40" s="3">
        <f t="shared" si="3"/>
        <v>0</v>
      </c>
      <c r="K40" s="3">
        <f t="shared" si="4"/>
        <v>0</v>
      </c>
    </row>
    <row r="41" spans="2:11" ht="19.5" customHeight="1" x14ac:dyDescent="0.25">
      <c r="B41" s="152"/>
      <c r="C41" s="50" t="s">
        <v>133</v>
      </c>
      <c r="D41" s="51" t="s">
        <v>100</v>
      </c>
      <c r="E41" s="56">
        <v>24</v>
      </c>
      <c r="F41" s="71"/>
      <c r="G41" s="3">
        <f t="shared" si="0"/>
        <v>0</v>
      </c>
      <c r="H41" s="3">
        <f t="shared" si="1"/>
        <v>0</v>
      </c>
      <c r="I41" s="3">
        <f t="shared" si="2"/>
        <v>0</v>
      </c>
      <c r="J41" s="3">
        <f t="shared" si="3"/>
        <v>0</v>
      </c>
      <c r="K41" s="3">
        <f t="shared" si="4"/>
        <v>0</v>
      </c>
    </row>
    <row r="42" spans="2:11" ht="19.5" customHeight="1" x14ac:dyDescent="0.25">
      <c r="B42" s="161" t="s">
        <v>206</v>
      </c>
      <c r="C42" s="50" t="s">
        <v>134</v>
      </c>
      <c r="D42" s="51" t="s">
        <v>106</v>
      </c>
      <c r="E42" s="56">
        <v>2</v>
      </c>
      <c r="F42" s="71"/>
      <c r="G42" s="3">
        <f t="shared" si="0"/>
        <v>0</v>
      </c>
      <c r="H42" s="3">
        <f t="shared" si="1"/>
        <v>0</v>
      </c>
      <c r="I42" s="3">
        <f t="shared" si="2"/>
        <v>0</v>
      </c>
      <c r="J42" s="3">
        <f t="shared" si="3"/>
        <v>0</v>
      </c>
      <c r="K42" s="3">
        <f t="shared" si="4"/>
        <v>0</v>
      </c>
    </row>
    <row r="43" spans="2:11" ht="19.5" customHeight="1" x14ac:dyDescent="0.25">
      <c r="B43" s="152"/>
      <c r="C43" s="50" t="s">
        <v>135</v>
      </c>
      <c r="D43" s="51" t="s">
        <v>106</v>
      </c>
      <c r="E43" s="56">
        <v>2</v>
      </c>
      <c r="F43" s="71"/>
      <c r="G43" s="3">
        <f t="shared" si="0"/>
        <v>0</v>
      </c>
      <c r="H43" s="3">
        <f t="shared" si="1"/>
        <v>0</v>
      </c>
      <c r="I43" s="3">
        <f t="shared" si="2"/>
        <v>0</v>
      </c>
      <c r="J43" s="3">
        <f t="shared" si="3"/>
        <v>0</v>
      </c>
      <c r="K43" s="3">
        <f t="shared" si="4"/>
        <v>0</v>
      </c>
    </row>
    <row r="44" spans="2:11" ht="19.5" customHeight="1" x14ac:dyDescent="0.25">
      <c r="B44" s="152"/>
      <c r="C44" s="50" t="s">
        <v>136</v>
      </c>
      <c r="D44" s="51" t="s">
        <v>106</v>
      </c>
      <c r="E44" s="56">
        <v>2</v>
      </c>
      <c r="F44" s="71"/>
      <c r="G44" s="3">
        <f t="shared" si="0"/>
        <v>0</v>
      </c>
      <c r="H44" s="3">
        <f t="shared" si="1"/>
        <v>0</v>
      </c>
      <c r="I44" s="3">
        <f t="shared" si="2"/>
        <v>0</v>
      </c>
      <c r="J44" s="3">
        <f t="shared" si="3"/>
        <v>0</v>
      </c>
      <c r="K44" s="3">
        <f t="shared" si="4"/>
        <v>0</v>
      </c>
    </row>
    <row r="45" spans="2:11" ht="19.5" customHeight="1" x14ac:dyDescent="0.25">
      <c r="B45" s="152"/>
      <c r="C45" s="50" t="s">
        <v>137</v>
      </c>
      <c r="D45" s="51" t="s">
        <v>106</v>
      </c>
      <c r="E45" s="56">
        <v>2</v>
      </c>
      <c r="F45" s="71"/>
      <c r="G45" s="3">
        <f t="shared" si="0"/>
        <v>0</v>
      </c>
      <c r="H45" s="3">
        <f t="shared" si="1"/>
        <v>0</v>
      </c>
      <c r="I45" s="3">
        <f t="shared" si="2"/>
        <v>0</v>
      </c>
      <c r="J45" s="3">
        <f t="shared" si="3"/>
        <v>0</v>
      </c>
      <c r="K45" s="3">
        <f t="shared" si="4"/>
        <v>0</v>
      </c>
    </row>
    <row r="46" spans="2:11" ht="19.5" customHeight="1" x14ac:dyDescent="0.25">
      <c r="B46" s="152"/>
      <c r="C46" s="50" t="s">
        <v>138</v>
      </c>
      <c r="D46" s="51" t="s">
        <v>106</v>
      </c>
      <c r="E46" s="56">
        <v>2</v>
      </c>
      <c r="F46" s="71"/>
      <c r="G46" s="3">
        <f t="shared" si="0"/>
        <v>0</v>
      </c>
      <c r="H46" s="3">
        <f t="shared" si="1"/>
        <v>0</v>
      </c>
      <c r="I46" s="3">
        <f>E46*F46</f>
        <v>0</v>
      </c>
      <c r="J46" s="3">
        <f>E46*F46</f>
        <v>0</v>
      </c>
      <c r="K46" s="3">
        <f>SUM(G46:J46)</f>
        <v>0</v>
      </c>
    </row>
    <row r="47" spans="2:11" ht="19.5" customHeight="1" x14ac:dyDescent="0.25">
      <c r="B47" s="152"/>
      <c r="C47" s="50" t="s">
        <v>139</v>
      </c>
      <c r="D47" s="51" t="s">
        <v>106</v>
      </c>
      <c r="E47" s="56">
        <v>2</v>
      </c>
      <c r="F47" s="71"/>
      <c r="G47" s="3">
        <f t="shared" si="0"/>
        <v>0</v>
      </c>
      <c r="H47" s="3">
        <f t="shared" si="1"/>
        <v>0</v>
      </c>
      <c r="I47" s="3">
        <f>E47*F47</f>
        <v>0</v>
      </c>
      <c r="J47" s="3">
        <f>E47*F47</f>
        <v>0</v>
      </c>
      <c r="K47" s="3">
        <f>SUM(G47:J47)</f>
        <v>0</v>
      </c>
    </row>
    <row r="48" spans="2:11" ht="19.5" customHeight="1" x14ac:dyDescent="0.25">
      <c r="B48" s="152"/>
      <c r="C48" s="50" t="s">
        <v>140</v>
      </c>
      <c r="D48" s="51" t="s">
        <v>106</v>
      </c>
      <c r="E48" s="56">
        <v>2</v>
      </c>
      <c r="F48" s="71"/>
      <c r="G48" s="3">
        <f t="shared" si="0"/>
        <v>0</v>
      </c>
      <c r="H48" s="3">
        <f t="shared" si="1"/>
        <v>0</v>
      </c>
      <c r="I48" s="3">
        <f>E48*F48</f>
        <v>0</v>
      </c>
      <c r="J48" s="3">
        <f>E48*F48</f>
        <v>0</v>
      </c>
      <c r="K48" s="3">
        <f>SUM(G48:J48)</f>
        <v>0</v>
      </c>
    </row>
    <row r="49" spans="2:11" ht="19.5" customHeight="1" x14ac:dyDescent="0.25">
      <c r="B49" s="152"/>
      <c r="C49" s="50" t="s">
        <v>141</v>
      </c>
      <c r="D49" s="51" t="s">
        <v>106</v>
      </c>
      <c r="E49" s="56">
        <v>2</v>
      </c>
      <c r="F49" s="71"/>
      <c r="G49" s="3">
        <f t="shared" si="0"/>
        <v>0</v>
      </c>
      <c r="H49" s="3">
        <f t="shared" si="1"/>
        <v>0</v>
      </c>
      <c r="I49" s="3">
        <f>E49*F49</f>
        <v>0</v>
      </c>
      <c r="J49" s="3">
        <f>E49*F49</f>
        <v>0</v>
      </c>
      <c r="K49" s="3">
        <f>SUM(G49:J49)</f>
        <v>0</v>
      </c>
    </row>
    <row r="50" spans="2:11" ht="19.5" customHeight="1" x14ac:dyDescent="0.25">
      <c r="B50" s="152"/>
      <c r="C50" s="50" t="s">
        <v>142</v>
      </c>
      <c r="D50" s="51" t="s">
        <v>106</v>
      </c>
      <c r="E50" s="56">
        <v>2</v>
      </c>
      <c r="F50" s="71"/>
      <c r="G50" s="3">
        <f t="shared" si="0"/>
        <v>0</v>
      </c>
      <c r="H50" s="3">
        <f t="shared" si="1"/>
        <v>0</v>
      </c>
      <c r="I50" s="3">
        <f t="shared" si="2"/>
        <v>0</v>
      </c>
      <c r="J50" s="3">
        <f t="shared" si="3"/>
        <v>0</v>
      </c>
      <c r="K50" s="3">
        <f t="shared" si="4"/>
        <v>0</v>
      </c>
    </row>
    <row r="51" spans="2:11" ht="19.5" customHeight="1" x14ac:dyDescent="0.25">
      <c r="B51" s="152"/>
      <c r="C51" s="50" t="s">
        <v>143</v>
      </c>
      <c r="D51" s="51" t="s">
        <v>106</v>
      </c>
      <c r="E51" s="56">
        <v>2</v>
      </c>
      <c r="F51" s="71"/>
      <c r="G51" s="3">
        <f t="shared" si="0"/>
        <v>0</v>
      </c>
      <c r="H51" s="3">
        <f t="shared" si="1"/>
        <v>0</v>
      </c>
      <c r="I51" s="3">
        <f t="shared" si="2"/>
        <v>0</v>
      </c>
      <c r="J51" s="3">
        <f t="shared" si="3"/>
        <v>0</v>
      </c>
      <c r="K51" s="3">
        <f t="shared" si="4"/>
        <v>0</v>
      </c>
    </row>
    <row r="52" spans="2:11" ht="19.5" customHeight="1" x14ac:dyDescent="0.25">
      <c r="B52" s="152"/>
      <c r="C52" s="50" t="s">
        <v>144</v>
      </c>
      <c r="D52" s="51" t="s">
        <v>106</v>
      </c>
      <c r="E52" s="56">
        <v>2</v>
      </c>
      <c r="F52" s="71"/>
      <c r="G52" s="3">
        <f t="shared" si="0"/>
        <v>0</v>
      </c>
      <c r="H52" s="3">
        <f t="shared" si="1"/>
        <v>0</v>
      </c>
      <c r="I52" s="3">
        <f t="shared" si="2"/>
        <v>0</v>
      </c>
      <c r="J52" s="3">
        <f t="shared" si="3"/>
        <v>0</v>
      </c>
      <c r="K52" s="3">
        <f t="shared" si="4"/>
        <v>0</v>
      </c>
    </row>
    <row r="53" spans="2:11" ht="18.75" customHeight="1" x14ac:dyDescent="0.25">
      <c r="B53" s="152"/>
      <c r="C53" s="50" t="s">
        <v>145</v>
      </c>
      <c r="D53" s="51" t="s">
        <v>106</v>
      </c>
      <c r="E53" s="56">
        <v>2</v>
      </c>
      <c r="F53" s="71"/>
      <c r="G53" s="3">
        <f t="shared" si="0"/>
        <v>0</v>
      </c>
      <c r="H53" s="3">
        <f t="shared" si="1"/>
        <v>0</v>
      </c>
      <c r="I53" s="3">
        <f t="shared" si="2"/>
        <v>0</v>
      </c>
      <c r="J53" s="3">
        <f t="shared" si="3"/>
        <v>0</v>
      </c>
      <c r="K53" s="3">
        <f t="shared" si="4"/>
        <v>0</v>
      </c>
    </row>
    <row r="54" spans="2:11" ht="46.5" customHeight="1" x14ac:dyDescent="0.25">
      <c r="B54" s="58" t="s">
        <v>200</v>
      </c>
      <c r="C54" s="54" t="s">
        <v>146</v>
      </c>
      <c r="D54" s="55" t="s">
        <v>101</v>
      </c>
      <c r="E54" s="56">
        <v>1</v>
      </c>
      <c r="F54" s="71"/>
      <c r="G54" s="3">
        <f t="shared" si="0"/>
        <v>0</v>
      </c>
      <c r="H54" s="3">
        <f t="shared" si="1"/>
        <v>0</v>
      </c>
      <c r="I54" s="3">
        <f t="shared" si="2"/>
        <v>0</v>
      </c>
      <c r="J54" s="3">
        <f t="shared" si="3"/>
        <v>0</v>
      </c>
      <c r="K54" s="3">
        <f t="shared" si="4"/>
        <v>0</v>
      </c>
    </row>
    <row r="55" spans="2:11" ht="19.5" customHeight="1" x14ac:dyDescent="0.25">
      <c r="B55" s="162" t="s">
        <v>201</v>
      </c>
      <c r="C55" s="50" t="s">
        <v>147</v>
      </c>
      <c r="D55" s="55" t="s">
        <v>101</v>
      </c>
      <c r="E55" s="56">
        <v>1</v>
      </c>
      <c r="F55" s="71"/>
      <c r="G55" s="3">
        <f t="shared" si="0"/>
        <v>0</v>
      </c>
      <c r="H55" s="3">
        <f t="shared" si="1"/>
        <v>0</v>
      </c>
      <c r="I55" s="3">
        <f t="shared" si="2"/>
        <v>0</v>
      </c>
      <c r="J55" s="3">
        <f t="shared" si="3"/>
        <v>0</v>
      </c>
      <c r="K55" s="3">
        <f t="shared" si="4"/>
        <v>0</v>
      </c>
    </row>
    <row r="56" spans="2:11" ht="19.5" customHeight="1" x14ac:dyDescent="0.25">
      <c r="B56" s="152"/>
      <c r="C56" s="54" t="s">
        <v>148</v>
      </c>
      <c r="D56" s="55" t="s">
        <v>101</v>
      </c>
      <c r="E56" s="56">
        <v>1</v>
      </c>
      <c r="F56" s="71"/>
      <c r="G56" s="3">
        <f t="shared" si="0"/>
        <v>0</v>
      </c>
      <c r="H56" s="3">
        <f t="shared" si="1"/>
        <v>0</v>
      </c>
      <c r="I56" s="3">
        <f t="shared" si="2"/>
        <v>0</v>
      </c>
      <c r="J56" s="3">
        <f t="shared" si="3"/>
        <v>0</v>
      </c>
      <c r="K56" s="3">
        <f t="shared" si="4"/>
        <v>0</v>
      </c>
    </row>
    <row r="57" spans="2:11" ht="19.5" customHeight="1" x14ac:dyDescent="0.25">
      <c r="B57" s="152"/>
      <c r="C57" s="54" t="s">
        <v>149</v>
      </c>
      <c r="D57" s="55" t="s">
        <v>101</v>
      </c>
      <c r="E57" s="56">
        <v>1</v>
      </c>
      <c r="F57" s="71"/>
      <c r="G57" s="3">
        <f t="shared" si="0"/>
        <v>0</v>
      </c>
      <c r="H57" s="3">
        <f t="shared" si="1"/>
        <v>0</v>
      </c>
      <c r="I57" s="3">
        <f t="shared" si="2"/>
        <v>0</v>
      </c>
      <c r="J57" s="3">
        <f t="shared" si="3"/>
        <v>0</v>
      </c>
      <c r="K57" s="3">
        <f t="shared" si="4"/>
        <v>0</v>
      </c>
    </row>
    <row r="58" spans="2:11" ht="18.75" customHeight="1" x14ac:dyDescent="0.25">
      <c r="B58" s="148" t="s">
        <v>150</v>
      </c>
      <c r="C58" s="54" t="s">
        <v>151</v>
      </c>
      <c r="D58" s="55" t="s">
        <v>101</v>
      </c>
      <c r="E58" s="56">
        <v>1</v>
      </c>
      <c r="F58" s="71"/>
      <c r="G58" s="3">
        <f t="shared" si="0"/>
        <v>0</v>
      </c>
      <c r="H58" s="3">
        <f t="shared" si="1"/>
        <v>0</v>
      </c>
      <c r="I58" s="3">
        <f t="shared" si="2"/>
        <v>0</v>
      </c>
      <c r="J58" s="3">
        <f t="shared" si="3"/>
        <v>0</v>
      </c>
      <c r="K58" s="3">
        <f t="shared" si="4"/>
        <v>0</v>
      </c>
    </row>
    <row r="59" spans="2:11" ht="19.5" customHeight="1" x14ac:dyDescent="0.25">
      <c r="B59" s="152"/>
      <c r="C59" s="54" t="s">
        <v>152</v>
      </c>
      <c r="D59" s="55" t="s">
        <v>101</v>
      </c>
      <c r="E59" s="56">
        <v>1</v>
      </c>
      <c r="F59" s="71"/>
      <c r="G59" s="3">
        <f t="shared" si="0"/>
        <v>0</v>
      </c>
      <c r="H59" s="3">
        <f t="shared" si="1"/>
        <v>0</v>
      </c>
      <c r="I59" s="3">
        <f t="shared" si="2"/>
        <v>0</v>
      </c>
      <c r="J59" s="3">
        <f t="shared" si="3"/>
        <v>0</v>
      </c>
      <c r="K59" s="3">
        <f t="shared" si="4"/>
        <v>0</v>
      </c>
    </row>
    <row r="60" spans="2:11" ht="19.5" customHeight="1" x14ac:dyDescent="0.25">
      <c r="B60" s="163" t="s">
        <v>202</v>
      </c>
      <c r="C60" s="54" t="s">
        <v>153</v>
      </c>
      <c r="D60" s="55" t="s">
        <v>101</v>
      </c>
      <c r="E60" s="56">
        <v>1</v>
      </c>
      <c r="F60" s="71"/>
      <c r="G60" s="3">
        <f t="shared" si="0"/>
        <v>0</v>
      </c>
      <c r="H60" s="3">
        <f t="shared" si="1"/>
        <v>0</v>
      </c>
      <c r="I60" s="3">
        <f t="shared" si="2"/>
        <v>0</v>
      </c>
      <c r="J60" s="3">
        <f t="shared" si="3"/>
        <v>0</v>
      </c>
      <c r="K60" s="3">
        <f t="shared" si="4"/>
        <v>0</v>
      </c>
    </row>
    <row r="61" spans="2:11" ht="19.5" customHeight="1" x14ac:dyDescent="0.25">
      <c r="B61" s="164"/>
      <c r="C61" s="54" t="s">
        <v>154</v>
      </c>
      <c r="D61" s="55" t="s">
        <v>101</v>
      </c>
      <c r="E61" s="56">
        <v>1</v>
      </c>
      <c r="F61" s="71"/>
      <c r="G61" s="3">
        <f t="shared" si="0"/>
        <v>0</v>
      </c>
      <c r="H61" s="3">
        <f t="shared" si="1"/>
        <v>0</v>
      </c>
      <c r="I61" s="3">
        <f t="shared" si="2"/>
        <v>0</v>
      </c>
      <c r="J61" s="3">
        <f t="shared" si="3"/>
        <v>0</v>
      </c>
      <c r="K61" s="3">
        <f t="shared" si="4"/>
        <v>0</v>
      </c>
    </row>
    <row r="62" spans="2:11" ht="19.5" customHeight="1" x14ac:dyDescent="0.25">
      <c r="B62" s="164"/>
      <c r="C62" s="54" t="s">
        <v>155</v>
      </c>
      <c r="D62" s="55" t="s">
        <v>101</v>
      </c>
      <c r="E62" s="56">
        <v>1</v>
      </c>
      <c r="F62" s="71"/>
      <c r="G62" s="3">
        <f t="shared" si="0"/>
        <v>0</v>
      </c>
      <c r="H62" s="3">
        <f t="shared" si="1"/>
        <v>0</v>
      </c>
      <c r="I62" s="3">
        <f t="shared" si="2"/>
        <v>0</v>
      </c>
      <c r="J62" s="3">
        <f t="shared" si="3"/>
        <v>0</v>
      </c>
      <c r="K62" s="3">
        <f t="shared" si="4"/>
        <v>0</v>
      </c>
    </row>
    <row r="63" spans="2:11" ht="36.75" customHeight="1" x14ac:dyDescent="0.25">
      <c r="B63" s="59" t="s">
        <v>156</v>
      </c>
      <c r="C63" s="54" t="s">
        <v>157</v>
      </c>
      <c r="D63" s="55" t="s">
        <v>101</v>
      </c>
      <c r="E63" s="56">
        <v>1</v>
      </c>
      <c r="F63" s="72"/>
      <c r="G63" s="3">
        <f t="shared" si="0"/>
        <v>0</v>
      </c>
      <c r="H63" s="3">
        <f t="shared" si="1"/>
        <v>0</v>
      </c>
      <c r="I63" s="3">
        <f t="shared" si="2"/>
        <v>0</v>
      </c>
      <c r="J63" s="3">
        <f t="shared" si="3"/>
        <v>0</v>
      </c>
      <c r="K63" s="3">
        <f t="shared" si="4"/>
        <v>0</v>
      </c>
    </row>
    <row r="64" spans="2:11" ht="36.75" customHeight="1" x14ac:dyDescent="0.25">
      <c r="B64" s="78" t="s">
        <v>158</v>
      </c>
      <c r="C64" s="79" t="s">
        <v>159</v>
      </c>
      <c r="D64" s="80" t="s">
        <v>101</v>
      </c>
      <c r="E64" s="56">
        <v>1</v>
      </c>
      <c r="F64" s="72"/>
      <c r="G64" s="3">
        <f t="shared" si="0"/>
        <v>0</v>
      </c>
      <c r="H64" s="3">
        <f t="shared" si="1"/>
        <v>0</v>
      </c>
      <c r="I64" s="3">
        <f t="shared" si="2"/>
        <v>0</v>
      </c>
      <c r="J64" s="3">
        <f t="shared" si="3"/>
        <v>0</v>
      </c>
      <c r="K64" s="3">
        <f t="shared" si="4"/>
        <v>0</v>
      </c>
    </row>
    <row r="65" spans="2:11" ht="36.75" customHeight="1" x14ac:dyDescent="0.25">
      <c r="B65" s="85" t="s">
        <v>207</v>
      </c>
      <c r="C65" s="84" t="s">
        <v>208</v>
      </c>
      <c r="D65" s="86" t="s">
        <v>106</v>
      </c>
      <c r="E65" s="56">
        <v>2</v>
      </c>
      <c r="F65" s="72"/>
      <c r="G65" s="3">
        <f t="shared" si="0"/>
        <v>0</v>
      </c>
      <c r="H65" s="3">
        <f t="shared" si="1"/>
        <v>0</v>
      </c>
      <c r="I65" s="3">
        <f t="shared" si="2"/>
        <v>0</v>
      </c>
      <c r="J65" s="3">
        <f t="shared" si="3"/>
        <v>0</v>
      </c>
      <c r="K65" s="3">
        <f t="shared" si="4"/>
        <v>0</v>
      </c>
    </row>
    <row r="66" spans="2:11" ht="36.75" customHeight="1" x14ac:dyDescent="0.25">
      <c r="B66" s="85" t="s">
        <v>209</v>
      </c>
      <c r="C66" s="84" t="s">
        <v>210</v>
      </c>
      <c r="D66" s="86" t="s">
        <v>106</v>
      </c>
      <c r="E66" s="56">
        <v>2</v>
      </c>
      <c r="F66" s="72"/>
      <c r="G66" s="3">
        <f t="shared" si="0"/>
        <v>0</v>
      </c>
      <c r="H66" s="3">
        <f t="shared" si="1"/>
        <v>0</v>
      </c>
      <c r="I66" s="3">
        <f t="shared" si="2"/>
        <v>0</v>
      </c>
      <c r="J66" s="3">
        <f t="shared" si="3"/>
        <v>0</v>
      </c>
      <c r="K66" s="3">
        <f t="shared" si="4"/>
        <v>0</v>
      </c>
    </row>
    <row r="67" spans="2:11" ht="47.25" customHeight="1" x14ac:dyDescent="0.25">
      <c r="B67" s="81" t="s">
        <v>160</v>
      </c>
      <c r="C67" s="82" t="s">
        <v>161</v>
      </c>
      <c r="D67" s="83" t="s">
        <v>162</v>
      </c>
      <c r="E67" s="62">
        <v>2</v>
      </c>
      <c r="F67" s="73"/>
      <c r="G67" s="3">
        <f t="shared" si="0"/>
        <v>0</v>
      </c>
      <c r="H67" s="3">
        <f t="shared" si="1"/>
        <v>0</v>
      </c>
      <c r="I67" s="3">
        <f t="shared" si="2"/>
        <v>0</v>
      </c>
      <c r="J67" s="3">
        <f t="shared" si="3"/>
        <v>0</v>
      </c>
      <c r="K67" s="3">
        <f t="shared" si="4"/>
        <v>0</v>
      </c>
    </row>
    <row r="68" spans="2:11" ht="47.25" customHeight="1" x14ac:dyDescent="0.25">
      <c r="B68" s="60" t="s">
        <v>163</v>
      </c>
      <c r="C68" s="61" t="s">
        <v>164</v>
      </c>
      <c r="D68" s="55" t="s">
        <v>162</v>
      </c>
      <c r="E68" s="62">
        <v>2</v>
      </c>
      <c r="F68" s="73"/>
      <c r="G68" s="3">
        <f t="shared" si="0"/>
        <v>0</v>
      </c>
      <c r="H68" s="3">
        <f t="shared" si="1"/>
        <v>0</v>
      </c>
      <c r="I68" s="3">
        <f t="shared" si="2"/>
        <v>0</v>
      </c>
      <c r="J68" s="3">
        <f t="shared" si="3"/>
        <v>0</v>
      </c>
      <c r="K68" s="3">
        <f t="shared" si="4"/>
        <v>0</v>
      </c>
    </row>
    <row r="69" spans="2:11" ht="47.25" customHeight="1" x14ac:dyDescent="0.25">
      <c r="B69" s="60" t="s">
        <v>165</v>
      </c>
      <c r="C69" s="61" t="s">
        <v>166</v>
      </c>
      <c r="D69" s="55" t="s">
        <v>162</v>
      </c>
      <c r="E69" s="62">
        <v>2</v>
      </c>
      <c r="F69" s="73"/>
      <c r="G69" s="3">
        <f t="shared" si="0"/>
        <v>0</v>
      </c>
      <c r="H69" s="3">
        <f t="shared" si="1"/>
        <v>0</v>
      </c>
      <c r="I69" s="3">
        <f t="shared" si="2"/>
        <v>0</v>
      </c>
      <c r="J69" s="3">
        <f t="shared" si="3"/>
        <v>0</v>
      </c>
      <c r="K69" s="3">
        <f t="shared" si="4"/>
        <v>0</v>
      </c>
    </row>
    <row r="70" spans="2:11" ht="47.25" customHeight="1" x14ac:dyDescent="0.25">
      <c r="B70" s="60" t="s">
        <v>167</v>
      </c>
      <c r="C70" s="61" t="s">
        <v>168</v>
      </c>
      <c r="D70" s="55" t="s">
        <v>162</v>
      </c>
      <c r="E70" s="62">
        <v>2</v>
      </c>
      <c r="F70" s="73"/>
      <c r="G70" s="3">
        <f t="shared" si="0"/>
        <v>0</v>
      </c>
      <c r="H70" s="3">
        <f t="shared" si="1"/>
        <v>0</v>
      </c>
      <c r="I70" s="3">
        <f t="shared" si="2"/>
        <v>0</v>
      </c>
      <c r="J70" s="3">
        <f t="shared" si="3"/>
        <v>0</v>
      </c>
      <c r="K70" s="3">
        <f t="shared" si="4"/>
        <v>0</v>
      </c>
    </row>
    <row r="71" spans="2:11" ht="47.25" customHeight="1" x14ac:dyDescent="0.25">
      <c r="B71" s="60" t="s">
        <v>169</v>
      </c>
      <c r="C71" s="61" t="s">
        <v>170</v>
      </c>
      <c r="D71" s="55" t="s">
        <v>162</v>
      </c>
      <c r="E71" s="62">
        <v>2</v>
      </c>
      <c r="F71" s="73"/>
      <c r="G71" s="3">
        <f t="shared" si="0"/>
        <v>0</v>
      </c>
      <c r="H71" s="3">
        <f t="shared" si="1"/>
        <v>0</v>
      </c>
      <c r="I71" s="3">
        <f t="shared" si="2"/>
        <v>0</v>
      </c>
      <c r="J71" s="3">
        <f t="shared" si="3"/>
        <v>0</v>
      </c>
      <c r="K71" s="3">
        <f t="shared" si="4"/>
        <v>0</v>
      </c>
    </row>
    <row r="72" spans="2:11" ht="47.25" customHeight="1" x14ac:dyDescent="0.25">
      <c r="B72" s="60" t="s">
        <v>171</v>
      </c>
      <c r="C72" s="61" t="s">
        <v>172</v>
      </c>
      <c r="D72" s="55" t="s">
        <v>162</v>
      </c>
      <c r="E72" s="62">
        <v>2</v>
      </c>
      <c r="F72" s="73"/>
      <c r="G72" s="3">
        <f t="shared" si="0"/>
        <v>0</v>
      </c>
      <c r="H72" s="3">
        <f t="shared" si="1"/>
        <v>0</v>
      </c>
      <c r="I72" s="3">
        <f t="shared" si="2"/>
        <v>0</v>
      </c>
      <c r="J72" s="3">
        <f t="shared" si="3"/>
        <v>0</v>
      </c>
      <c r="K72" s="3">
        <f t="shared" si="4"/>
        <v>0</v>
      </c>
    </row>
    <row r="73" spans="2:11" ht="47.25" customHeight="1" x14ac:dyDescent="0.25">
      <c r="B73" s="60" t="s">
        <v>173</v>
      </c>
      <c r="C73" s="61" t="s">
        <v>174</v>
      </c>
      <c r="D73" s="55" t="s">
        <v>162</v>
      </c>
      <c r="E73" s="62">
        <v>2</v>
      </c>
      <c r="F73" s="73"/>
      <c r="G73" s="3">
        <f t="shared" si="0"/>
        <v>0</v>
      </c>
      <c r="H73" s="3">
        <f t="shared" si="1"/>
        <v>0</v>
      </c>
      <c r="I73" s="3">
        <f t="shared" si="2"/>
        <v>0</v>
      </c>
      <c r="J73" s="3">
        <f t="shared" si="3"/>
        <v>0</v>
      </c>
      <c r="K73" s="3">
        <f t="shared" si="4"/>
        <v>0</v>
      </c>
    </row>
    <row r="74" spans="2:11" ht="18.75" customHeight="1" x14ac:dyDescent="0.25">
      <c r="B74" s="165" t="s">
        <v>175</v>
      </c>
      <c r="C74" s="54" t="s">
        <v>176</v>
      </c>
      <c r="D74" s="55" t="s">
        <v>101</v>
      </c>
      <c r="E74" s="56">
        <v>1</v>
      </c>
      <c r="F74" s="73"/>
      <c r="G74" s="3">
        <f t="shared" si="0"/>
        <v>0</v>
      </c>
      <c r="H74" s="3">
        <f t="shared" si="1"/>
        <v>0</v>
      </c>
      <c r="I74" s="3">
        <f t="shared" si="2"/>
        <v>0</v>
      </c>
      <c r="J74" s="3">
        <f t="shared" si="3"/>
        <v>0</v>
      </c>
      <c r="K74" s="3">
        <f t="shared" si="4"/>
        <v>0</v>
      </c>
    </row>
    <row r="75" spans="2:11" ht="18.75" customHeight="1" x14ac:dyDescent="0.25">
      <c r="B75" s="166"/>
      <c r="C75" s="54" t="s">
        <v>177</v>
      </c>
      <c r="D75" s="55" t="s">
        <v>101</v>
      </c>
      <c r="E75" s="56">
        <v>1</v>
      </c>
      <c r="F75" s="73"/>
      <c r="G75" s="3">
        <f t="shared" si="0"/>
        <v>0</v>
      </c>
      <c r="H75" s="3">
        <f t="shared" si="1"/>
        <v>0</v>
      </c>
      <c r="I75" s="3">
        <f t="shared" si="2"/>
        <v>0</v>
      </c>
      <c r="J75" s="3">
        <f t="shared" si="3"/>
        <v>0</v>
      </c>
      <c r="K75" s="3">
        <f t="shared" si="4"/>
        <v>0</v>
      </c>
    </row>
    <row r="76" spans="2:11" ht="19.5" customHeight="1" x14ac:dyDescent="0.25">
      <c r="B76" s="166"/>
      <c r="C76" s="54" t="s">
        <v>178</v>
      </c>
      <c r="D76" s="55" t="s">
        <v>101</v>
      </c>
      <c r="E76" s="56">
        <v>1</v>
      </c>
      <c r="F76" s="73"/>
      <c r="G76" s="3">
        <f t="shared" si="0"/>
        <v>0</v>
      </c>
      <c r="H76" s="3">
        <f t="shared" si="1"/>
        <v>0</v>
      </c>
      <c r="I76" s="3">
        <f>E76*F76</f>
        <v>0</v>
      </c>
      <c r="J76" s="3">
        <f>E76*F76</f>
        <v>0</v>
      </c>
      <c r="K76" s="3">
        <f>SUM(G76:J76)</f>
        <v>0</v>
      </c>
    </row>
    <row r="77" spans="2:11" ht="34.9" customHeight="1" x14ac:dyDescent="0.25">
      <c r="B77" s="59" t="s">
        <v>179</v>
      </c>
      <c r="C77" s="54" t="s">
        <v>180</v>
      </c>
      <c r="D77" s="55" t="s">
        <v>101</v>
      </c>
      <c r="E77" s="56">
        <v>1</v>
      </c>
      <c r="F77" s="73"/>
      <c r="G77" s="3">
        <f t="shared" si="0"/>
        <v>0</v>
      </c>
      <c r="H77" s="3">
        <f t="shared" si="1"/>
        <v>0</v>
      </c>
      <c r="I77" s="3">
        <f>E77*F77</f>
        <v>0</v>
      </c>
      <c r="J77" s="3">
        <f>E77*F77</f>
        <v>0</v>
      </c>
      <c r="K77" s="3">
        <f>SUM(G77:J77)</f>
        <v>0</v>
      </c>
    </row>
    <row r="78" spans="2:11" ht="19.149999999999999" customHeight="1" x14ac:dyDescent="0.25">
      <c r="B78" s="63" t="s">
        <v>181</v>
      </c>
      <c r="C78" s="54" t="s">
        <v>211</v>
      </c>
      <c r="D78" s="55" t="s">
        <v>101</v>
      </c>
      <c r="E78" s="64">
        <v>1</v>
      </c>
      <c r="F78" s="73"/>
      <c r="G78" s="3">
        <f t="shared" si="0"/>
        <v>0</v>
      </c>
      <c r="H78" s="3">
        <f t="shared" si="1"/>
        <v>0</v>
      </c>
      <c r="I78" s="3">
        <f>E78*F78</f>
        <v>0</v>
      </c>
      <c r="J78" s="3">
        <f>E78*F78</f>
        <v>0</v>
      </c>
      <c r="K78" s="3">
        <f>SUM(G78:J78)</f>
        <v>0</v>
      </c>
    </row>
    <row r="79" spans="2:11" ht="18.75" customHeight="1" thickBot="1" x14ac:dyDescent="0.3">
      <c r="B79" s="65"/>
      <c r="C79" s="66"/>
      <c r="D79" s="67"/>
      <c r="E79" s="64"/>
      <c r="F79" s="73"/>
      <c r="G79" s="3">
        <f t="shared" si="0"/>
        <v>0</v>
      </c>
      <c r="H79" s="3">
        <f t="shared" si="1"/>
        <v>0</v>
      </c>
      <c r="I79" s="3">
        <f>E79*F79</f>
        <v>0</v>
      </c>
      <c r="J79" s="3">
        <f>E79*F79</f>
        <v>0</v>
      </c>
      <c r="K79" s="3">
        <f>SUM(G79:J79)</f>
        <v>0</v>
      </c>
    </row>
    <row r="80" spans="2:11" ht="20.25" customHeight="1" x14ac:dyDescent="0.25">
      <c r="D80" s="155" t="s">
        <v>182</v>
      </c>
      <c r="E80" s="156"/>
      <c r="F80" s="156"/>
      <c r="G80" s="44">
        <f>SUM(G6:G79)</f>
        <v>0</v>
      </c>
      <c r="H80" s="44">
        <f>SUM(H6:H79)</f>
        <v>0</v>
      </c>
      <c r="I80" s="44">
        <f>SUM(I6:I79)</f>
        <v>0</v>
      </c>
      <c r="J80" s="44">
        <f>SUM(J6:J79)</f>
        <v>0</v>
      </c>
    </row>
    <row r="81" spans="2:11" ht="15.75" thickBot="1" x14ac:dyDescent="0.3"/>
    <row r="82" spans="2:11" ht="15.75" thickBot="1" x14ac:dyDescent="0.3">
      <c r="G82" s="157" t="s">
        <v>183</v>
      </c>
      <c r="H82" s="157"/>
      <c r="I82" s="157"/>
      <c r="J82" s="158"/>
      <c r="K82" s="45">
        <f>G80+H80+I80+J80</f>
        <v>0</v>
      </c>
    </row>
    <row r="84" spans="2:11" x14ac:dyDescent="0.25">
      <c r="B84" s="46"/>
    </row>
    <row r="98" ht="12.75" customHeight="1" x14ac:dyDescent="0.25"/>
  </sheetData>
  <sheetProtection algorithmName="SHA-512" hashValue="POynRRsHReVWn9F9UVyBjUlmReqpW8mB7+QLrr91UgyRX9ZQARp2+pG6575saJPhkKP5f5RiVA87IvHed8o9Qw==" saltValue="2E7vjeebqYXvWBSsDkqW4Q==" spinCount="100000" sheet="1" objects="1" scenarios="1"/>
  <mergeCells count="24">
    <mergeCell ref="D80:F80"/>
    <mergeCell ref="G82:J82"/>
    <mergeCell ref="B4:B5"/>
    <mergeCell ref="C4:C5"/>
    <mergeCell ref="D4:D5"/>
    <mergeCell ref="E4:E5"/>
    <mergeCell ref="F4:F5"/>
    <mergeCell ref="G4:G5"/>
    <mergeCell ref="I4:I5"/>
    <mergeCell ref="H4:H5"/>
    <mergeCell ref="B31:B41"/>
    <mergeCell ref="B42:B53"/>
    <mergeCell ref="B55:B57"/>
    <mergeCell ref="B58:B59"/>
    <mergeCell ref="B60:B62"/>
    <mergeCell ref="B74:B76"/>
    <mergeCell ref="B24:B30"/>
    <mergeCell ref="J4:J5"/>
    <mergeCell ref="K4:K5"/>
    <mergeCell ref="B1:K1"/>
    <mergeCell ref="B3:K3"/>
    <mergeCell ref="B6:B14"/>
    <mergeCell ref="C18:C20"/>
    <mergeCell ref="C21:C22"/>
  </mergeCells>
  <dataValidations count="1">
    <dataValidation type="decimal" operator="greaterThanOrEqual" allowBlank="1" showInputMessage="1" showErrorMessage="1" error="Introducir un valor numérico" sqref="F65543:F65615 JB65543:JB65615 SX65543:SX65615 ACT65543:ACT65615 AMP65543:AMP65615 AWL65543:AWL65615 BGH65543:BGH65615 BQD65543:BQD65615 BZZ65543:BZZ65615 CJV65543:CJV65615 CTR65543:CTR65615 DDN65543:DDN65615 DNJ65543:DNJ65615 DXF65543:DXF65615 EHB65543:EHB65615 EQX65543:EQX65615 FAT65543:FAT65615 FKP65543:FKP65615 FUL65543:FUL65615 GEH65543:GEH65615 GOD65543:GOD65615 GXZ65543:GXZ65615 HHV65543:HHV65615 HRR65543:HRR65615 IBN65543:IBN65615 ILJ65543:ILJ65615 IVF65543:IVF65615 JFB65543:JFB65615 JOX65543:JOX65615 JYT65543:JYT65615 KIP65543:KIP65615 KSL65543:KSL65615 LCH65543:LCH65615 LMD65543:LMD65615 LVZ65543:LVZ65615 MFV65543:MFV65615 MPR65543:MPR65615 MZN65543:MZN65615 NJJ65543:NJJ65615 NTF65543:NTF65615 ODB65543:ODB65615 OMX65543:OMX65615 OWT65543:OWT65615 PGP65543:PGP65615 PQL65543:PQL65615 QAH65543:QAH65615 QKD65543:QKD65615 QTZ65543:QTZ65615 RDV65543:RDV65615 RNR65543:RNR65615 RXN65543:RXN65615 SHJ65543:SHJ65615 SRF65543:SRF65615 TBB65543:TBB65615 TKX65543:TKX65615 TUT65543:TUT65615 UEP65543:UEP65615 UOL65543:UOL65615 UYH65543:UYH65615 VID65543:VID65615 VRZ65543:VRZ65615 WBV65543:WBV65615 WLR65543:WLR65615 WVN65543:WVN65615 F131079:F131151 JB131079:JB131151 SX131079:SX131151 ACT131079:ACT131151 AMP131079:AMP131151 AWL131079:AWL131151 BGH131079:BGH131151 BQD131079:BQD131151 BZZ131079:BZZ131151 CJV131079:CJV131151 CTR131079:CTR131151 DDN131079:DDN131151 DNJ131079:DNJ131151 DXF131079:DXF131151 EHB131079:EHB131151 EQX131079:EQX131151 FAT131079:FAT131151 FKP131079:FKP131151 FUL131079:FUL131151 GEH131079:GEH131151 GOD131079:GOD131151 GXZ131079:GXZ131151 HHV131079:HHV131151 HRR131079:HRR131151 IBN131079:IBN131151 ILJ131079:ILJ131151 IVF131079:IVF131151 JFB131079:JFB131151 JOX131079:JOX131151 JYT131079:JYT131151 KIP131079:KIP131151 KSL131079:KSL131151 LCH131079:LCH131151 LMD131079:LMD131151 LVZ131079:LVZ131151 MFV131079:MFV131151 MPR131079:MPR131151 MZN131079:MZN131151 NJJ131079:NJJ131151 NTF131079:NTF131151 ODB131079:ODB131151 OMX131079:OMX131151 OWT131079:OWT131151 PGP131079:PGP131151 PQL131079:PQL131151 QAH131079:QAH131151 QKD131079:QKD131151 QTZ131079:QTZ131151 RDV131079:RDV131151 RNR131079:RNR131151 RXN131079:RXN131151 SHJ131079:SHJ131151 SRF131079:SRF131151 TBB131079:TBB131151 TKX131079:TKX131151 TUT131079:TUT131151 UEP131079:UEP131151 UOL131079:UOL131151 UYH131079:UYH131151 VID131079:VID131151 VRZ131079:VRZ131151 WBV131079:WBV131151 WLR131079:WLR131151 WVN131079:WVN131151 F196615:F196687 JB196615:JB196687 SX196615:SX196687 ACT196615:ACT196687 AMP196615:AMP196687 AWL196615:AWL196687 BGH196615:BGH196687 BQD196615:BQD196687 BZZ196615:BZZ196687 CJV196615:CJV196687 CTR196615:CTR196687 DDN196615:DDN196687 DNJ196615:DNJ196687 DXF196615:DXF196687 EHB196615:EHB196687 EQX196615:EQX196687 FAT196615:FAT196687 FKP196615:FKP196687 FUL196615:FUL196687 GEH196615:GEH196687 GOD196615:GOD196687 GXZ196615:GXZ196687 HHV196615:HHV196687 HRR196615:HRR196687 IBN196615:IBN196687 ILJ196615:ILJ196687 IVF196615:IVF196687 JFB196615:JFB196687 JOX196615:JOX196687 JYT196615:JYT196687 KIP196615:KIP196687 KSL196615:KSL196687 LCH196615:LCH196687 LMD196615:LMD196687 LVZ196615:LVZ196687 MFV196615:MFV196687 MPR196615:MPR196687 MZN196615:MZN196687 NJJ196615:NJJ196687 NTF196615:NTF196687 ODB196615:ODB196687 OMX196615:OMX196687 OWT196615:OWT196687 PGP196615:PGP196687 PQL196615:PQL196687 QAH196615:QAH196687 QKD196615:QKD196687 QTZ196615:QTZ196687 RDV196615:RDV196687 RNR196615:RNR196687 RXN196615:RXN196687 SHJ196615:SHJ196687 SRF196615:SRF196687 TBB196615:TBB196687 TKX196615:TKX196687 TUT196615:TUT196687 UEP196615:UEP196687 UOL196615:UOL196687 UYH196615:UYH196687 VID196615:VID196687 VRZ196615:VRZ196687 WBV196615:WBV196687 WLR196615:WLR196687 WVN196615:WVN196687 F262151:F262223 JB262151:JB262223 SX262151:SX262223 ACT262151:ACT262223 AMP262151:AMP262223 AWL262151:AWL262223 BGH262151:BGH262223 BQD262151:BQD262223 BZZ262151:BZZ262223 CJV262151:CJV262223 CTR262151:CTR262223 DDN262151:DDN262223 DNJ262151:DNJ262223 DXF262151:DXF262223 EHB262151:EHB262223 EQX262151:EQX262223 FAT262151:FAT262223 FKP262151:FKP262223 FUL262151:FUL262223 GEH262151:GEH262223 GOD262151:GOD262223 GXZ262151:GXZ262223 HHV262151:HHV262223 HRR262151:HRR262223 IBN262151:IBN262223 ILJ262151:ILJ262223 IVF262151:IVF262223 JFB262151:JFB262223 JOX262151:JOX262223 JYT262151:JYT262223 KIP262151:KIP262223 KSL262151:KSL262223 LCH262151:LCH262223 LMD262151:LMD262223 LVZ262151:LVZ262223 MFV262151:MFV262223 MPR262151:MPR262223 MZN262151:MZN262223 NJJ262151:NJJ262223 NTF262151:NTF262223 ODB262151:ODB262223 OMX262151:OMX262223 OWT262151:OWT262223 PGP262151:PGP262223 PQL262151:PQL262223 QAH262151:QAH262223 QKD262151:QKD262223 QTZ262151:QTZ262223 RDV262151:RDV262223 RNR262151:RNR262223 RXN262151:RXN262223 SHJ262151:SHJ262223 SRF262151:SRF262223 TBB262151:TBB262223 TKX262151:TKX262223 TUT262151:TUT262223 UEP262151:UEP262223 UOL262151:UOL262223 UYH262151:UYH262223 VID262151:VID262223 VRZ262151:VRZ262223 WBV262151:WBV262223 WLR262151:WLR262223 WVN262151:WVN262223 F327687:F327759 JB327687:JB327759 SX327687:SX327759 ACT327687:ACT327759 AMP327687:AMP327759 AWL327687:AWL327759 BGH327687:BGH327759 BQD327687:BQD327759 BZZ327687:BZZ327759 CJV327687:CJV327759 CTR327687:CTR327759 DDN327687:DDN327759 DNJ327687:DNJ327759 DXF327687:DXF327759 EHB327687:EHB327759 EQX327687:EQX327759 FAT327687:FAT327759 FKP327687:FKP327759 FUL327687:FUL327759 GEH327687:GEH327759 GOD327687:GOD327759 GXZ327687:GXZ327759 HHV327687:HHV327759 HRR327687:HRR327759 IBN327687:IBN327759 ILJ327687:ILJ327759 IVF327687:IVF327759 JFB327687:JFB327759 JOX327687:JOX327759 JYT327687:JYT327759 KIP327687:KIP327759 KSL327687:KSL327759 LCH327687:LCH327759 LMD327687:LMD327759 LVZ327687:LVZ327759 MFV327687:MFV327759 MPR327687:MPR327759 MZN327687:MZN327759 NJJ327687:NJJ327759 NTF327687:NTF327759 ODB327687:ODB327759 OMX327687:OMX327759 OWT327687:OWT327759 PGP327687:PGP327759 PQL327687:PQL327759 QAH327687:QAH327759 QKD327687:QKD327759 QTZ327687:QTZ327759 RDV327687:RDV327759 RNR327687:RNR327759 RXN327687:RXN327759 SHJ327687:SHJ327759 SRF327687:SRF327759 TBB327687:TBB327759 TKX327687:TKX327759 TUT327687:TUT327759 UEP327687:UEP327759 UOL327687:UOL327759 UYH327687:UYH327759 VID327687:VID327759 VRZ327687:VRZ327759 WBV327687:WBV327759 WLR327687:WLR327759 WVN327687:WVN327759 F393223:F393295 JB393223:JB393295 SX393223:SX393295 ACT393223:ACT393295 AMP393223:AMP393295 AWL393223:AWL393295 BGH393223:BGH393295 BQD393223:BQD393295 BZZ393223:BZZ393295 CJV393223:CJV393295 CTR393223:CTR393295 DDN393223:DDN393295 DNJ393223:DNJ393295 DXF393223:DXF393295 EHB393223:EHB393295 EQX393223:EQX393295 FAT393223:FAT393295 FKP393223:FKP393295 FUL393223:FUL393295 GEH393223:GEH393295 GOD393223:GOD393295 GXZ393223:GXZ393295 HHV393223:HHV393295 HRR393223:HRR393295 IBN393223:IBN393295 ILJ393223:ILJ393295 IVF393223:IVF393295 JFB393223:JFB393295 JOX393223:JOX393295 JYT393223:JYT393295 KIP393223:KIP393295 KSL393223:KSL393295 LCH393223:LCH393295 LMD393223:LMD393295 LVZ393223:LVZ393295 MFV393223:MFV393295 MPR393223:MPR393295 MZN393223:MZN393295 NJJ393223:NJJ393295 NTF393223:NTF393295 ODB393223:ODB393295 OMX393223:OMX393295 OWT393223:OWT393295 PGP393223:PGP393295 PQL393223:PQL393295 QAH393223:QAH393295 QKD393223:QKD393295 QTZ393223:QTZ393295 RDV393223:RDV393295 RNR393223:RNR393295 RXN393223:RXN393295 SHJ393223:SHJ393295 SRF393223:SRF393295 TBB393223:TBB393295 TKX393223:TKX393295 TUT393223:TUT393295 UEP393223:UEP393295 UOL393223:UOL393295 UYH393223:UYH393295 VID393223:VID393295 VRZ393223:VRZ393295 WBV393223:WBV393295 WLR393223:WLR393295 WVN393223:WVN393295 F458759:F458831 JB458759:JB458831 SX458759:SX458831 ACT458759:ACT458831 AMP458759:AMP458831 AWL458759:AWL458831 BGH458759:BGH458831 BQD458759:BQD458831 BZZ458759:BZZ458831 CJV458759:CJV458831 CTR458759:CTR458831 DDN458759:DDN458831 DNJ458759:DNJ458831 DXF458759:DXF458831 EHB458759:EHB458831 EQX458759:EQX458831 FAT458759:FAT458831 FKP458759:FKP458831 FUL458759:FUL458831 GEH458759:GEH458831 GOD458759:GOD458831 GXZ458759:GXZ458831 HHV458759:HHV458831 HRR458759:HRR458831 IBN458759:IBN458831 ILJ458759:ILJ458831 IVF458759:IVF458831 JFB458759:JFB458831 JOX458759:JOX458831 JYT458759:JYT458831 KIP458759:KIP458831 KSL458759:KSL458831 LCH458759:LCH458831 LMD458759:LMD458831 LVZ458759:LVZ458831 MFV458759:MFV458831 MPR458759:MPR458831 MZN458759:MZN458831 NJJ458759:NJJ458831 NTF458759:NTF458831 ODB458759:ODB458831 OMX458759:OMX458831 OWT458759:OWT458831 PGP458759:PGP458831 PQL458759:PQL458831 QAH458759:QAH458831 QKD458759:QKD458831 QTZ458759:QTZ458831 RDV458759:RDV458831 RNR458759:RNR458831 RXN458759:RXN458831 SHJ458759:SHJ458831 SRF458759:SRF458831 TBB458759:TBB458831 TKX458759:TKX458831 TUT458759:TUT458831 UEP458759:UEP458831 UOL458759:UOL458831 UYH458759:UYH458831 VID458759:VID458831 VRZ458759:VRZ458831 WBV458759:WBV458831 WLR458759:WLR458831 WVN458759:WVN458831 F524295:F524367 JB524295:JB524367 SX524295:SX524367 ACT524295:ACT524367 AMP524295:AMP524367 AWL524295:AWL524367 BGH524295:BGH524367 BQD524295:BQD524367 BZZ524295:BZZ524367 CJV524295:CJV524367 CTR524295:CTR524367 DDN524295:DDN524367 DNJ524295:DNJ524367 DXF524295:DXF524367 EHB524295:EHB524367 EQX524295:EQX524367 FAT524295:FAT524367 FKP524295:FKP524367 FUL524295:FUL524367 GEH524295:GEH524367 GOD524295:GOD524367 GXZ524295:GXZ524367 HHV524295:HHV524367 HRR524295:HRR524367 IBN524295:IBN524367 ILJ524295:ILJ524367 IVF524295:IVF524367 JFB524295:JFB524367 JOX524295:JOX524367 JYT524295:JYT524367 KIP524295:KIP524367 KSL524295:KSL524367 LCH524295:LCH524367 LMD524295:LMD524367 LVZ524295:LVZ524367 MFV524295:MFV524367 MPR524295:MPR524367 MZN524295:MZN524367 NJJ524295:NJJ524367 NTF524295:NTF524367 ODB524295:ODB524367 OMX524295:OMX524367 OWT524295:OWT524367 PGP524295:PGP524367 PQL524295:PQL524367 QAH524295:QAH524367 QKD524295:QKD524367 QTZ524295:QTZ524367 RDV524295:RDV524367 RNR524295:RNR524367 RXN524295:RXN524367 SHJ524295:SHJ524367 SRF524295:SRF524367 TBB524295:TBB524367 TKX524295:TKX524367 TUT524295:TUT524367 UEP524295:UEP524367 UOL524295:UOL524367 UYH524295:UYH524367 VID524295:VID524367 VRZ524295:VRZ524367 WBV524295:WBV524367 WLR524295:WLR524367 WVN524295:WVN524367 F589831:F589903 JB589831:JB589903 SX589831:SX589903 ACT589831:ACT589903 AMP589831:AMP589903 AWL589831:AWL589903 BGH589831:BGH589903 BQD589831:BQD589903 BZZ589831:BZZ589903 CJV589831:CJV589903 CTR589831:CTR589903 DDN589831:DDN589903 DNJ589831:DNJ589903 DXF589831:DXF589903 EHB589831:EHB589903 EQX589831:EQX589903 FAT589831:FAT589903 FKP589831:FKP589903 FUL589831:FUL589903 GEH589831:GEH589903 GOD589831:GOD589903 GXZ589831:GXZ589903 HHV589831:HHV589903 HRR589831:HRR589903 IBN589831:IBN589903 ILJ589831:ILJ589903 IVF589831:IVF589903 JFB589831:JFB589903 JOX589831:JOX589903 JYT589831:JYT589903 KIP589831:KIP589903 KSL589831:KSL589903 LCH589831:LCH589903 LMD589831:LMD589903 LVZ589831:LVZ589903 MFV589831:MFV589903 MPR589831:MPR589903 MZN589831:MZN589903 NJJ589831:NJJ589903 NTF589831:NTF589903 ODB589831:ODB589903 OMX589831:OMX589903 OWT589831:OWT589903 PGP589831:PGP589903 PQL589831:PQL589903 QAH589831:QAH589903 QKD589831:QKD589903 QTZ589831:QTZ589903 RDV589831:RDV589903 RNR589831:RNR589903 RXN589831:RXN589903 SHJ589831:SHJ589903 SRF589831:SRF589903 TBB589831:TBB589903 TKX589831:TKX589903 TUT589831:TUT589903 UEP589831:UEP589903 UOL589831:UOL589903 UYH589831:UYH589903 VID589831:VID589903 VRZ589831:VRZ589903 WBV589831:WBV589903 WLR589831:WLR589903 WVN589831:WVN589903 F655367:F655439 JB655367:JB655439 SX655367:SX655439 ACT655367:ACT655439 AMP655367:AMP655439 AWL655367:AWL655439 BGH655367:BGH655439 BQD655367:BQD655439 BZZ655367:BZZ655439 CJV655367:CJV655439 CTR655367:CTR655439 DDN655367:DDN655439 DNJ655367:DNJ655439 DXF655367:DXF655439 EHB655367:EHB655439 EQX655367:EQX655439 FAT655367:FAT655439 FKP655367:FKP655439 FUL655367:FUL655439 GEH655367:GEH655439 GOD655367:GOD655439 GXZ655367:GXZ655439 HHV655367:HHV655439 HRR655367:HRR655439 IBN655367:IBN655439 ILJ655367:ILJ655439 IVF655367:IVF655439 JFB655367:JFB655439 JOX655367:JOX655439 JYT655367:JYT655439 KIP655367:KIP655439 KSL655367:KSL655439 LCH655367:LCH655439 LMD655367:LMD655439 LVZ655367:LVZ655439 MFV655367:MFV655439 MPR655367:MPR655439 MZN655367:MZN655439 NJJ655367:NJJ655439 NTF655367:NTF655439 ODB655367:ODB655439 OMX655367:OMX655439 OWT655367:OWT655439 PGP655367:PGP655439 PQL655367:PQL655439 QAH655367:QAH655439 QKD655367:QKD655439 QTZ655367:QTZ655439 RDV655367:RDV655439 RNR655367:RNR655439 RXN655367:RXN655439 SHJ655367:SHJ655439 SRF655367:SRF655439 TBB655367:TBB655439 TKX655367:TKX655439 TUT655367:TUT655439 UEP655367:UEP655439 UOL655367:UOL655439 UYH655367:UYH655439 VID655367:VID655439 VRZ655367:VRZ655439 WBV655367:WBV655439 WLR655367:WLR655439 WVN655367:WVN655439 F720903:F720975 JB720903:JB720975 SX720903:SX720975 ACT720903:ACT720975 AMP720903:AMP720975 AWL720903:AWL720975 BGH720903:BGH720975 BQD720903:BQD720975 BZZ720903:BZZ720975 CJV720903:CJV720975 CTR720903:CTR720975 DDN720903:DDN720975 DNJ720903:DNJ720975 DXF720903:DXF720975 EHB720903:EHB720975 EQX720903:EQX720975 FAT720903:FAT720975 FKP720903:FKP720975 FUL720903:FUL720975 GEH720903:GEH720975 GOD720903:GOD720975 GXZ720903:GXZ720975 HHV720903:HHV720975 HRR720903:HRR720975 IBN720903:IBN720975 ILJ720903:ILJ720975 IVF720903:IVF720975 JFB720903:JFB720975 JOX720903:JOX720975 JYT720903:JYT720975 KIP720903:KIP720975 KSL720903:KSL720975 LCH720903:LCH720975 LMD720903:LMD720975 LVZ720903:LVZ720975 MFV720903:MFV720975 MPR720903:MPR720975 MZN720903:MZN720975 NJJ720903:NJJ720975 NTF720903:NTF720975 ODB720903:ODB720975 OMX720903:OMX720975 OWT720903:OWT720975 PGP720903:PGP720975 PQL720903:PQL720975 QAH720903:QAH720975 QKD720903:QKD720975 QTZ720903:QTZ720975 RDV720903:RDV720975 RNR720903:RNR720975 RXN720903:RXN720975 SHJ720903:SHJ720975 SRF720903:SRF720975 TBB720903:TBB720975 TKX720903:TKX720975 TUT720903:TUT720975 UEP720903:UEP720975 UOL720903:UOL720975 UYH720903:UYH720975 VID720903:VID720975 VRZ720903:VRZ720975 WBV720903:WBV720975 WLR720903:WLR720975 WVN720903:WVN720975 F786439:F786511 JB786439:JB786511 SX786439:SX786511 ACT786439:ACT786511 AMP786439:AMP786511 AWL786439:AWL786511 BGH786439:BGH786511 BQD786439:BQD786511 BZZ786439:BZZ786511 CJV786439:CJV786511 CTR786439:CTR786511 DDN786439:DDN786511 DNJ786439:DNJ786511 DXF786439:DXF786511 EHB786439:EHB786511 EQX786439:EQX786511 FAT786439:FAT786511 FKP786439:FKP786511 FUL786439:FUL786511 GEH786439:GEH786511 GOD786439:GOD786511 GXZ786439:GXZ786511 HHV786439:HHV786511 HRR786439:HRR786511 IBN786439:IBN786511 ILJ786439:ILJ786511 IVF786439:IVF786511 JFB786439:JFB786511 JOX786439:JOX786511 JYT786439:JYT786511 KIP786439:KIP786511 KSL786439:KSL786511 LCH786439:LCH786511 LMD786439:LMD786511 LVZ786439:LVZ786511 MFV786439:MFV786511 MPR786439:MPR786511 MZN786439:MZN786511 NJJ786439:NJJ786511 NTF786439:NTF786511 ODB786439:ODB786511 OMX786439:OMX786511 OWT786439:OWT786511 PGP786439:PGP786511 PQL786439:PQL786511 QAH786439:QAH786511 QKD786439:QKD786511 QTZ786439:QTZ786511 RDV786439:RDV786511 RNR786439:RNR786511 RXN786439:RXN786511 SHJ786439:SHJ786511 SRF786439:SRF786511 TBB786439:TBB786511 TKX786439:TKX786511 TUT786439:TUT786511 UEP786439:UEP786511 UOL786439:UOL786511 UYH786439:UYH786511 VID786439:VID786511 VRZ786439:VRZ786511 WBV786439:WBV786511 WLR786439:WLR786511 WVN786439:WVN786511 F851975:F852047 JB851975:JB852047 SX851975:SX852047 ACT851975:ACT852047 AMP851975:AMP852047 AWL851975:AWL852047 BGH851975:BGH852047 BQD851975:BQD852047 BZZ851975:BZZ852047 CJV851975:CJV852047 CTR851975:CTR852047 DDN851975:DDN852047 DNJ851975:DNJ852047 DXF851975:DXF852047 EHB851975:EHB852047 EQX851975:EQX852047 FAT851975:FAT852047 FKP851975:FKP852047 FUL851975:FUL852047 GEH851975:GEH852047 GOD851975:GOD852047 GXZ851975:GXZ852047 HHV851975:HHV852047 HRR851975:HRR852047 IBN851975:IBN852047 ILJ851975:ILJ852047 IVF851975:IVF852047 JFB851975:JFB852047 JOX851975:JOX852047 JYT851975:JYT852047 KIP851975:KIP852047 KSL851975:KSL852047 LCH851975:LCH852047 LMD851975:LMD852047 LVZ851975:LVZ852047 MFV851975:MFV852047 MPR851975:MPR852047 MZN851975:MZN852047 NJJ851975:NJJ852047 NTF851975:NTF852047 ODB851975:ODB852047 OMX851975:OMX852047 OWT851975:OWT852047 PGP851975:PGP852047 PQL851975:PQL852047 QAH851975:QAH852047 QKD851975:QKD852047 QTZ851975:QTZ852047 RDV851975:RDV852047 RNR851975:RNR852047 RXN851975:RXN852047 SHJ851975:SHJ852047 SRF851975:SRF852047 TBB851975:TBB852047 TKX851975:TKX852047 TUT851975:TUT852047 UEP851975:UEP852047 UOL851975:UOL852047 UYH851975:UYH852047 VID851975:VID852047 VRZ851975:VRZ852047 WBV851975:WBV852047 WLR851975:WLR852047 WVN851975:WVN852047 F917511:F917583 JB917511:JB917583 SX917511:SX917583 ACT917511:ACT917583 AMP917511:AMP917583 AWL917511:AWL917583 BGH917511:BGH917583 BQD917511:BQD917583 BZZ917511:BZZ917583 CJV917511:CJV917583 CTR917511:CTR917583 DDN917511:DDN917583 DNJ917511:DNJ917583 DXF917511:DXF917583 EHB917511:EHB917583 EQX917511:EQX917583 FAT917511:FAT917583 FKP917511:FKP917583 FUL917511:FUL917583 GEH917511:GEH917583 GOD917511:GOD917583 GXZ917511:GXZ917583 HHV917511:HHV917583 HRR917511:HRR917583 IBN917511:IBN917583 ILJ917511:ILJ917583 IVF917511:IVF917583 JFB917511:JFB917583 JOX917511:JOX917583 JYT917511:JYT917583 KIP917511:KIP917583 KSL917511:KSL917583 LCH917511:LCH917583 LMD917511:LMD917583 LVZ917511:LVZ917583 MFV917511:MFV917583 MPR917511:MPR917583 MZN917511:MZN917583 NJJ917511:NJJ917583 NTF917511:NTF917583 ODB917511:ODB917583 OMX917511:OMX917583 OWT917511:OWT917583 PGP917511:PGP917583 PQL917511:PQL917583 QAH917511:QAH917583 QKD917511:QKD917583 QTZ917511:QTZ917583 RDV917511:RDV917583 RNR917511:RNR917583 RXN917511:RXN917583 SHJ917511:SHJ917583 SRF917511:SRF917583 TBB917511:TBB917583 TKX917511:TKX917583 TUT917511:TUT917583 UEP917511:UEP917583 UOL917511:UOL917583 UYH917511:UYH917583 VID917511:VID917583 VRZ917511:VRZ917583 WBV917511:WBV917583 WLR917511:WLR917583 WVN917511:WVN917583 F983047:F983119 JB983047:JB983119 SX983047:SX983119 ACT983047:ACT983119 AMP983047:AMP983119 AWL983047:AWL983119 BGH983047:BGH983119 BQD983047:BQD983119 BZZ983047:BZZ983119 CJV983047:CJV983119 CTR983047:CTR983119 DDN983047:DDN983119 DNJ983047:DNJ983119 DXF983047:DXF983119 EHB983047:EHB983119 EQX983047:EQX983119 FAT983047:FAT983119 FKP983047:FKP983119 FUL983047:FUL983119 GEH983047:GEH983119 GOD983047:GOD983119 GXZ983047:GXZ983119 HHV983047:HHV983119 HRR983047:HRR983119 IBN983047:IBN983119 ILJ983047:ILJ983119 IVF983047:IVF983119 JFB983047:JFB983119 JOX983047:JOX983119 JYT983047:JYT983119 KIP983047:KIP983119 KSL983047:KSL983119 LCH983047:LCH983119 LMD983047:LMD983119 LVZ983047:LVZ983119 MFV983047:MFV983119 MPR983047:MPR983119 MZN983047:MZN983119 NJJ983047:NJJ983119 NTF983047:NTF983119 ODB983047:ODB983119 OMX983047:OMX983119 OWT983047:OWT983119 PGP983047:PGP983119 PQL983047:PQL983119 QAH983047:QAH983119 QKD983047:QKD983119 QTZ983047:QTZ983119 RDV983047:RDV983119 RNR983047:RNR983119 RXN983047:RXN983119 SHJ983047:SHJ983119 SRF983047:SRF983119 TBB983047:TBB983119 TKX983047:TKX983119 TUT983047:TUT983119 UEP983047:UEP983119 UOL983047:UOL983119 UYH983047:UYH983119 VID983047:VID983119 VRZ983047:VRZ983119 WBV983047:WBV983119 WLR983047:WLR983119 WVN983047:WVN983119 WVN6:WVN79 WLR6:WLR79 WBV6:WBV79 VRZ6:VRZ79 VID6:VID79 UYH6:UYH79 UOL6:UOL79 UEP6:UEP79 TUT6:TUT79 TKX6:TKX79 TBB6:TBB79 SRF6:SRF79 SHJ6:SHJ79 RXN6:RXN79 RNR6:RNR79 RDV6:RDV79 QTZ6:QTZ79 QKD6:QKD79 QAH6:QAH79 PQL6:PQL79 PGP6:PGP79 OWT6:OWT79 OMX6:OMX79 ODB6:ODB79 NTF6:NTF79 NJJ6:NJJ79 MZN6:MZN79 MPR6:MPR79 MFV6:MFV79 LVZ6:LVZ79 LMD6:LMD79 LCH6:LCH79 KSL6:KSL79 KIP6:KIP79 JYT6:JYT79 JOX6:JOX79 JFB6:JFB79 IVF6:IVF79 ILJ6:ILJ79 IBN6:IBN79 HRR6:HRR79 HHV6:HHV79 GXZ6:GXZ79 GOD6:GOD79 GEH6:GEH79 FUL6:FUL79 FKP6:FKP79 FAT6:FAT79 EQX6:EQX79 EHB6:EHB79 DXF6:DXF79 DNJ6:DNJ79 DDN6:DDN79 CTR6:CTR79 CJV6:CJV79 BZZ6:BZZ79 BQD6:BQD79 BGH6:BGH79 AWL6:AWL79 AMP6:AMP79 ACT6:ACT79 SX6:SX79 JB6:JB79 F6:F79" xr:uid="{F7F5FBDA-4C3F-446C-BBF1-2DAC6DC830D8}">
      <formula1>0.01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D63CA-21CC-4015-A482-FBD68329AA18}">
  <dimension ref="B1:G17"/>
  <sheetViews>
    <sheetView showGridLines="0" workbookViewId="0">
      <selection activeCell="G12" sqref="G12"/>
    </sheetView>
  </sheetViews>
  <sheetFormatPr baseColWidth="10" defaultRowHeight="15" x14ac:dyDescent="0.25"/>
  <cols>
    <col min="1" max="1" width="4.5703125" customWidth="1"/>
    <col min="2" max="2" width="66.85546875" customWidth="1"/>
    <col min="3" max="3" width="18.85546875" customWidth="1"/>
    <col min="4" max="6" width="19.28515625" customWidth="1"/>
    <col min="7" max="7" width="20" customWidth="1"/>
  </cols>
  <sheetData>
    <row r="1" spans="2:7" ht="15.75" thickBot="1" x14ac:dyDescent="0.3"/>
    <row r="2" spans="2:7" ht="21.75" thickBot="1" x14ac:dyDescent="0.4">
      <c r="B2" s="167" t="s">
        <v>203</v>
      </c>
      <c r="C2" s="168"/>
      <c r="D2" s="168"/>
      <c r="E2" s="168"/>
      <c r="F2" s="168"/>
      <c r="G2" s="169"/>
    </row>
    <row r="4" spans="2:7" ht="5.25" customHeight="1" x14ac:dyDescent="0.25"/>
    <row r="5" spans="2:7" hidden="1" x14ac:dyDescent="0.25"/>
    <row r="6" spans="2:7" hidden="1" x14ac:dyDescent="0.25"/>
    <row r="7" spans="2:7" hidden="1" x14ac:dyDescent="0.25"/>
    <row r="8" spans="2:7" ht="90.75" x14ac:dyDescent="0.25">
      <c r="B8" s="4" t="s">
        <v>184</v>
      </c>
      <c r="C8" s="5" t="s">
        <v>185</v>
      </c>
      <c r="D8" s="5" t="s">
        <v>186</v>
      </c>
      <c r="E8" s="5" t="s">
        <v>187</v>
      </c>
      <c r="F8" s="5" t="s">
        <v>188</v>
      </c>
      <c r="G8" s="5" t="s">
        <v>189</v>
      </c>
    </row>
    <row r="9" spans="2:7" ht="26.25" customHeight="1" x14ac:dyDescent="0.25">
      <c r="B9" s="6" t="s">
        <v>190</v>
      </c>
      <c r="C9" s="113">
        <f>Piezas!I51</f>
        <v>0</v>
      </c>
      <c r="D9" s="114">
        <f>Piezas!K51</f>
        <v>0</v>
      </c>
      <c r="E9" s="114">
        <f>Piezas!M51</f>
        <v>0</v>
      </c>
      <c r="F9" s="114">
        <f>Piezas!O51</f>
        <v>0</v>
      </c>
      <c r="G9" s="7">
        <f>SUM(C9:F9)</f>
        <v>0</v>
      </c>
    </row>
    <row r="10" spans="2:7" ht="28.5" customHeight="1" x14ac:dyDescent="0.25">
      <c r="B10" s="6" t="s">
        <v>191</v>
      </c>
      <c r="C10" s="115">
        <f>Diario!G22</f>
        <v>0</v>
      </c>
      <c r="D10" s="115">
        <f>Diario!H22</f>
        <v>0</v>
      </c>
      <c r="E10" s="115">
        <f>Diario!I22</f>
        <v>0</v>
      </c>
      <c r="F10" s="115">
        <f>Diario!J22</f>
        <v>0</v>
      </c>
      <c r="G10" s="7">
        <f t="shared" ref="G10:G11" si="0">SUM(C10:F10)</f>
        <v>0</v>
      </c>
    </row>
    <row r="11" spans="2:7" ht="28.5" customHeight="1" x14ac:dyDescent="0.25">
      <c r="B11" s="6" t="s">
        <v>192</v>
      </c>
      <c r="C11" s="116">
        <f>Preventivo!G80</f>
        <v>0</v>
      </c>
      <c r="D11" s="116">
        <f>Preventivo!H80</f>
        <v>0</v>
      </c>
      <c r="E11" s="116">
        <f>Preventivo!I80</f>
        <v>0</v>
      </c>
      <c r="F11" s="116">
        <f>Preventivo!J80</f>
        <v>0</v>
      </c>
      <c r="G11" s="7">
        <f t="shared" si="0"/>
        <v>0</v>
      </c>
    </row>
    <row r="12" spans="2:7" ht="27.75" customHeight="1" x14ac:dyDescent="0.25">
      <c r="B12" s="8" t="s">
        <v>228</v>
      </c>
      <c r="C12" s="1">
        <f>SUM(C9:C11)</f>
        <v>0</v>
      </c>
      <c r="D12" s="1">
        <f t="shared" ref="D12:F12" si="1">SUM(D9:D11)</f>
        <v>0</v>
      </c>
      <c r="E12" s="1">
        <f t="shared" si="1"/>
        <v>0</v>
      </c>
      <c r="F12" s="1">
        <f t="shared" si="1"/>
        <v>0</v>
      </c>
      <c r="G12" s="97">
        <f>SUM(G9:G11)</f>
        <v>0</v>
      </c>
    </row>
    <row r="13" spans="2:7" ht="15.75" thickBot="1" x14ac:dyDescent="0.3"/>
    <row r="14" spans="2:7" ht="15.75" thickBot="1" x14ac:dyDescent="0.3">
      <c r="B14" s="9" t="s">
        <v>193</v>
      </c>
      <c r="C14" s="170"/>
      <c r="D14" s="170"/>
      <c r="E14" s="171"/>
      <c r="F14" s="171"/>
      <c r="G14" s="172"/>
    </row>
    <row r="17" spans="2:2" x14ac:dyDescent="0.25">
      <c r="B17" s="94" t="s">
        <v>221</v>
      </c>
    </row>
  </sheetData>
  <sheetProtection algorithmName="SHA-512" hashValue="o2PQZEk5MXv8uLLLaMJE3LGaW2+B95d9TuaspTGKvBEJLQKX8ktVe6xs+NVdlJTEImbP/I/yIZedFFBo7FxP5A==" saltValue="uxv4SXjyeUfcrIJ0NEGyFw==" spinCount="100000" sheet="1"/>
  <mergeCells count="2">
    <mergeCell ref="B2:G2"/>
    <mergeCell ref="C14:G14"/>
  </mergeCells>
  <pageMargins left="0.7" right="0.7" top="0.75" bottom="0.75" header="0.3" footer="0.3"/>
  <pageSetup paperSize="9" orientation="portrait" r:id="rId1"/>
  <ignoredErrors>
    <ignoredError sqref="C9:C11 D9:F1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DF61D-C7BD-4FA4-A45D-396424780AAC}">
  <sheetPr>
    <tabColor rgb="FFFFC000"/>
  </sheetPr>
  <dimension ref="B2:R27"/>
  <sheetViews>
    <sheetView tabSelected="1" workbookViewId="0">
      <selection activeCell="C22" sqref="C22"/>
    </sheetView>
  </sheetViews>
  <sheetFormatPr baseColWidth="10" defaultRowHeight="15" x14ac:dyDescent="0.25"/>
  <cols>
    <col min="2" max="2" width="9.28515625" customWidth="1"/>
    <col min="3" max="3" width="73.140625" customWidth="1"/>
    <col min="5" max="5" width="16.5703125" customWidth="1"/>
    <col min="6" max="6" width="16.7109375" customWidth="1"/>
    <col min="7" max="7" width="12.7109375" hidden="1" customWidth="1"/>
    <col min="8" max="8" width="11.42578125" hidden="1" customWidth="1"/>
    <col min="9" max="9" width="12.7109375" hidden="1" customWidth="1"/>
    <col min="10" max="10" width="16.85546875" hidden="1" customWidth="1"/>
    <col min="11" max="11" width="13.140625" customWidth="1"/>
    <col min="12" max="12" width="11.42578125" customWidth="1"/>
  </cols>
  <sheetData>
    <row r="2" spans="2:18" ht="15.75" thickBot="1" x14ac:dyDescent="0.3"/>
    <row r="3" spans="2:18" ht="23.25" customHeight="1" thickBot="1" x14ac:dyDescent="0.3">
      <c r="B3" s="95" t="s">
        <v>212</v>
      </c>
      <c r="C3" s="179" t="s">
        <v>213</v>
      </c>
      <c r="D3" s="180"/>
      <c r="E3" s="181"/>
      <c r="F3" s="100" t="s">
        <v>220</v>
      </c>
    </row>
    <row r="4" spans="2:18" ht="35.1" customHeight="1" thickBot="1" x14ac:dyDescent="0.3">
      <c r="B4" s="87">
        <v>1</v>
      </c>
      <c r="C4" s="182" t="s">
        <v>190</v>
      </c>
      <c r="D4" s="183"/>
      <c r="E4" s="184"/>
      <c r="F4" s="88">
        <f>+TOTALES!G9</f>
        <v>0</v>
      </c>
      <c r="G4" s="96">
        <f>IF(F4&gt;0,1,2)</f>
        <v>2</v>
      </c>
      <c r="H4" s="96"/>
    </row>
    <row r="5" spans="2:18" ht="35.1" customHeight="1" thickBot="1" x14ac:dyDescent="0.3">
      <c r="B5" s="87">
        <v>2</v>
      </c>
      <c r="C5" s="182" t="s">
        <v>191</v>
      </c>
      <c r="D5" s="183"/>
      <c r="E5" s="184"/>
      <c r="F5" s="88">
        <f>+TOTALES!G10</f>
        <v>0</v>
      </c>
      <c r="G5" s="96">
        <f t="shared" ref="G5:G6" si="0">IF(F5&gt;0,1,2)</f>
        <v>2</v>
      </c>
      <c r="H5" s="96"/>
    </row>
    <row r="6" spans="2:18" ht="35.1" customHeight="1" thickBot="1" x14ac:dyDescent="0.3">
      <c r="B6" s="87">
        <v>3</v>
      </c>
      <c r="C6" s="182" t="s">
        <v>192</v>
      </c>
      <c r="D6" s="183"/>
      <c r="E6" s="184"/>
      <c r="F6" s="88">
        <f>+TOTALES!G11</f>
        <v>0</v>
      </c>
      <c r="G6" s="96">
        <f t="shared" si="0"/>
        <v>2</v>
      </c>
      <c r="H6" s="96"/>
    </row>
    <row r="7" spans="2:18" ht="10.5" customHeight="1" thickBot="1" x14ac:dyDescent="0.3">
      <c r="G7" s="96">
        <f>SUM(G4:G6)</f>
        <v>6</v>
      </c>
      <c r="H7" s="96"/>
    </row>
    <row r="8" spans="2:18" ht="19.899999999999999" customHeight="1" thickBot="1" x14ac:dyDescent="0.3">
      <c r="B8" s="173" t="s">
        <v>225</v>
      </c>
      <c r="C8" s="174"/>
      <c r="D8" s="174"/>
      <c r="E8" s="175"/>
      <c r="F8" s="89" t="str">
        <f>IF(G7=3,G8,"")</f>
        <v/>
      </c>
      <c r="G8" s="117">
        <f>SUM(F4:F6)</f>
        <v>0</v>
      </c>
      <c r="I8" s="92" t="str">
        <f>+F8</f>
        <v/>
      </c>
      <c r="O8" s="118"/>
      <c r="P8" s="118"/>
      <c r="Q8" s="118"/>
      <c r="R8" s="118"/>
    </row>
    <row r="9" spans="2:18" ht="19.899999999999999" customHeight="1" thickBot="1" x14ac:dyDescent="0.3">
      <c r="B9" s="173" t="s">
        <v>216</v>
      </c>
      <c r="C9" s="174"/>
      <c r="D9" s="174"/>
      <c r="E9" s="175"/>
      <c r="F9" s="91" t="str">
        <f>IF(G7=3,I9,"")</f>
        <v/>
      </c>
      <c r="I9" s="92" t="e">
        <f>+I8*0.21</f>
        <v>#VALUE!</v>
      </c>
      <c r="O9" s="118"/>
      <c r="P9" s="118"/>
      <c r="Q9" s="118"/>
      <c r="R9" s="118"/>
    </row>
    <row r="10" spans="2:18" ht="19.899999999999999" customHeight="1" thickBot="1" x14ac:dyDescent="0.3">
      <c r="B10" s="176" t="s">
        <v>217</v>
      </c>
      <c r="C10" s="177"/>
      <c r="D10" s="177"/>
      <c r="E10" s="178"/>
      <c r="F10" s="93" t="str">
        <f>IF(G7=3,I10,"")</f>
        <v/>
      </c>
      <c r="I10" s="92" t="e">
        <f>I8+I9</f>
        <v>#VALUE!</v>
      </c>
      <c r="O10" s="118"/>
      <c r="P10" s="118"/>
      <c r="Q10" s="118"/>
      <c r="R10" s="118"/>
    </row>
    <row r="11" spans="2:18" ht="10.5" customHeight="1" x14ac:dyDescent="0.25">
      <c r="O11" s="118"/>
      <c r="P11" s="118"/>
      <c r="Q11" s="118"/>
      <c r="R11" s="118"/>
    </row>
    <row r="12" spans="2:18" hidden="1" x14ac:dyDescent="0.25">
      <c r="O12" s="118"/>
      <c r="P12" s="118"/>
      <c r="Q12" s="118"/>
      <c r="R12" s="118"/>
    </row>
    <row r="13" spans="2:18" hidden="1" x14ac:dyDescent="0.25">
      <c r="O13" s="118"/>
      <c r="P13" s="118"/>
      <c r="Q13" s="118"/>
      <c r="R13" s="118"/>
    </row>
    <row r="14" spans="2:18" hidden="1" x14ac:dyDescent="0.25">
      <c r="O14" s="118"/>
      <c r="P14" s="118"/>
      <c r="Q14" s="118"/>
      <c r="R14" s="118"/>
    </row>
    <row r="15" spans="2:18" hidden="1" x14ac:dyDescent="0.25">
      <c r="O15" s="118"/>
      <c r="P15" s="118"/>
      <c r="Q15" s="118"/>
      <c r="R15" s="118"/>
    </row>
    <row r="16" spans="2:18" hidden="1" x14ac:dyDescent="0.25">
      <c r="O16" s="118"/>
      <c r="P16" s="118"/>
      <c r="Q16" s="118"/>
      <c r="R16" s="118"/>
    </row>
    <row r="17" spans="2:18" ht="12" customHeight="1" x14ac:dyDescent="0.25">
      <c r="O17" s="118"/>
      <c r="P17" s="118"/>
      <c r="Q17" s="118"/>
      <c r="R17" s="118"/>
    </row>
    <row r="18" spans="2:18" ht="9.75" customHeight="1" thickBot="1" x14ac:dyDescent="0.3">
      <c r="O18" s="118"/>
      <c r="P18" s="118"/>
      <c r="Q18" s="118"/>
      <c r="R18" s="118"/>
    </row>
    <row r="19" spans="2:18" ht="23.25" customHeight="1" thickBot="1" x14ac:dyDescent="0.3">
      <c r="B19" s="173" t="s">
        <v>214</v>
      </c>
      <c r="C19" s="174"/>
      <c r="D19" s="175"/>
      <c r="E19" s="90">
        <v>0</v>
      </c>
      <c r="F19" s="89" t="str">
        <f>IF(G7=3,I19,"")</f>
        <v/>
      </c>
      <c r="I19" s="92" t="e">
        <f>+E19*J19</f>
        <v>#VALUE!</v>
      </c>
      <c r="J19" t="e">
        <f>+I8/(E19+E20+1)</f>
        <v>#VALUE!</v>
      </c>
      <c r="O19" s="118"/>
      <c r="P19" s="118"/>
      <c r="Q19" s="118"/>
      <c r="R19" s="118"/>
    </row>
    <row r="20" spans="2:18" ht="23.25" customHeight="1" thickBot="1" x14ac:dyDescent="0.3">
      <c r="B20" s="173" t="s">
        <v>215</v>
      </c>
      <c r="C20" s="174"/>
      <c r="D20" s="175"/>
      <c r="E20" s="90">
        <v>0</v>
      </c>
      <c r="F20" s="119" t="str">
        <f>IF(G7=3,I20,"")</f>
        <v/>
      </c>
      <c r="I20" s="92" t="e">
        <f>+E20*J20</f>
        <v>#VALUE!</v>
      </c>
      <c r="J20" t="e">
        <f>+I8/(E19+E20+1)</f>
        <v>#VALUE!</v>
      </c>
      <c r="O20" s="118"/>
      <c r="P20" s="118"/>
      <c r="Q20" s="118"/>
      <c r="R20" s="118"/>
    </row>
    <row r="23" spans="2:18" x14ac:dyDescent="0.25">
      <c r="B23" s="94" t="s">
        <v>218</v>
      </c>
      <c r="C23" s="94"/>
      <c r="D23" s="94"/>
    </row>
    <row r="24" spans="2:18" x14ac:dyDescent="0.25">
      <c r="B24" s="94" t="s">
        <v>224</v>
      </c>
    </row>
    <row r="25" spans="2:18" x14ac:dyDescent="0.25">
      <c r="B25" s="94" t="s">
        <v>227</v>
      </c>
    </row>
    <row r="26" spans="2:18" x14ac:dyDescent="0.25">
      <c r="B26" s="94" t="s">
        <v>226</v>
      </c>
    </row>
    <row r="27" spans="2:18" x14ac:dyDescent="0.25">
      <c r="B27" s="94" t="s">
        <v>219</v>
      </c>
    </row>
  </sheetData>
  <mergeCells count="9">
    <mergeCell ref="B19:D19"/>
    <mergeCell ref="B20:D20"/>
    <mergeCell ref="B9:E9"/>
    <mergeCell ref="B10:E10"/>
    <mergeCell ref="C3:E3"/>
    <mergeCell ref="C4:E4"/>
    <mergeCell ref="C5:E5"/>
    <mergeCell ref="C6:E6"/>
    <mergeCell ref="B8:E8"/>
  </mergeCells>
  <conditionalFormatting sqref="I9:I1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{B0864213-9CBF-42AE-9F72-95C01B0499E4}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0864213-9CBF-42AE-9F72-95C01B0499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I9:I11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Piezas</vt:lpstr>
      <vt:lpstr>Diario</vt:lpstr>
      <vt:lpstr>Preventivo</vt:lpstr>
      <vt:lpstr>TOTALES</vt:lpstr>
      <vt:lpstr>Tabla anexo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Hernández, Valentín</dc:creator>
  <cp:lastModifiedBy>Cañete Mora, Francisco José</cp:lastModifiedBy>
  <dcterms:created xsi:type="dcterms:W3CDTF">2022-04-27T11:41:10Z</dcterms:created>
  <dcterms:modified xsi:type="dcterms:W3CDTF">2023-04-17T06:25:36Z</dcterms:modified>
</cp:coreProperties>
</file>