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6873\Datos Equipo Antiguo\G. Almacenes\TRANSPORTE\Contrato 2023\Pliegos V1_REVRafayJM\"/>
    </mc:Choice>
  </mc:AlternateContent>
  <xr:revisionPtr revIDLastSave="0" documentId="13_ncr:1_{88CA431A-10E6-47AA-BF99-66FBCF15524C}" xr6:coauthVersionLast="47" xr6:coauthVersionMax="47" xr10:uidLastSave="{00000000-0000-0000-0000-000000000000}"/>
  <bookViews>
    <workbookView xWindow="-108" yWindow="-108" windowWidth="23256" windowHeight="12576" tabRatio="779" xr2:uid="{00000000-000D-0000-FFFF-FFFF00000000}"/>
  </bookViews>
  <sheets>
    <sheet name="OFERTA" sheetId="1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6" i="18" l="1"/>
  <c r="F65" i="18"/>
  <c r="F64" i="18"/>
  <c r="F57" i="18" l="1"/>
  <c r="F56" i="18"/>
  <c r="F55" i="18"/>
  <c r="F58" i="18" l="1"/>
  <c r="D39" i="18" l="1"/>
  <c r="E45" i="18" l="1"/>
  <c r="D73" i="18" l="1"/>
  <c r="D74" i="18" s="1"/>
  <c r="D28" i="18" l="1"/>
  <c r="D29" i="18" s="1"/>
  <c r="D38" i="18"/>
  <c r="D37" i="18"/>
  <c r="D8" i="18"/>
  <c r="D7" i="18"/>
  <c r="D40" i="18" l="1"/>
  <c r="E47" i="18"/>
  <c r="D22" i="18"/>
  <c r="D21" i="18" l="1"/>
  <c r="D10" i="18"/>
  <c r="D23" i="18" l="1"/>
  <c r="D6" i="18"/>
  <c r="D9" i="18" l="1"/>
  <c r="D5" i="18"/>
  <c r="D11" i="18" l="1"/>
  <c r="F63" i="18" l="1"/>
  <c r="F67" i="18" s="1"/>
  <c r="C77" i="18" l="1"/>
  <c r="C80" i="18" s="1"/>
  <c r="C84" i="18" s="1"/>
</calcChain>
</file>

<file path=xl/sharedStrings.xml><?xml version="1.0" encoding="utf-8"?>
<sst xmlns="http://schemas.openxmlformats.org/spreadsheetml/2006/main" count="92" uniqueCount="65">
  <si>
    <t>TOTAL</t>
  </si>
  <si>
    <t>Modalidad</t>
  </si>
  <si>
    <t>Urgente</t>
  </si>
  <si>
    <t>Importe por dirección</t>
  </si>
  <si>
    <t xml:space="preserve"> Nº direcciones anuales estimados</t>
  </si>
  <si>
    <t>Importe por servicio</t>
  </si>
  <si>
    <t>Moto</t>
  </si>
  <si>
    <t>Furgoneta</t>
  </si>
  <si>
    <t xml:space="preserve"> Nº depósitos anuales estimados</t>
  </si>
  <si>
    <t>Importe por punto servicio</t>
  </si>
  <si>
    <t>Importe por depósito</t>
  </si>
  <si>
    <t>Direcciones</t>
  </si>
  <si>
    <t>Servicios</t>
  </si>
  <si>
    <t>moto</t>
  </si>
  <si>
    <t>1 a 3</t>
  </si>
  <si>
    <t>Fuera m-40</t>
  </si>
  <si>
    <t xml:space="preserve"> Nº puntos servicio anuales</t>
  </si>
  <si>
    <t>Total 4. a)</t>
  </si>
  <si>
    <t>Total 1</t>
  </si>
  <si>
    <t>Ordinario Correspondencia</t>
  </si>
  <si>
    <t>Ordinario paquetería</t>
  </si>
  <si>
    <t>Extraordinario correspondencia</t>
  </si>
  <si>
    <t>Extraordinario paquetería</t>
  </si>
  <si>
    <t>Horas clasificación</t>
  </si>
  <si>
    <t>2. Servicio de Reparto de materiales para Mantenimiento de Instalaciones Fijas</t>
  </si>
  <si>
    <t>3. Servicio de Reparto de materiales para Mantenimiento de Material Móvil</t>
  </si>
  <si>
    <t>Total 2.a )</t>
  </si>
  <si>
    <t>Total 2.b)</t>
  </si>
  <si>
    <t>a) Urgencias IIFF</t>
  </si>
  <si>
    <t>b) Rutas IIFF</t>
  </si>
  <si>
    <t>a) Urgencias MM</t>
  </si>
  <si>
    <t>Furgón</t>
  </si>
  <si>
    <t>b) Transporte de mercancía voluminosa</t>
  </si>
  <si>
    <t>Fijo</t>
  </si>
  <si>
    <t>Total 3. a</t>
  </si>
  <si>
    <t>Total 3.b</t>
  </si>
  <si>
    <t>Importe hora</t>
  </si>
  <si>
    <t>Horas anuales estimadas</t>
  </si>
  <si>
    <t>Total 5</t>
  </si>
  <si>
    <t>Horas</t>
  </si>
  <si>
    <t>Nº servicios anuales estimados</t>
  </si>
  <si>
    <t>Hora (min 4 horas)</t>
  </si>
  <si>
    <t>Bogies + Carretillas</t>
  </si>
  <si>
    <t>Nº Servicios anuales</t>
  </si>
  <si>
    <t xml:space="preserve">1. Servicio estaciones: Correspondencia y Paquetería </t>
  </si>
  <si>
    <t>5. Servicio Ruta entre recintos</t>
  </si>
  <si>
    <t xml:space="preserve">Importe por dirección </t>
  </si>
  <si>
    <t>Km fuera M-30 (Ida y vuelta)</t>
  </si>
  <si>
    <t>Importe km fuera M-30</t>
  </si>
  <si>
    <t>Madrid Capital (hasta 10 kg)</t>
  </si>
  <si>
    <t>Madrid Provincial (hasta 10 kg)</t>
  </si>
  <si>
    <t>Nacional (hasta 10 kg)</t>
  </si>
  <si>
    <t>Baleares, Canarias y Ciudades Autónomas (Ceuta y Melilla)</t>
  </si>
  <si>
    <t>Kg. Adicional (apartir del 10º Kg)</t>
  </si>
  <si>
    <t>Importe Kg. Adicional (apartir del 10º Kg)</t>
  </si>
  <si>
    <t>Cuartos taquilla</t>
  </si>
  <si>
    <t>4. Servicio Discrecional</t>
  </si>
  <si>
    <t>b) 48 h (Tienda on line y otros)</t>
  </si>
  <si>
    <t>a) Servicio Directo</t>
  </si>
  <si>
    <t>TOTAL ANUAL</t>
  </si>
  <si>
    <t>Puntos fijos de entrega de correspondencia</t>
  </si>
  <si>
    <t>TOTAL OFERTA SIN IVA</t>
  </si>
  <si>
    <t xml:space="preserve">TOTAL OFERTA </t>
  </si>
  <si>
    <r>
      <rPr>
        <b/>
        <u/>
        <sz val="11"/>
        <color theme="1"/>
        <rFont val="Calibri"/>
        <family val="2"/>
        <scheme val="minor"/>
      </rPr>
      <t>Instrucciones</t>
    </r>
    <r>
      <rPr>
        <sz val="10"/>
        <rFont val="Arial"/>
      </rPr>
      <t xml:space="preserve">: Rellenar únicamente las celdas en amarillo con los importes ofertados en cada concepto. </t>
    </r>
  </si>
  <si>
    <t>Total 4. 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</si>
</sst>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0.000%"/>
    <numFmt numFmtId="166" formatCode="0.000"/>
  </numFmts>
  <fonts count="32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i/>
      <u/>
      <sz val="12"/>
      <name val="Calibri"/>
      <family val="2"/>
      <scheme val="minor"/>
    </font>
    <font>
      <i/>
      <u/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i/>
      <u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MS Sans Serif"/>
    </font>
    <font>
      <b/>
      <u/>
      <sz val="11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6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6" fillId="4" borderId="0" applyNumberFormat="0" applyBorder="0" applyAlignment="0" applyProtection="0"/>
    <xf numFmtId="0" fontId="11" fillId="16" borderId="1" applyNumberFormat="0" applyAlignment="0" applyProtection="0"/>
    <xf numFmtId="0" fontId="13" fillId="17" borderId="2" applyNumberFormat="0" applyAlignment="0" applyProtection="0"/>
    <xf numFmtId="0" fontId="12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21" borderId="0" applyNumberFormat="0" applyBorder="0" applyAlignment="0" applyProtection="0"/>
    <xf numFmtId="0" fontId="9" fillId="7" borderId="1" applyNumberFormat="0" applyAlignment="0" applyProtection="0"/>
    <xf numFmtId="0" fontId="7" fillId="3" borderId="0" applyNumberFormat="0" applyBorder="0" applyAlignment="0" applyProtection="0"/>
    <xf numFmtId="44" fontId="1" fillId="0" borderId="0" applyFont="0" applyFill="0" applyBorder="0" applyAlignment="0" applyProtection="0"/>
    <xf numFmtId="0" fontId="8" fillId="22" borderId="0" applyNumberFormat="0" applyBorder="0" applyAlignment="0" applyProtection="0"/>
    <xf numFmtId="0" fontId="15" fillId="23" borderId="4" applyNumberFormat="0" applyFont="0" applyAlignment="0" applyProtection="0"/>
    <xf numFmtId="9" fontId="1" fillId="0" borderId="0" applyFont="0" applyFill="0" applyBorder="0" applyAlignment="0" applyProtection="0"/>
    <xf numFmtId="0" fontId="10" fillId="16" borderId="5" applyNumberFormat="0" applyAlignment="0" applyProtection="0"/>
    <xf numFmtId="0" fontId="14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6" applyNumberFormat="0" applyFill="0" applyAlignment="0" applyProtection="0"/>
    <xf numFmtId="0" fontId="4" fillId="0" borderId="7" applyNumberFormat="0" applyFill="0" applyAlignment="0" applyProtection="0"/>
    <xf numFmtId="0" fontId="5" fillId="0" borderId="8" applyNumberFormat="0" applyFill="0" applyAlignment="0" applyProtection="0"/>
    <xf numFmtId="0" fontId="17" fillId="0" borderId="9" applyNumberFormat="0" applyFill="0" applyAlignment="0" applyProtection="0"/>
    <xf numFmtId="0" fontId="30" fillId="0" borderId="0"/>
    <xf numFmtId="0" fontId="1" fillId="0" borderId="0"/>
  </cellStyleXfs>
  <cellXfs count="108">
    <xf numFmtId="0" fontId="0" fillId="0" borderId="0" xfId="0"/>
    <xf numFmtId="0" fontId="20" fillId="0" borderId="0" xfId="0" applyFont="1"/>
    <xf numFmtId="3" fontId="21" fillId="0" borderId="10" xfId="0" applyNumberFormat="1" applyFont="1" applyBorder="1" applyAlignment="1" applyProtection="1">
      <alignment horizontal="center" vertical="center"/>
    </xf>
    <xf numFmtId="44" fontId="20" fillId="24" borderId="10" xfId="32" applyFont="1" applyFill="1" applyBorder="1" applyAlignment="1" applyProtection="1">
      <alignment horizontal="center" vertical="center"/>
      <protection locked="0"/>
    </xf>
    <xf numFmtId="3" fontId="20" fillId="0" borderId="10" xfId="0" applyNumberFormat="1" applyFont="1" applyFill="1" applyBorder="1" applyAlignment="1" applyProtection="1">
      <alignment horizontal="center" vertical="center"/>
    </xf>
    <xf numFmtId="44" fontId="20" fillId="0" borderId="11" xfId="32" applyFont="1" applyFill="1" applyBorder="1" applyAlignment="1" applyProtection="1">
      <alignment vertical="center"/>
    </xf>
    <xf numFmtId="44" fontId="26" fillId="25" borderId="14" xfId="0" applyNumberFormat="1" applyFont="1" applyFill="1" applyBorder="1" applyAlignment="1"/>
    <xf numFmtId="1" fontId="20" fillId="0" borderId="10" xfId="0" applyNumberFormat="1" applyFont="1" applyBorder="1"/>
    <xf numFmtId="0" fontId="21" fillId="0" borderId="15" xfId="0" applyFont="1" applyFill="1" applyBorder="1" applyAlignment="1" applyProtection="1">
      <alignment horizontal="center" vertical="center" wrapText="1"/>
    </xf>
    <xf numFmtId="1" fontId="20" fillId="0" borderId="17" xfId="0" applyNumberFormat="1" applyFont="1" applyBorder="1"/>
    <xf numFmtId="164" fontId="20" fillId="24" borderId="18" xfId="0" applyNumberFormat="1" applyFont="1" applyFill="1" applyBorder="1" applyAlignment="1" applyProtection="1">
      <alignment horizontal="center" vertical="center"/>
      <protection locked="0"/>
    </xf>
    <xf numFmtId="164" fontId="20" fillId="24" borderId="12" xfId="0" applyNumberFormat="1" applyFont="1" applyFill="1" applyBorder="1" applyAlignment="1" applyProtection="1">
      <alignment horizontal="center" vertical="center"/>
      <protection locked="0"/>
    </xf>
    <xf numFmtId="164" fontId="20" fillId="24" borderId="20" xfId="0" applyNumberFormat="1" applyFont="1" applyFill="1" applyBorder="1" applyAlignment="1" applyProtection="1">
      <alignment horizontal="center" vertical="center"/>
      <protection locked="0"/>
    </xf>
    <xf numFmtId="0" fontId="21" fillId="0" borderId="22" xfId="0" applyFont="1" applyFill="1" applyBorder="1" applyAlignment="1" applyProtection="1">
      <alignment vertical="center" wrapText="1"/>
    </xf>
    <xf numFmtId="3" fontId="21" fillId="0" borderId="17" xfId="0" applyNumberFormat="1" applyFont="1" applyBorder="1" applyAlignment="1" applyProtection="1">
      <alignment horizontal="center" vertical="center"/>
    </xf>
    <xf numFmtId="0" fontId="21" fillId="0" borderId="22" xfId="0" applyFont="1" applyFill="1" applyBorder="1" applyAlignment="1" applyProtection="1">
      <alignment horizontal="center" vertical="center" wrapText="1"/>
    </xf>
    <xf numFmtId="3" fontId="20" fillId="0" borderId="19" xfId="0" applyNumberFormat="1" applyFont="1" applyFill="1" applyBorder="1" applyAlignment="1" applyProtection="1">
      <alignment horizontal="center" vertical="center"/>
    </xf>
    <xf numFmtId="0" fontId="21" fillId="0" borderId="16" xfId="0" applyFont="1" applyFill="1" applyBorder="1" applyAlignment="1" applyProtection="1">
      <alignment horizontal="center" vertical="center" wrapText="1"/>
    </xf>
    <xf numFmtId="0" fontId="21" fillId="0" borderId="14" xfId="0" applyFont="1" applyFill="1" applyBorder="1" applyAlignment="1" applyProtection="1">
      <alignment horizontal="center" vertical="center" wrapText="1"/>
    </xf>
    <xf numFmtId="0" fontId="20" fillId="26" borderId="0" xfId="0" applyFont="1" applyFill="1"/>
    <xf numFmtId="0" fontId="23" fillId="26" borderId="0" xfId="0" applyFont="1" applyFill="1"/>
    <xf numFmtId="0" fontId="22" fillId="26" borderId="0" xfId="0" applyFont="1" applyFill="1"/>
    <xf numFmtId="0" fontId="24" fillId="26" borderId="0" xfId="0" applyFont="1" applyFill="1"/>
    <xf numFmtId="0" fontId="25" fillId="26" borderId="0" xfId="0" applyFont="1" applyFill="1"/>
    <xf numFmtId="0" fontId="21" fillId="26" borderId="0" xfId="0" applyFont="1" applyFill="1"/>
    <xf numFmtId="9" fontId="25" fillId="26" borderId="0" xfId="35" applyFont="1" applyFill="1"/>
    <xf numFmtId="3" fontId="20" fillId="26" borderId="0" xfId="0" applyNumberFormat="1" applyFont="1" applyFill="1"/>
    <xf numFmtId="9" fontId="20" fillId="26" borderId="0" xfId="0" applyNumberFormat="1" applyFont="1" applyFill="1"/>
    <xf numFmtId="10" fontId="20" fillId="26" borderId="0" xfId="35" applyNumberFormat="1" applyFont="1" applyFill="1"/>
    <xf numFmtId="0" fontId="27" fillId="26" borderId="0" xfId="0" applyFont="1" applyFill="1"/>
    <xf numFmtId="9" fontId="27" fillId="26" borderId="0" xfId="0" applyNumberFormat="1" applyFont="1" applyFill="1"/>
    <xf numFmtId="0" fontId="28" fillId="26" borderId="0" xfId="0" applyFont="1" applyFill="1"/>
    <xf numFmtId="9" fontId="28" fillId="26" borderId="0" xfId="0" applyNumberFormat="1" applyFont="1" applyFill="1"/>
    <xf numFmtId="0" fontId="27" fillId="26" borderId="0" xfId="35" applyNumberFormat="1" applyFont="1" applyFill="1"/>
    <xf numFmtId="10" fontId="27" fillId="26" borderId="0" xfId="35" applyNumberFormat="1" applyFont="1" applyFill="1"/>
    <xf numFmtId="16" fontId="27" fillId="26" borderId="0" xfId="0" applyNumberFormat="1" applyFont="1" applyFill="1"/>
    <xf numFmtId="164" fontId="20" fillId="24" borderId="10" xfId="0" applyNumberFormat="1" applyFont="1" applyFill="1" applyBorder="1" applyAlignment="1" applyProtection="1">
      <alignment horizontal="center" vertical="center"/>
      <protection locked="0"/>
    </xf>
    <xf numFmtId="0" fontId="21" fillId="0" borderId="33" xfId="0" applyFont="1" applyFill="1" applyBorder="1" applyAlignment="1" applyProtection="1">
      <alignment horizontal="center" vertical="center" wrapText="1"/>
    </xf>
    <xf numFmtId="44" fontId="26" fillId="25" borderId="25" xfId="0" applyNumberFormat="1" applyFont="1" applyFill="1" applyBorder="1" applyAlignment="1"/>
    <xf numFmtId="0" fontId="20" fillId="26" borderId="0" xfId="0" applyNumberFormat="1" applyFont="1" applyFill="1"/>
    <xf numFmtId="164" fontId="20" fillId="24" borderId="36" xfId="0" applyNumberFormat="1" applyFont="1" applyFill="1" applyBorder="1" applyAlignment="1" applyProtection="1">
      <alignment horizontal="center" vertical="center"/>
      <protection locked="0"/>
    </xf>
    <xf numFmtId="164" fontId="20" fillId="24" borderId="37" xfId="0" applyNumberFormat="1" applyFont="1" applyFill="1" applyBorder="1" applyAlignment="1" applyProtection="1">
      <alignment horizontal="center" vertical="center"/>
      <protection locked="0"/>
    </xf>
    <xf numFmtId="44" fontId="20" fillId="0" borderId="38" xfId="32" applyFont="1" applyFill="1" applyBorder="1" applyAlignment="1" applyProtection="1">
      <alignment vertical="center"/>
    </xf>
    <xf numFmtId="44" fontId="20" fillId="0" borderId="39" xfId="32" applyFont="1" applyFill="1" applyBorder="1" applyAlignment="1" applyProtection="1">
      <alignment vertical="center"/>
    </xf>
    <xf numFmtId="44" fontId="26" fillId="25" borderId="34" xfId="0" applyNumberFormat="1" applyFont="1" applyFill="1" applyBorder="1" applyAlignment="1"/>
    <xf numFmtId="44" fontId="20" fillId="0" borderId="13" xfId="32" applyFont="1" applyFill="1" applyBorder="1" applyAlignment="1" applyProtection="1">
      <alignment vertical="center"/>
    </xf>
    <xf numFmtId="0" fontId="21" fillId="0" borderId="42" xfId="0" applyFont="1" applyFill="1" applyBorder="1" applyAlignment="1" applyProtection="1">
      <alignment horizontal="center" vertical="center" wrapText="1"/>
    </xf>
    <xf numFmtId="44" fontId="20" fillId="0" borderId="25" xfId="32" applyFont="1" applyFill="1" applyBorder="1" applyAlignment="1" applyProtection="1">
      <alignment vertical="center"/>
    </xf>
    <xf numFmtId="0" fontId="23" fillId="25" borderId="25" xfId="0" applyFont="1" applyFill="1" applyBorder="1" applyAlignment="1">
      <alignment horizontal="left"/>
    </xf>
    <xf numFmtId="44" fontId="20" fillId="24" borderId="38" xfId="32" applyFont="1" applyFill="1" applyBorder="1" applyAlignment="1" applyProtection="1">
      <alignment horizontal="center" vertical="center"/>
      <protection locked="0"/>
    </xf>
    <xf numFmtId="44" fontId="20" fillId="24" borderId="41" xfId="32" applyFont="1" applyFill="1" applyBorder="1" applyAlignment="1" applyProtection="1">
      <alignment horizontal="center" vertical="center"/>
      <protection locked="0"/>
    </xf>
    <xf numFmtId="0" fontId="20" fillId="0" borderId="36" xfId="0" applyFont="1" applyBorder="1" applyAlignment="1" applyProtection="1">
      <alignment vertical="center" wrapText="1"/>
    </xf>
    <xf numFmtId="0" fontId="20" fillId="0" borderId="40" xfId="0" applyFont="1" applyBorder="1" applyAlignment="1" applyProtection="1">
      <alignment vertical="center" wrapText="1"/>
    </xf>
    <xf numFmtId="165" fontId="20" fillId="26" borderId="0" xfId="35" applyNumberFormat="1" applyFont="1" applyFill="1"/>
    <xf numFmtId="9" fontId="20" fillId="26" borderId="0" xfId="35" applyFont="1" applyFill="1"/>
    <xf numFmtId="0" fontId="20" fillId="26" borderId="0" xfId="35" applyNumberFormat="1" applyFont="1" applyFill="1"/>
    <xf numFmtId="166" fontId="20" fillId="26" borderId="0" xfId="0" applyNumberFormat="1" applyFont="1" applyFill="1"/>
    <xf numFmtId="44" fontId="26" fillId="25" borderId="14" xfId="0" applyNumberFormat="1" applyFont="1" applyFill="1" applyBorder="1"/>
    <xf numFmtId="1" fontId="20" fillId="0" borderId="17" xfId="0" applyNumberFormat="1" applyFont="1" applyFill="1" applyBorder="1"/>
    <xf numFmtId="1" fontId="20" fillId="0" borderId="10" xfId="0" applyNumberFormat="1" applyFont="1" applyFill="1" applyBorder="1"/>
    <xf numFmtId="1" fontId="20" fillId="0" borderId="19" xfId="0" applyNumberFormat="1" applyFont="1" applyFill="1" applyBorder="1"/>
    <xf numFmtId="0" fontId="21" fillId="0" borderId="31" xfId="0" applyFont="1" applyFill="1" applyBorder="1" applyAlignment="1" applyProtection="1">
      <alignment horizontal="center" vertical="center"/>
    </xf>
    <xf numFmtId="0" fontId="20" fillId="0" borderId="29" xfId="0" applyFont="1" applyFill="1" applyBorder="1" applyAlignment="1" applyProtection="1">
      <alignment horizontal="left" vertical="center" wrapText="1"/>
    </xf>
    <xf numFmtId="0" fontId="20" fillId="0" borderId="10" xfId="0" applyFont="1" applyFill="1" applyBorder="1" applyAlignment="1" applyProtection="1">
      <alignment horizontal="left" vertical="center" wrapText="1"/>
    </xf>
    <xf numFmtId="0" fontId="20" fillId="0" borderId="28" xfId="0" applyFont="1" applyFill="1" applyBorder="1" applyAlignment="1" applyProtection="1">
      <alignment horizontal="left" vertical="center" wrapText="1"/>
    </xf>
    <xf numFmtId="0" fontId="20" fillId="0" borderId="28" xfId="0" applyFont="1" applyBorder="1" applyAlignment="1" applyProtection="1">
      <alignment horizontal="left" vertical="center" wrapText="1"/>
    </xf>
    <xf numFmtId="0" fontId="20" fillId="0" borderId="29" xfId="0" applyFont="1" applyBorder="1" applyAlignment="1" applyProtection="1">
      <alignment horizontal="left" vertical="center" wrapText="1"/>
    </xf>
    <xf numFmtId="164" fontId="29" fillId="27" borderId="0" xfId="0" applyNumberFormat="1" applyFont="1" applyFill="1" applyAlignment="1">
      <alignment vertical="center"/>
    </xf>
    <xf numFmtId="0" fontId="20" fillId="0" borderId="30" xfId="0" applyFont="1" applyBorder="1" applyAlignment="1" applyProtection="1">
      <alignment horizontal="left" vertical="center" wrapText="1"/>
    </xf>
    <xf numFmtId="44" fontId="20" fillId="26" borderId="0" xfId="0" applyNumberFormat="1" applyFont="1" applyFill="1"/>
    <xf numFmtId="0" fontId="20" fillId="0" borderId="30" xfId="0" applyFont="1" applyFill="1" applyBorder="1" applyAlignment="1" applyProtection="1">
      <alignment horizontal="left" vertical="center" wrapText="1"/>
    </xf>
    <xf numFmtId="3" fontId="20" fillId="0" borderId="45" xfId="0" applyNumberFormat="1" applyFont="1" applyBorder="1" applyAlignment="1" applyProtection="1">
      <alignment horizontal="center" vertical="center"/>
    </xf>
    <xf numFmtId="0" fontId="20" fillId="0" borderId="46" xfId="0" applyFont="1" applyBorder="1" applyAlignment="1" applyProtection="1">
      <alignment horizontal="left" vertical="center" wrapText="1"/>
    </xf>
    <xf numFmtId="3" fontId="21" fillId="0" borderId="21" xfId="0" applyNumberFormat="1" applyFont="1" applyBorder="1" applyAlignment="1" applyProtection="1">
      <alignment horizontal="center" vertical="center"/>
    </xf>
    <xf numFmtId="164" fontId="20" fillId="24" borderId="43" xfId="0" applyNumberFormat="1" applyFont="1" applyFill="1" applyBorder="1" applyAlignment="1" applyProtection="1">
      <alignment horizontal="center" vertical="center"/>
      <protection locked="0"/>
    </xf>
    <xf numFmtId="44" fontId="20" fillId="0" borderId="14" xfId="32" applyFont="1" applyFill="1" applyBorder="1" applyAlignment="1" applyProtection="1">
      <alignment vertical="center"/>
    </xf>
    <xf numFmtId="1" fontId="20" fillId="26" borderId="0" xfId="0" applyNumberFormat="1" applyFont="1" applyFill="1"/>
    <xf numFmtId="0" fontId="21" fillId="0" borderId="16" xfId="0" applyFont="1" applyFill="1" applyBorder="1" applyAlignment="1" applyProtection="1">
      <alignment horizontal="center" vertical="center" wrapText="1"/>
    </xf>
    <xf numFmtId="44" fontId="20" fillId="0" borderId="45" xfId="32" applyFont="1" applyFill="1" applyBorder="1" applyAlignment="1" applyProtection="1">
      <alignment vertical="center"/>
    </xf>
    <xf numFmtId="164" fontId="20" fillId="24" borderId="17" xfId="0" applyNumberFormat="1" applyFont="1" applyFill="1" applyBorder="1" applyAlignment="1" applyProtection="1">
      <alignment horizontal="center" vertical="center"/>
      <protection locked="0"/>
    </xf>
    <xf numFmtId="3" fontId="20" fillId="0" borderId="17" xfId="0" applyNumberFormat="1" applyFont="1" applyFill="1" applyBorder="1" applyAlignment="1" applyProtection="1">
      <alignment horizontal="center" vertical="center"/>
    </xf>
    <xf numFmtId="164" fontId="20" fillId="24" borderId="19" xfId="0" applyNumberFormat="1" applyFont="1" applyFill="1" applyBorder="1" applyAlignment="1" applyProtection="1">
      <alignment horizontal="center" vertical="center"/>
      <protection locked="0"/>
    </xf>
    <xf numFmtId="0" fontId="29" fillId="27" borderId="0" xfId="0" applyFont="1" applyFill="1" applyAlignment="1">
      <alignment horizontal="center" vertical="center"/>
    </xf>
    <xf numFmtId="44" fontId="20" fillId="0" borderId="33" xfId="32" applyFont="1" applyFill="1" applyBorder="1" applyAlignment="1" applyProtection="1">
      <alignment horizontal="center" vertical="center"/>
    </xf>
    <xf numFmtId="44" fontId="20" fillId="0" borderId="34" xfId="32" applyFont="1" applyFill="1" applyBorder="1" applyAlignment="1" applyProtection="1">
      <alignment horizontal="center" vertical="center"/>
    </xf>
    <xf numFmtId="0" fontId="20" fillId="0" borderId="31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3" fillId="25" borderId="23" xfId="0" applyFont="1" applyFill="1" applyBorder="1" applyAlignment="1">
      <alignment horizontal="left"/>
    </xf>
    <xf numFmtId="0" fontId="23" fillId="25" borderId="24" xfId="0" applyFont="1" applyFill="1" applyBorder="1" applyAlignment="1">
      <alignment horizontal="left"/>
    </xf>
    <xf numFmtId="0" fontId="23" fillId="25" borderId="25" xfId="0" applyFont="1" applyFill="1" applyBorder="1" applyAlignment="1">
      <alignment horizontal="left"/>
    </xf>
    <xf numFmtId="1" fontId="20" fillId="0" borderId="15" xfId="0" applyNumberFormat="1" applyFont="1" applyBorder="1" applyAlignment="1">
      <alignment horizontal="center" vertical="center"/>
    </xf>
    <xf numFmtId="1" fontId="20" fillId="0" borderId="35" xfId="0" applyNumberFormat="1" applyFont="1" applyBorder="1" applyAlignment="1">
      <alignment horizontal="center" vertical="center"/>
    </xf>
    <xf numFmtId="0" fontId="23" fillId="25" borderId="32" xfId="0" applyFont="1" applyFill="1" applyBorder="1" applyAlignment="1">
      <alignment horizontal="left"/>
    </xf>
    <xf numFmtId="0" fontId="23" fillId="25" borderId="35" xfId="0" applyFont="1" applyFill="1" applyBorder="1" applyAlignment="1">
      <alignment horizontal="left"/>
    </xf>
    <xf numFmtId="0" fontId="23" fillId="25" borderId="44" xfId="0" applyFont="1" applyFill="1" applyBorder="1" applyAlignment="1">
      <alignment horizontal="left"/>
    </xf>
    <xf numFmtId="0" fontId="23" fillId="25" borderId="26" xfId="0" applyFont="1" applyFill="1" applyBorder="1" applyAlignment="1">
      <alignment horizontal="left"/>
    </xf>
    <xf numFmtId="0" fontId="23" fillId="25" borderId="27" xfId="0" applyFont="1" applyFill="1" applyBorder="1" applyAlignment="1">
      <alignment horizontal="left"/>
    </xf>
    <xf numFmtId="0" fontId="21" fillId="0" borderId="16" xfId="0" applyFont="1" applyFill="1" applyBorder="1" applyAlignment="1" applyProtection="1">
      <alignment horizontal="center" vertical="center" wrapText="1"/>
    </xf>
    <xf numFmtId="0" fontId="21" fillId="0" borderId="42" xfId="0" applyFont="1" applyFill="1" applyBorder="1" applyAlignment="1" applyProtection="1">
      <alignment horizontal="center" vertical="center" wrapText="1"/>
    </xf>
    <xf numFmtId="44" fontId="20" fillId="0" borderId="47" xfId="32" applyFont="1" applyFill="1" applyBorder="1" applyAlignment="1" applyProtection="1">
      <alignment vertical="center"/>
    </xf>
    <xf numFmtId="3" fontId="21" fillId="0" borderId="19" xfId="0" applyNumberFormat="1" applyFont="1" applyBorder="1" applyAlignment="1" applyProtection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" fontId="20" fillId="0" borderId="19" xfId="0" applyNumberFormat="1" applyFont="1" applyBorder="1" applyAlignment="1">
      <alignment horizontal="right" vertical="center"/>
    </xf>
  </cellXfs>
  <cellStyles count="46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40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oneda" xfId="32" builtinId="4"/>
    <cellStyle name="Neutral" xfId="33" builtinId="28" customBuiltin="1"/>
    <cellStyle name="Normal" xfId="0" builtinId="0"/>
    <cellStyle name="Normal 2" xfId="45" xr:uid="{E0459FD8-A6DA-485A-99AD-E11AE62C95E3}"/>
    <cellStyle name="Normal 3" xfId="44" xr:uid="{A5C7AC07-EE3C-4D98-8CEC-1D069242BF2C}"/>
    <cellStyle name="Notas" xfId="34" builtinId="10" customBuiltin="1"/>
    <cellStyle name="Porcentaje" xfId="35" builtinId="5"/>
    <cellStyle name="Salida" xfId="36" builtinId="21" customBuiltin="1"/>
    <cellStyle name="Texto de advertencia" xfId="37" builtinId="11" customBuiltin="1"/>
    <cellStyle name="Texto explicativo" xfId="38" builtinId="53" customBuiltin="1"/>
    <cellStyle name="Título" xfId="39" builtinId="15" customBuiltin="1"/>
    <cellStyle name="Título 2" xfId="41" builtinId="17" customBuiltin="1"/>
    <cellStyle name="Título 3" xfId="42" builtinId="18" customBuiltin="1"/>
    <cellStyle name="Total" xfId="43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K84"/>
  <sheetViews>
    <sheetView showGridLines="0" tabSelected="1" topLeftCell="A5" zoomScaleNormal="100" workbookViewId="0">
      <selection activeCell="G2" sqref="G2:H4"/>
    </sheetView>
  </sheetViews>
  <sheetFormatPr baseColWidth="10" defaultColWidth="11.44140625" defaultRowHeight="14.4" x14ac:dyDescent="0.3"/>
  <cols>
    <col min="1" max="1" width="41.44140625" style="1" customWidth="1"/>
    <col min="2" max="2" width="14.5546875" style="1" customWidth="1"/>
    <col min="3" max="3" width="19.109375" style="1" customWidth="1"/>
    <col min="4" max="4" width="14.33203125" style="1" customWidth="1"/>
    <col min="5" max="5" width="14.44140625" style="1" customWidth="1"/>
    <col min="6" max="6" width="13.33203125" style="1" bestFit="1" customWidth="1"/>
    <col min="7" max="7" width="24.5546875" style="19" customWidth="1"/>
    <col min="8" max="8" width="52.44140625" style="19" customWidth="1"/>
    <col min="9" max="11" width="11.44140625" style="19"/>
    <col min="12" max="12" width="30.33203125" style="19" customWidth="1"/>
    <col min="13" max="16384" width="11.44140625" style="19"/>
  </cols>
  <sheetData>
    <row r="1" spans="1:11" ht="15" thickBot="1" x14ac:dyDescent="0.35"/>
    <row r="2" spans="1:11" ht="18" x14ac:dyDescent="0.35">
      <c r="A2" s="20" t="s">
        <v>44</v>
      </c>
      <c r="B2" s="19"/>
      <c r="C2" s="19"/>
      <c r="D2" s="19"/>
      <c r="E2" s="27"/>
      <c r="F2" s="39"/>
      <c r="G2" s="101" t="s">
        <v>63</v>
      </c>
      <c r="H2" s="102"/>
      <c r="J2" s="29"/>
      <c r="K2" s="29"/>
    </row>
    <row r="3" spans="1:11" ht="15" thickBot="1" x14ac:dyDescent="0.35">
      <c r="A3" s="19"/>
      <c r="B3" s="19"/>
      <c r="C3" s="27"/>
      <c r="D3" s="19"/>
      <c r="E3" s="19"/>
      <c r="F3" s="19"/>
      <c r="G3" s="103"/>
      <c r="H3" s="104"/>
    </row>
    <row r="4" spans="1:11" ht="29.4" customHeight="1" thickBot="1" x14ac:dyDescent="0.35">
      <c r="A4" s="61" t="s">
        <v>1</v>
      </c>
      <c r="B4" s="8" t="s">
        <v>16</v>
      </c>
      <c r="C4" s="77" t="s">
        <v>9</v>
      </c>
      <c r="D4" s="37" t="s">
        <v>0</v>
      </c>
      <c r="E4" s="19"/>
      <c r="F4" s="19"/>
      <c r="G4" s="105"/>
      <c r="H4" s="106"/>
    </row>
    <row r="5" spans="1:11" ht="15" customHeight="1" x14ac:dyDescent="0.3">
      <c r="A5" s="65" t="s">
        <v>19</v>
      </c>
      <c r="B5" s="14">
        <v>30000</v>
      </c>
      <c r="C5" s="40"/>
      <c r="D5" s="42">
        <f t="shared" ref="D5:D10" si="0">+C5*B5</f>
        <v>0</v>
      </c>
      <c r="E5" s="19"/>
      <c r="F5" s="19"/>
    </row>
    <row r="6" spans="1:11" ht="15" customHeight="1" x14ac:dyDescent="0.3">
      <c r="A6" s="66" t="s">
        <v>20</v>
      </c>
      <c r="B6" s="2">
        <v>18000</v>
      </c>
      <c r="C6" s="41"/>
      <c r="D6" s="43">
        <f t="shared" si="0"/>
        <v>0</v>
      </c>
      <c r="E6" s="19"/>
      <c r="F6" s="19"/>
    </row>
    <row r="7" spans="1:11" ht="15" customHeight="1" x14ac:dyDescent="0.3">
      <c r="A7" s="66" t="s">
        <v>21</v>
      </c>
      <c r="B7" s="2">
        <v>300</v>
      </c>
      <c r="C7" s="41"/>
      <c r="D7" s="43">
        <f t="shared" si="0"/>
        <v>0</v>
      </c>
      <c r="E7" s="19"/>
      <c r="F7" s="19"/>
    </row>
    <row r="8" spans="1:11" ht="15" customHeight="1" x14ac:dyDescent="0.3">
      <c r="A8" s="66" t="s">
        <v>22</v>
      </c>
      <c r="B8" s="2">
        <v>180</v>
      </c>
      <c r="C8" s="41"/>
      <c r="D8" s="43">
        <f t="shared" si="0"/>
        <v>0</v>
      </c>
      <c r="E8" s="19"/>
      <c r="F8" s="19"/>
    </row>
    <row r="9" spans="1:11" ht="15" customHeight="1" x14ac:dyDescent="0.3">
      <c r="A9" s="66" t="s">
        <v>60</v>
      </c>
      <c r="B9" s="2">
        <v>850</v>
      </c>
      <c r="C9" s="41"/>
      <c r="D9" s="43">
        <f t="shared" si="0"/>
        <v>0</v>
      </c>
      <c r="E9" s="19"/>
      <c r="F9" s="19"/>
    </row>
    <row r="10" spans="1:11" ht="15" customHeight="1" thickBot="1" x14ac:dyDescent="0.35">
      <c r="A10" s="66" t="s">
        <v>23</v>
      </c>
      <c r="B10" s="2">
        <v>3000</v>
      </c>
      <c r="C10" s="41"/>
      <c r="D10" s="43">
        <f t="shared" si="0"/>
        <v>0</v>
      </c>
      <c r="E10" s="19"/>
      <c r="F10" s="19"/>
    </row>
    <row r="11" spans="1:11" ht="18.600000000000001" thickBot="1" x14ac:dyDescent="0.4">
      <c r="A11" s="95" t="s">
        <v>18</v>
      </c>
      <c r="B11" s="96"/>
      <c r="C11" s="96"/>
      <c r="D11" s="6">
        <f>SUM(D5:D10)</f>
        <v>0</v>
      </c>
      <c r="E11" s="19"/>
      <c r="F11" s="19"/>
    </row>
    <row r="12" spans="1:11" x14ac:dyDescent="0.3">
      <c r="E12" s="19"/>
      <c r="F12" s="19"/>
    </row>
    <row r="13" spans="1:11" x14ac:dyDescent="0.3">
      <c r="E13" s="19"/>
      <c r="F13" s="19"/>
    </row>
    <row r="16" spans="1:11" ht="18" x14ac:dyDescent="0.35">
      <c r="A16" s="20" t="s">
        <v>24</v>
      </c>
      <c r="B16" s="19"/>
      <c r="C16" s="19"/>
      <c r="D16" s="19"/>
      <c r="E16" s="27"/>
      <c r="F16" s="39"/>
      <c r="J16" s="29">
        <v>52</v>
      </c>
      <c r="K16" s="29"/>
    </row>
    <row r="17" spans="1:11" ht="18" x14ac:dyDescent="0.35">
      <c r="A17" s="20"/>
      <c r="B17" s="19"/>
      <c r="C17" s="19"/>
      <c r="D17" s="19"/>
      <c r="E17" s="27"/>
      <c r="F17" s="39"/>
      <c r="J17" s="29"/>
      <c r="K17" s="29"/>
    </row>
    <row r="18" spans="1:11" s="23" customFormat="1" ht="15" customHeight="1" x14ac:dyDescent="0.3">
      <c r="A18" s="22" t="s">
        <v>28</v>
      </c>
      <c r="B18" s="24"/>
      <c r="C18" s="19"/>
      <c r="E18" s="31"/>
      <c r="F18" s="31" t="s">
        <v>13</v>
      </c>
      <c r="G18" s="32">
        <v>0.7</v>
      </c>
      <c r="H18" s="31"/>
      <c r="I18" s="31"/>
      <c r="J18" s="31"/>
      <c r="K18" s="25"/>
    </row>
    <row r="19" spans="1:11" ht="15" thickBot="1" x14ac:dyDescent="0.35">
      <c r="A19" s="19"/>
      <c r="B19" s="19"/>
      <c r="C19" s="19"/>
      <c r="D19" s="19"/>
      <c r="E19" s="19"/>
      <c r="F19" s="19"/>
    </row>
    <row r="20" spans="1:11" ht="29.4" thickBot="1" x14ac:dyDescent="0.35">
      <c r="A20" s="61" t="s">
        <v>1</v>
      </c>
      <c r="B20" s="8" t="s">
        <v>16</v>
      </c>
      <c r="C20" s="77" t="s">
        <v>9</v>
      </c>
      <c r="D20" s="37" t="s">
        <v>0</v>
      </c>
      <c r="E20" s="19"/>
      <c r="F20" s="19"/>
    </row>
    <row r="21" spans="1:11" ht="15" customHeight="1" x14ac:dyDescent="0.3">
      <c r="A21" s="65" t="s">
        <v>6</v>
      </c>
      <c r="B21" s="14">
        <v>250</v>
      </c>
      <c r="C21" s="10"/>
      <c r="D21" s="45">
        <f>+C21*B21</f>
        <v>0</v>
      </c>
      <c r="E21" s="27"/>
      <c r="F21" s="19"/>
    </row>
    <row r="22" spans="1:11" ht="15" customHeight="1" thickBot="1" x14ac:dyDescent="0.35">
      <c r="A22" s="68" t="s">
        <v>7</v>
      </c>
      <c r="B22" s="100">
        <v>200</v>
      </c>
      <c r="C22" s="12"/>
      <c r="D22" s="99">
        <f>+C22*B22</f>
        <v>0</v>
      </c>
      <c r="E22" s="27"/>
      <c r="F22" s="19"/>
    </row>
    <row r="23" spans="1:11" ht="18.600000000000001" thickBot="1" x14ac:dyDescent="0.4">
      <c r="A23" s="87" t="s">
        <v>26</v>
      </c>
      <c r="B23" s="88"/>
      <c r="C23" s="88"/>
      <c r="D23" s="44">
        <f>SUM(D21:D22)</f>
        <v>0</v>
      </c>
      <c r="E23" s="29"/>
      <c r="F23" s="29"/>
      <c r="G23" s="29"/>
      <c r="H23" s="29"/>
    </row>
    <row r="24" spans="1:11" ht="18" x14ac:dyDescent="0.35">
      <c r="A24" s="20"/>
      <c r="B24" s="19"/>
      <c r="C24" s="19"/>
      <c r="D24" s="19"/>
      <c r="E24" s="27"/>
      <c r="F24" s="39"/>
      <c r="J24" s="29"/>
      <c r="K24" s="29"/>
    </row>
    <row r="25" spans="1:11" s="23" customFormat="1" ht="15" customHeight="1" x14ac:dyDescent="0.3">
      <c r="A25" s="22" t="s">
        <v>29</v>
      </c>
      <c r="B25" s="24"/>
      <c r="C25" s="19"/>
      <c r="E25" s="31"/>
      <c r="F25" s="31" t="s">
        <v>13</v>
      </c>
      <c r="G25" s="32">
        <v>0.7</v>
      </c>
      <c r="H25" s="31"/>
      <c r="I25" s="31"/>
      <c r="J25" s="31"/>
      <c r="K25" s="25"/>
    </row>
    <row r="26" spans="1:11" ht="15" thickBot="1" x14ac:dyDescent="0.35">
      <c r="A26" s="19"/>
      <c r="B26" s="19"/>
      <c r="C26" s="19"/>
      <c r="D26" s="19"/>
      <c r="E26" s="19"/>
      <c r="F26" s="19"/>
    </row>
    <row r="27" spans="1:11" ht="29.4" thickBot="1" x14ac:dyDescent="0.35">
      <c r="A27" s="61"/>
      <c r="B27" s="8" t="s">
        <v>16</v>
      </c>
      <c r="C27" s="77" t="s">
        <v>9</v>
      </c>
      <c r="D27" s="37" t="s">
        <v>0</v>
      </c>
      <c r="E27" s="19"/>
      <c r="F27" s="19"/>
    </row>
    <row r="28" spans="1:11" ht="15" customHeight="1" thickBot="1" x14ac:dyDescent="0.35">
      <c r="A28" s="72" t="s">
        <v>55</v>
      </c>
      <c r="B28" s="73">
        <v>6000</v>
      </c>
      <c r="C28" s="74"/>
      <c r="D28" s="75">
        <f>+C28*B28</f>
        <v>0</v>
      </c>
      <c r="E28" s="27"/>
      <c r="F28" s="19"/>
    </row>
    <row r="29" spans="1:11" ht="18.600000000000001" thickBot="1" x14ac:dyDescent="0.4">
      <c r="A29" s="95" t="s">
        <v>27</v>
      </c>
      <c r="B29" s="96"/>
      <c r="C29" s="96"/>
      <c r="D29" s="6">
        <f>SUM(D28:D28)</f>
        <v>0</v>
      </c>
      <c r="E29" s="29"/>
      <c r="F29" s="29"/>
      <c r="G29" s="29"/>
      <c r="H29" s="29"/>
    </row>
    <row r="32" spans="1:11" ht="18" x14ac:dyDescent="0.35">
      <c r="A32" s="20" t="s">
        <v>25</v>
      </c>
      <c r="B32" s="28"/>
      <c r="C32" s="19"/>
      <c r="D32" s="19"/>
      <c r="E32" s="35" t="s">
        <v>14</v>
      </c>
      <c r="F32" s="30">
        <v>0.95</v>
      </c>
      <c r="G32" s="34"/>
      <c r="H32" s="29"/>
    </row>
    <row r="33" spans="1:11" ht="18" x14ac:dyDescent="0.35">
      <c r="A33" s="20"/>
      <c r="B33" s="19"/>
      <c r="C33" s="19"/>
      <c r="D33" s="19"/>
      <c r="E33" s="27"/>
      <c r="F33" s="39"/>
      <c r="J33" s="29"/>
      <c r="K33" s="29"/>
    </row>
    <row r="34" spans="1:11" s="23" customFormat="1" ht="15" customHeight="1" x14ac:dyDescent="0.3">
      <c r="A34" s="22" t="s">
        <v>30</v>
      </c>
      <c r="B34" s="24"/>
      <c r="C34" s="19"/>
      <c r="E34" s="31"/>
      <c r="F34" s="31" t="s">
        <v>13</v>
      </c>
      <c r="G34" s="32">
        <v>0.7</v>
      </c>
      <c r="H34" s="31"/>
      <c r="I34" s="31"/>
      <c r="J34" s="31"/>
      <c r="K34" s="25"/>
    </row>
    <row r="35" spans="1:11" ht="15" thickBot="1" x14ac:dyDescent="0.35">
      <c r="A35" s="19"/>
      <c r="B35" s="19"/>
      <c r="C35" s="19"/>
      <c r="D35" s="19"/>
      <c r="E35" s="29"/>
      <c r="F35" s="29"/>
      <c r="G35" s="34"/>
      <c r="H35" s="29"/>
    </row>
    <row r="36" spans="1:11" ht="43.8" thickBot="1" x14ac:dyDescent="0.35">
      <c r="A36" s="61" t="s">
        <v>1</v>
      </c>
      <c r="B36" s="8" t="s">
        <v>8</v>
      </c>
      <c r="C36" s="13" t="s">
        <v>10</v>
      </c>
      <c r="D36" s="46" t="s">
        <v>0</v>
      </c>
      <c r="E36" s="19"/>
      <c r="F36" s="19"/>
      <c r="G36" s="28"/>
    </row>
    <row r="37" spans="1:11" ht="15" customHeight="1" x14ac:dyDescent="0.3">
      <c r="A37" s="64" t="s">
        <v>6</v>
      </c>
      <c r="B37" s="58">
        <v>500</v>
      </c>
      <c r="C37" s="10"/>
      <c r="D37" s="45">
        <f>+C37*B37</f>
        <v>0</v>
      </c>
      <c r="E37" s="27"/>
      <c r="F37" s="19"/>
      <c r="G37" s="27"/>
      <c r="H37" s="28"/>
    </row>
    <row r="38" spans="1:11" x14ac:dyDescent="0.3">
      <c r="A38" s="62" t="s">
        <v>7</v>
      </c>
      <c r="B38" s="59">
        <v>1000</v>
      </c>
      <c r="C38" s="11"/>
      <c r="D38" s="5">
        <f>+C38*B38</f>
        <v>0</v>
      </c>
      <c r="E38" s="27"/>
      <c r="F38" s="19"/>
      <c r="G38" s="27"/>
      <c r="H38" s="28"/>
    </row>
    <row r="39" spans="1:11" ht="15" thickBot="1" x14ac:dyDescent="0.35">
      <c r="A39" s="70" t="s">
        <v>31</v>
      </c>
      <c r="B39" s="60">
        <v>50</v>
      </c>
      <c r="C39" s="12"/>
      <c r="D39" s="47">
        <f>+C39*B39</f>
        <v>0</v>
      </c>
      <c r="E39" s="27"/>
      <c r="F39" s="19"/>
      <c r="G39" s="27"/>
      <c r="H39" s="28"/>
    </row>
    <row r="40" spans="1:11" ht="18.600000000000001" thickBot="1" x14ac:dyDescent="0.4">
      <c r="A40" s="87" t="s">
        <v>34</v>
      </c>
      <c r="B40" s="88"/>
      <c r="C40" s="89"/>
      <c r="D40" s="38">
        <f>SUM(D36:D39)</f>
        <v>0</v>
      </c>
    </row>
    <row r="42" spans="1:11" s="23" customFormat="1" ht="15" customHeight="1" x14ac:dyDescent="0.3">
      <c r="A42" s="22" t="s">
        <v>32</v>
      </c>
      <c r="B42" s="24"/>
      <c r="C42" s="19"/>
      <c r="E42" s="31"/>
      <c r="F42" s="31" t="s">
        <v>13</v>
      </c>
      <c r="G42" s="32">
        <v>0.7</v>
      </c>
      <c r="H42" s="31"/>
      <c r="I42" s="31"/>
      <c r="J42" s="31"/>
      <c r="K42" s="25"/>
    </row>
    <row r="43" spans="1:11" ht="15" thickBot="1" x14ac:dyDescent="0.35">
      <c r="A43" s="19"/>
      <c r="B43" s="19"/>
      <c r="C43" s="19"/>
      <c r="D43" s="19"/>
      <c r="E43" s="29"/>
      <c r="F43" s="29"/>
      <c r="G43" s="34"/>
      <c r="H43" s="29"/>
    </row>
    <row r="44" spans="1:11" ht="43.8" thickBot="1" x14ac:dyDescent="0.35">
      <c r="A44" s="61"/>
      <c r="B44" s="8" t="s">
        <v>40</v>
      </c>
      <c r="C44" s="97" t="s">
        <v>5</v>
      </c>
      <c r="D44" s="98"/>
      <c r="E44" s="46" t="s">
        <v>0</v>
      </c>
      <c r="F44" s="19"/>
      <c r="H44" s="28"/>
    </row>
    <row r="45" spans="1:11" ht="15" customHeight="1" x14ac:dyDescent="0.3">
      <c r="A45" s="85" t="s">
        <v>42</v>
      </c>
      <c r="B45" s="90">
        <v>25</v>
      </c>
      <c r="C45" s="51" t="s">
        <v>33</v>
      </c>
      <c r="D45" s="49"/>
      <c r="E45" s="83">
        <f>+(B45+B46)*(D45+4*D46)</f>
        <v>0</v>
      </c>
      <c r="F45" s="27"/>
      <c r="H45" s="27"/>
      <c r="I45" s="28"/>
    </row>
    <row r="46" spans="1:11" ht="15" thickBot="1" x14ac:dyDescent="0.35">
      <c r="A46" s="86"/>
      <c r="B46" s="91"/>
      <c r="C46" s="52" t="s">
        <v>41</v>
      </c>
      <c r="D46" s="50"/>
      <c r="E46" s="84"/>
      <c r="F46" s="27"/>
      <c r="H46" s="27"/>
      <c r="I46" s="28"/>
    </row>
    <row r="47" spans="1:11" ht="18.600000000000001" thickBot="1" x14ac:dyDescent="0.4">
      <c r="A47" s="87" t="s">
        <v>35</v>
      </c>
      <c r="B47" s="88"/>
      <c r="C47" s="89"/>
      <c r="D47" s="48"/>
      <c r="E47" s="38">
        <f>SUM(E44:E46)</f>
        <v>0</v>
      </c>
      <c r="G47" s="1"/>
    </row>
    <row r="50" spans="1:11" ht="18" x14ac:dyDescent="0.35">
      <c r="A50" s="20" t="s">
        <v>56</v>
      </c>
      <c r="B50" s="19"/>
      <c r="C50" s="19"/>
      <c r="D50" s="19"/>
      <c r="E50" s="29"/>
      <c r="F50" s="29" t="s">
        <v>12</v>
      </c>
      <c r="G50" s="29">
        <v>3000</v>
      </c>
      <c r="H50" s="29"/>
      <c r="I50" s="29"/>
      <c r="J50" s="29"/>
    </row>
    <row r="51" spans="1:11" ht="16.5" customHeight="1" x14ac:dyDescent="0.35">
      <c r="A51" s="20"/>
      <c r="B51" s="19"/>
      <c r="C51" s="19"/>
      <c r="D51" s="19"/>
      <c r="E51" s="29"/>
      <c r="F51" s="29" t="s">
        <v>2</v>
      </c>
      <c r="G51" s="30">
        <v>0.2</v>
      </c>
      <c r="H51" s="29"/>
      <c r="I51" s="29"/>
      <c r="J51" s="29"/>
    </row>
    <row r="52" spans="1:11" s="23" customFormat="1" ht="15" customHeight="1" x14ac:dyDescent="0.3">
      <c r="A52" s="22" t="s">
        <v>58</v>
      </c>
      <c r="B52" s="24"/>
      <c r="C52" s="19"/>
      <c r="E52" s="31"/>
      <c r="F52" s="31" t="s">
        <v>13</v>
      </c>
      <c r="G52" s="32">
        <v>0.7</v>
      </c>
      <c r="H52" s="31"/>
      <c r="I52" s="31"/>
      <c r="J52" s="31"/>
      <c r="K52" s="25"/>
    </row>
    <row r="53" spans="1:11" ht="24" customHeight="1" thickBot="1" x14ac:dyDescent="0.35">
      <c r="A53" s="19"/>
      <c r="B53" s="19"/>
      <c r="C53" s="19"/>
      <c r="D53" s="19"/>
      <c r="E53" s="29"/>
      <c r="F53" s="29" t="s">
        <v>15</v>
      </c>
      <c r="G53" s="30">
        <v>0.16</v>
      </c>
      <c r="H53" s="29" t="s">
        <v>11</v>
      </c>
      <c r="I53" s="29"/>
      <c r="J53" s="29"/>
      <c r="K53" s="29"/>
    </row>
    <row r="54" spans="1:11" ht="43.8" thickBot="1" x14ac:dyDescent="0.35">
      <c r="A54" s="61" t="s">
        <v>1</v>
      </c>
      <c r="B54" s="8" t="s">
        <v>4</v>
      </c>
      <c r="C54" s="17" t="s">
        <v>3</v>
      </c>
      <c r="D54" s="8" t="s">
        <v>47</v>
      </c>
      <c r="E54" s="15" t="s">
        <v>48</v>
      </c>
      <c r="F54" s="18" t="s">
        <v>0</v>
      </c>
      <c r="K54" s="29"/>
    </row>
    <row r="55" spans="1:11" x14ac:dyDescent="0.3">
      <c r="A55" s="63" t="s">
        <v>6</v>
      </c>
      <c r="B55" s="71">
        <v>1800</v>
      </c>
      <c r="C55" s="3"/>
      <c r="D55" s="2">
        <v>300</v>
      </c>
      <c r="E55" s="3"/>
      <c r="F55" s="42">
        <f t="shared" ref="F55:F57" si="1">+C55*B55+D55*E55</f>
        <v>0</v>
      </c>
      <c r="G55" s="53"/>
      <c r="H55" s="54"/>
      <c r="I55" s="55"/>
      <c r="J55" s="56"/>
      <c r="K55" s="33"/>
    </row>
    <row r="56" spans="1:11" x14ac:dyDescent="0.3">
      <c r="A56" s="63" t="s">
        <v>7</v>
      </c>
      <c r="B56" s="71">
        <v>3200</v>
      </c>
      <c r="C56" s="3"/>
      <c r="D56" s="2">
        <v>200</v>
      </c>
      <c r="E56" s="3"/>
      <c r="F56" s="43">
        <f t="shared" si="1"/>
        <v>0</v>
      </c>
      <c r="G56" s="53"/>
      <c r="H56" s="54"/>
      <c r="I56" s="55"/>
      <c r="J56" s="56"/>
      <c r="K56" s="33"/>
    </row>
    <row r="57" spans="1:11" ht="15" thickBot="1" x14ac:dyDescent="0.35">
      <c r="A57" s="63" t="s">
        <v>31</v>
      </c>
      <c r="B57" s="71">
        <v>40</v>
      </c>
      <c r="C57" s="3"/>
      <c r="D57" s="2">
        <v>50</v>
      </c>
      <c r="E57" s="3"/>
      <c r="F57" s="43">
        <f t="shared" si="1"/>
        <v>0</v>
      </c>
      <c r="G57" s="53"/>
      <c r="H57" s="54"/>
      <c r="I57" s="55"/>
      <c r="J57" s="56"/>
      <c r="K57" s="33"/>
    </row>
    <row r="58" spans="1:11" ht="18.600000000000001" thickBot="1" x14ac:dyDescent="0.4">
      <c r="A58" s="92" t="s">
        <v>17</v>
      </c>
      <c r="B58" s="93"/>
      <c r="C58" s="93"/>
      <c r="D58" s="93"/>
      <c r="E58" s="94"/>
      <c r="F58" s="57">
        <f>SUM(F55:F57)</f>
        <v>0</v>
      </c>
      <c r="I58" s="39"/>
      <c r="J58" s="56"/>
      <c r="K58" s="29"/>
    </row>
    <row r="59" spans="1:11" x14ac:dyDescent="0.3">
      <c r="A59" s="19"/>
      <c r="B59" s="26"/>
      <c r="C59" s="19"/>
      <c r="D59" s="19"/>
      <c r="E59" s="21"/>
      <c r="F59" s="19"/>
      <c r="G59" s="29"/>
      <c r="H59" s="29"/>
      <c r="I59" s="29"/>
      <c r="J59" s="29"/>
      <c r="K59" s="29"/>
    </row>
    <row r="60" spans="1:11" ht="15.6" x14ac:dyDescent="0.3">
      <c r="A60" s="22" t="s">
        <v>57</v>
      </c>
      <c r="B60" s="28"/>
      <c r="C60" s="19"/>
      <c r="D60" s="19"/>
      <c r="E60" s="35" t="s">
        <v>14</v>
      </c>
      <c r="F60" s="30">
        <v>0.95</v>
      </c>
      <c r="G60" s="34"/>
      <c r="H60" s="29"/>
    </row>
    <row r="61" spans="1:11" ht="15" thickBot="1" x14ac:dyDescent="0.35">
      <c r="A61" s="19"/>
      <c r="B61" s="19"/>
      <c r="C61" s="19"/>
      <c r="D61" s="19"/>
      <c r="E61" s="29"/>
      <c r="F61" s="29"/>
      <c r="G61" s="34"/>
      <c r="H61" s="29"/>
    </row>
    <row r="62" spans="1:11" ht="58.2" thickBot="1" x14ac:dyDescent="0.35">
      <c r="A62" s="61" t="s">
        <v>1</v>
      </c>
      <c r="B62" s="8" t="s">
        <v>43</v>
      </c>
      <c r="C62" s="13" t="s">
        <v>46</v>
      </c>
      <c r="D62" s="8" t="s">
        <v>53</v>
      </c>
      <c r="E62" s="15" t="s">
        <v>54</v>
      </c>
      <c r="F62" s="37" t="s">
        <v>0</v>
      </c>
      <c r="H62" s="28"/>
    </row>
    <row r="63" spans="1:11" ht="15" customHeight="1" x14ac:dyDescent="0.3">
      <c r="A63" s="65" t="s">
        <v>49</v>
      </c>
      <c r="B63" s="9">
        <v>390</v>
      </c>
      <c r="C63" s="79"/>
      <c r="D63" s="80">
        <v>16</v>
      </c>
      <c r="E63" s="10"/>
      <c r="F63" s="78">
        <f>+B63*C63+D63*E63</f>
        <v>0</v>
      </c>
      <c r="H63" s="27"/>
      <c r="I63" s="28"/>
    </row>
    <row r="64" spans="1:11" ht="14.4" customHeight="1" x14ac:dyDescent="0.3">
      <c r="A64" s="66" t="s">
        <v>50</v>
      </c>
      <c r="B64" s="7">
        <v>293</v>
      </c>
      <c r="C64" s="36"/>
      <c r="D64" s="4">
        <v>12</v>
      </c>
      <c r="E64" s="11"/>
      <c r="F64" s="78">
        <f t="shared" ref="F64:F66" si="2">+B64*C64+D64*E64</f>
        <v>0</v>
      </c>
      <c r="H64" s="27"/>
      <c r="I64" s="28"/>
    </row>
    <row r="65" spans="1:9" x14ac:dyDescent="0.3">
      <c r="A65" s="66" t="s">
        <v>51</v>
      </c>
      <c r="B65" s="7">
        <v>293</v>
      </c>
      <c r="C65" s="36"/>
      <c r="D65" s="4">
        <v>12</v>
      </c>
      <c r="E65" s="11"/>
      <c r="F65" s="78">
        <f t="shared" si="2"/>
        <v>0</v>
      </c>
      <c r="H65" s="27"/>
      <c r="I65" s="28"/>
    </row>
    <row r="66" spans="1:9" ht="29.4" thickBot="1" x14ac:dyDescent="0.35">
      <c r="A66" s="68" t="s">
        <v>52</v>
      </c>
      <c r="B66" s="107">
        <v>24</v>
      </c>
      <c r="C66" s="81"/>
      <c r="D66" s="16">
        <v>1</v>
      </c>
      <c r="E66" s="12"/>
      <c r="F66" s="78">
        <f t="shared" si="2"/>
        <v>0</v>
      </c>
      <c r="H66" s="27"/>
      <c r="I66" s="28"/>
    </row>
    <row r="67" spans="1:9" ht="18.600000000000001" thickBot="1" x14ac:dyDescent="0.4">
      <c r="A67" s="87" t="s">
        <v>64</v>
      </c>
      <c r="B67" s="88"/>
      <c r="C67" s="88"/>
      <c r="D67" s="88"/>
      <c r="E67" s="89"/>
      <c r="F67" s="44">
        <f>SUM(F63:F66)</f>
        <v>0</v>
      </c>
    </row>
    <row r="68" spans="1:9" x14ac:dyDescent="0.3">
      <c r="A68" s="19"/>
      <c r="B68" s="76"/>
      <c r="C68" s="19"/>
      <c r="D68" s="19"/>
      <c r="E68" s="19"/>
      <c r="F68" s="19"/>
    </row>
    <row r="69" spans="1:9" x14ac:dyDescent="0.3">
      <c r="A69" s="19"/>
      <c r="B69" s="28"/>
      <c r="C69" s="19"/>
      <c r="D69" s="19"/>
      <c r="E69" s="29"/>
      <c r="F69" s="29"/>
      <c r="G69" s="34"/>
      <c r="H69" s="29"/>
    </row>
    <row r="70" spans="1:9" ht="18" x14ac:dyDescent="0.35">
      <c r="A70" s="20" t="s">
        <v>45</v>
      </c>
      <c r="B70" s="28"/>
      <c r="C70" s="19"/>
      <c r="D70" s="19"/>
      <c r="E70" s="35" t="s">
        <v>14</v>
      </c>
      <c r="F70" s="30">
        <v>0.95</v>
      </c>
      <c r="G70" s="34"/>
      <c r="H70" s="29"/>
    </row>
    <row r="71" spans="1:9" ht="15" thickBot="1" x14ac:dyDescent="0.35">
      <c r="A71" s="19"/>
      <c r="B71" s="19"/>
      <c r="C71" s="19"/>
      <c r="D71" s="19"/>
      <c r="E71" s="29"/>
      <c r="F71" s="29"/>
      <c r="G71" s="34"/>
      <c r="H71" s="29"/>
    </row>
    <row r="72" spans="1:9" ht="29.4" thickBot="1" x14ac:dyDescent="0.35">
      <c r="A72" s="61" t="s">
        <v>1</v>
      </c>
      <c r="B72" s="8" t="s">
        <v>37</v>
      </c>
      <c r="C72" s="15" t="s">
        <v>36</v>
      </c>
      <c r="D72" s="46" t="s">
        <v>0</v>
      </c>
      <c r="E72" s="19"/>
      <c r="F72" s="19"/>
      <c r="G72" s="28"/>
    </row>
    <row r="73" spans="1:9" ht="15" customHeight="1" x14ac:dyDescent="0.3">
      <c r="A73" s="65" t="s">
        <v>39</v>
      </c>
      <c r="B73" s="9">
        <v>200</v>
      </c>
      <c r="C73" s="10"/>
      <c r="D73" s="45">
        <f>+C73*B73</f>
        <v>0</v>
      </c>
      <c r="E73" s="27"/>
      <c r="F73" s="19"/>
      <c r="G73" s="27"/>
      <c r="H73" s="28"/>
    </row>
    <row r="74" spans="1:9" ht="18.600000000000001" thickBot="1" x14ac:dyDescent="0.4">
      <c r="A74" s="87" t="s">
        <v>38</v>
      </c>
      <c r="B74" s="88"/>
      <c r="C74" s="89"/>
      <c r="D74" s="38">
        <f>SUM(D72:D73)</f>
        <v>0</v>
      </c>
    </row>
    <row r="75" spans="1:9" x14ac:dyDescent="0.3">
      <c r="A75" s="19"/>
      <c r="B75" s="28"/>
      <c r="C75" s="19"/>
      <c r="D75" s="19"/>
      <c r="E75" s="29"/>
      <c r="F75" s="29"/>
      <c r="G75" s="34"/>
      <c r="H75" s="29"/>
    </row>
    <row r="76" spans="1:9" x14ac:dyDescent="0.3">
      <c r="A76" s="19"/>
      <c r="B76" s="19"/>
      <c r="C76" s="19"/>
      <c r="D76" s="19"/>
      <c r="E76" s="19"/>
      <c r="F76" s="19"/>
    </row>
    <row r="77" spans="1:9" ht="18" x14ac:dyDescent="0.3">
      <c r="A77" s="82" t="s">
        <v>59</v>
      </c>
      <c r="B77" s="82"/>
      <c r="C77" s="67">
        <f>+D74+F67+F58+E47+D40+D29+D23+D11</f>
        <v>0</v>
      </c>
      <c r="D77" s="19"/>
      <c r="E77" s="19"/>
      <c r="F77" s="19"/>
    </row>
    <row r="78" spans="1:9" x14ac:dyDescent="0.3">
      <c r="A78" s="19"/>
      <c r="B78" s="19"/>
      <c r="C78" s="69"/>
      <c r="D78" s="19"/>
      <c r="E78" s="19"/>
      <c r="F78" s="19"/>
    </row>
    <row r="80" spans="1:9" ht="18" x14ac:dyDescent="0.3">
      <c r="A80" s="82" t="s">
        <v>61</v>
      </c>
      <c r="B80" s="82"/>
      <c r="C80" s="67">
        <f>+C77*3</f>
        <v>0</v>
      </c>
    </row>
    <row r="84" spans="1:3" ht="18" x14ac:dyDescent="0.3">
      <c r="A84" s="82" t="s">
        <v>62</v>
      </c>
      <c r="B84" s="82"/>
      <c r="C84" s="67">
        <f>+C80*1.21</f>
        <v>0</v>
      </c>
    </row>
  </sheetData>
  <sheetProtection algorithmName="SHA-512" hashValue="dZf0+MjwnXaA4WY7bCxYrLH/3128b3Ye/Bv2og5APhLVuulFfbkpvt6VBvKWSAo4UzNpDmvvtkKJKl/jEa1nRw==" saltValue="rE1XEMkFrSO9KpeAB1SB3A==" spinCount="100000" sheet="1" objects="1" scenarios="1"/>
  <mergeCells count="16">
    <mergeCell ref="G2:H4"/>
    <mergeCell ref="A40:C40"/>
    <mergeCell ref="A29:C29"/>
    <mergeCell ref="A11:C11"/>
    <mergeCell ref="A74:C74"/>
    <mergeCell ref="A23:C23"/>
    <mergeCell ref="C44:D44"/>
    <mergeCell ref="A67:E67"/>
    <mergeCell ref="A80:B80"/>
    <mergeCell ref="A84:B84"/>
    <mergeCell ref="E45:E46"/>
    <mergeCell ref="A45:A46"/>
    <mergeCell ref="A47:C47"/>
    <mergeCell ref="B45:B46"/>
    <mergeCell ref="A58:E58"/>
    <mergeCell ref="A77:B77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Gil MdMSA</dc:creator>
  <cp:lastModifiedBy>Zúñiga Nebot, Ana</cp:lastModifiedBy>
  <cp:lastPrinted>2011-12-12T14:39:12Z</cp:lastPrinted>
  <dcterms:created xsi:type="dcterms:W3CDTF">2011-12-09T10:41:45Z</dcterms:created>
  <dcterms:modified xsi:type="dcterms:W3CDTF">2022-11-16T12:04:01Z</dcterms:modified>
</cp:coreProperties>
</file>