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I:\CONCURSOS\CONCURSOS 2023\63-2023 MATERIAL FUNGIBLE GENÓMICA\04 REVISIÓN PLIEGOS\COMPRAS\"/>
    </mc:Choice>
  </mc:AlternateContent>
  <xr:revisionPtr revIDLastSave="0" documentId="8_{5F6F0CBE-9537-417E-B344-E3B763446E40}" xr6:coauthVersionLast="47" xr6:coauthVersionMax="47" xr10:uidLastSave="{00000000-0000-0000-0000-000000000000}"/>
  <bookViews>
    <workbookView xWindow="-120" yWindow="-120" windowWidth="19440" windowHeight="15000" xr2:uid="{24CB70EF-5A08-4B19-BE24-59F592009C30}"/>
  </bookViews>
  <sheets>
    <sheet name="63-2023 ANEXO II PCAP" sheetId="1" r:id="rId1"/>
  </sheets>
  <definedNames>
    <definedName name="_Hlk78800046" localSheetId="0">'63-2023 ANEXO II PCAP'!#REF!</definedName>
    <definedName name="_Toc46141779" localSheetId="0">'63-2023 ANEXO II PCAP'!$C$48</definedName>
    <definedName name="_Toc75344338" localSheetId="0">'63-2023 ANEXO II PCAP'!$A$1</definedName>
    <definedName name="_Toc75344339" localSheetId="0">'63-2023 ANEXO II PCAP'!$A$2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0" i="1" l="1"/>
  <c r="H39" i="1"/>
  <c r="H38" i="1"/>
  <c r="H37" i="1"/>
  <c r="H36" i="1"/>
  <c r="H35" i="1"/>
  <c r="H34" i="1"/>
  <c r="H33" i="1"/>
  <c r="H32" i="1"/>
  <c r="H31" i="1"/>
  <c r="H30" i="1"/>
  <c r="H29" i="1"/>
  <c r="H28" i="1"/>
  <c r="H27" i="1"/>
  <c r="H26" i="1"/>
  <c r="H25" i="1"/>
  <c r="H24" i="1"/>
  <c r="H23" i="1"/>
  <c r="H22" i="1"/>
  <c r="H21" i="1"/>
  <c r="H20" i="1"/>
  <c r="H19" i="1"/>
  <c r="H18" i="1"/>
  <c r="H17" i="1"/>
  <c r="H16" i="1"/>
  <c r="H15" i="1"/>
  <c r="H14" i="1"/>
  <c r="H41" i="1" l="1"/>
  <c r="H42" i="1" s="1"/>
  <c r="H43" i="1" l="1"/>
</calcChain>
</file>

<file path=xl/sharedStrings.xml><?xml version="1.0" encoding="utf-8"?>
<sst xmlns="http://schemas.openxmlformats.org/spreadsheetml/2006/main" count="124" uniqueCount="104">
  <si>
    <t>ANEXO II</t>
  </si>
  <si>
    <t>CANAL DE ISABEL II, S.A.</t>
  </si>
  <si>
    <t>Santa Engracia, 125</t>
  </si>
  <si>
    <t>Descripción</t>
  </si>
  <si>
    <t>Nº Unidades (1)</t>
  </si>
  <si>
    <t>IMPORTE TOTAL IVA Excluido (4)</t>
  </si>
  <si>
    <t>IMPORTE TOTAL CON IVA</t>
  </si>
  <si>
    <t>Fecha y Firma de Licitador</t>
  </si>
  <si>
    <t>_________________________________________________________________________</t>
  </si>
  <si>
    <t xml:space="preserve">LOTE 1 Suministro Accesorios de Latón </t>
  </si>
  <si>
    <t>Nº</t>
  </si>
  <si>
    <t>IMPORTE UD. (IVA excluido) (2)</t>
  </si>
  <si>
    <t>IMPORTE IVA excluido (Euros) (3)</t>
  </si>
  <si>
    <t>Código</t>
  </si>
  <si>
    <t>Referencia</t>
  </si>
  <si>
    <t>MARCA</t>
  </si>
  <si>
    <t>0JAMC120003</t>
  </si>
  <si>
    <t>AllPrep PowerViral DNA/RNA Kit (50)</t>
  </si>
  <si>
    <t>Qiagen</t>
  </si>
  <si>
    <t xml:space="preserve">28000-50 </t>
  </si>
  <si>
    <t>0JARP150003</t>
  </si>
  <si>
    <t>Rotor Adapters</t>
  </si>
  <si>
    <t>0JAMG010034</t>
  </si>
  <si>
    <t>Filter Tips (QIAcube)</t>
  </si>
  <si>
    <t>990352</t>
  </si>
  <si>
    <t>0JARR090056</t>
  </si>
  <si>
    <t>IDT (PrimeTime One step)  MIX + RT</t>
  </si>
  <si>
    <t>IDT</t>
  </si>
  <si>
    <t>10007066</t>
  </si>
  <si>
    <t>0JARR090078</t>
  </si>
  <si>
    <t>2019-nCoV RUO Kit, 500 rxn</t>
  </si>
  <si>
    <t>10006713</t>
  </si>
  <si>
    <t>0JAPB020003</t>
  </si>
  <si>
    <t>2019-nCoV_N_Positive Control</t>
  </si>
  <si>
    <t>10006625</t>
  </si>
  <si>
    <t>0JAPB020004</t>
  </si>
  <si>
    <t>2019-NCOV_E_Positive Control</t>
  </si>
  <si>
    <t>10006896</t>
  </si>
  <si>
    <t>0JAMV060075</t>
  </si>
  <si>
    <t>Eppendorf Tubes® 5.0 mL con tapón a presión, 5,0 mL, PCR clean, incoloro</t>
  </si>
  <si>
    <t>Eppendorf</t>
  </si>
  <si>
    <t>0030108302</t>
  </si>
  <si>
    <t>0JAMV010056</t>
  </si>
  <si>
    <t>Combitips® advanced, Biopur®, 2,5 mL, VERDE, envasado individual(100)</t>
  </si>
  <si>
    <t>0030089448</t>
  </si>
  <si>
    <t>0JAMV060048</t>
  </si>
  <si>
    <t>Combitips® advanced, Biopur®, 10 mL, naranja, puntas incolores, 100 uds., envasado individual</t>
  </si>
  <si>
    <t>0030089464</t>
  </si>
  <si>
    <t>0JAMV060061</t>
  </si>
  <si>
    <t>ep Dualfilter T.I.P.S.® 384, PCR clean y estéril, 5 – 100 µL</t>
  </si>
  <si>
    <t>0030078861</t>
  </si>
  <si>
    <t>0JARE080025</t>
  </si>
  <si>
    <t xml:space="preserve">Reagent Reservoir 5 ml sterile singles ps wht 50/PK </t>
  </si>
  <si>
    <t>Sigma Aldrich</t>
  </si>
  <si>
    <t>HS120637</t>
  </si>
  <si>
    <t>0JARP150009</t>
  </si>
  <si>
    <t>MicroAmp™ Optical 96-Well Reaction Plate</t>
  </si>
  <si>
    <t>Thermo Fisher</t>
  </si>
  <si>
    <t>N8010560</t>
  </si>
  <si>
    <t>0JARP150006</t>
  </si>
  <si>
    <t>MicroAmp™ EnduraPlate™ Optical 384-Well Clear Reaction Plates</t>
  </si>
  <si>
    <t>A36931</t>
  </si>
  <si>
    <t>0JARP150005</t>
  </si>
  <si>
    <t>Película adhesiva óptica MicroAmp</t>
  </si>
  <si>
    <t>4311971</t>
  </si>
  <si>
    <t>0JARP150002</t>
  </si>
  <si>
    <t>botes reactivos</t>
  </si>
  <si>
    <t>0JARR080042</t>
  </si>
  <si>
    <t>Nuclease free water</t>
  </si>
  <si>
    <t>11-04-02-01</t>
  </si>
  <si>
    <t>0JAPB030002</t>
  </si>
  <si>
    <t>TWIST SYNTHETIC SARS-COV-2 RNA CONTROL 2  (MN908947.3)</t>
  </si>
  <si>
    <t xml:space="preserve">Twist bioscience  </t>
  </si>
  <si>
    <t>0JARR080056</t>
  </si>
  <si>
    <t>E Forward</t>
  </si>
  <si>
    <t>Condalab</t>
  </si>
  <si>
    <t>ACAGGTACGTTAATAGTTAATAGCGT</t>
  </si>
  <si>
    <t>0JARR080057</t>
  </si>
  <si>
    <t>E Reverse</t>
  </si>
  <si>
    <t>ATATTGCAGCAGTACGCACACA</t>
  </si>
  <si>
    <t>0JARR080059</t>
  </si>
  <si>
    <t>E sonda</t>
  </si>
  <si>
    <t>5' Tamra - 3' BHQ-2 ACACTAGCCATCCTTACTGCGCTTCG</t>
  </si>
  <si>
    <t>0JARR080060</t>
  </si>
  <si>
    <t>N2 Forward</t>
  </si>
  <si>
    <t>TTACAAACATTGGCCGCAAA</t>
  </si>
  <si>
    <t>0JARR080061</t>
  </si>
  <si>
    <t>N2 Reverse</t>
  </si>
  <si>
    <t>GCGCGACATTCCGAAGAA</t>
  </si>
  <si>
    <t>0JARR080062</t>
  </si>
  <si>
    <t>N2 sonda</t>
  </si>
  <si>
    <t>5' HEX - 3' BHQ-1 ACAATTTGCCCCCAGCGCTTCAG</t>
  </si>
  <si>
    <t>0JARR080054</t>
  </si>
  <si>
    <t>Mengovirus Forward</t>
  </si>
  <si>
    <t>GCG GGT CCT GCC GAA AGT</t>
  </si>
  <si>
    <t>0JARR080055</t>
  </si>
  <si>
    <t>Mengovirus Reverse</t>
  </si>
  <si>
    <t>GAA GTA ACA TAT AGA CAG ACG CAC AC</t>
  </si>
  <si>
    <t>0JARR080058</t>
  </si>
  <si>
    <t>Mengovirus sonda</t>
  </si>
  <si>
    <t>5' 6-FAM - 3' BHQ-1 ATC ACA TTA CTG GCC GAA GC</t>
  </si>
  <si>
    <t>(1)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(3) El “IMPORTE TOTAL IVA excluido” para cada producto será igual a la resultante de multiplicar el “IMPORTE UD IVA excluido” por las “UNIDADES” del producto correspondiente. 
(4) El “IMPORTE TOTAL, IVA excluido” de la oferta se corresponderá con el precio propuesto por el licitador para un escenario hipotético de valoración (en cuanto a las actuaciones concretas objeto de contratación) para la duración del mismo.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PBL, IVA excluido, de 364.072,25 € establecido en el apartado 3.2 del Anexo I al Pliego de Cláusulas Administrativas Particulares para la duración del contrato no serán tomadas en consideración en el presente procedimiento de licitación.</t>
  </si>
  <si>
    <t>D.   ..................................................................................., con D.N.I. ......................, en nombre y representación de .........................................................., con domicilio social en ..................................................................................enterado de las condiciones, requisitos y obligaciones establecidos en los Pliegos de Cláusulas Administrativas Particulares y de Prescripciones Técnicas del procedimiento de licitación CONTRATO DE SUMINISTRO DE MATERIAL FUNGIBLE PARA EL LABORATORIO DE GENÓMICA DE CALIDAD DE LAS AGUAS DE CANAL DE ISABEL II, S.A., M.P. Nº 63/2023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</si>
  <si>
    <t>MODELO PROPOSICIÓN ECONÓMICA: SUMINISTRO DE MATERIAL FUNGIBLE PARA EL LABORATORIO DE GENÓMICA DE CALIDAD DE LAS AGUAS DE CANAL DE ISABEL II, S.A., 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</si>
</sst>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9"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b/>
      <u/>
      <sz val="10"/>
      <color theme="1"/>
      <name val="Calibri"/>
      <family val="2"/>
    </font>
    <font>
      <sz val="11"/>
      <color rgb="FF000000"/>
      <name val="Calibri"/>
      <family val="2"/>
    </font>
    <font>
      <sz val="11"/>
      <name val="Calibri"/>
      <family val="2"/>
    </font>
    <font>
      <sz val="11"/>
      <color theme="1"/>
      <name val="Calibri"/>
      <family val="2"/>
    </font>
  </fonts>
  <fills count="3">
    <fill>
      <patternFill patternType="none"/>
    </fill>
    <fill>
      <patternFill patternType="gray125"/>
    </fill>
    <fill>
      <patternFill patternType="solid">
        <fgColor rgb="FFBFBFBF"/>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applyProtection="1"/>
    <xf numFmtId="0" fontId="1" fillId="0" borderId="0" xfId="0" applyFont="1" applyAlignment="1" applyProtection="1">
      <alignment horizontal="left" vertical="center" indent="2"/>
    </xf>
    <xf numFmtId="0" fontId="1" fillId="0" borderId="0" xfId="0" applyFont="1" applyAlignment="1" applyProtection="1">
      <alignment horizontal="left" vertical="center" wrapText="1"/>
    </xf>
    <xf numFmtId="0" fontId="1" fillId="0" borderId="0" xfId="0" applyFont="1" applyAlignment="1" applyProtection="1">
      <alignment horizontal="justify" vertical="center"/>
    </xf>
    <xf numFmtId="0" fontId="0" fillId="0" borderId="0" xfId="0" applyAlignment="1" applyProtection="1">
      <alignment wrapText="1"/>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1" fillId="0" borderId="5" xfId="0" applyFont="1" applyBorder="1" applyAlignment="1" applyProtection="1">
      <alignment horizontal="center" vertical="center"/>
    </xf>
    <xf numFmtId="0" fontId="0" fillId="0" borderId="6" xfId="0" applyBorder="1" applyAlignment="1" applyProtection="1"/>
    <xf numFmtId="0" fontId="0" fillId="0" borderId="1" xfId="0" applyBorder="1" applyAlignment="1" applyProtection="1"/>
    <xf numFmtId="0" fontId="0" fillId="0" borderId="4" xfId="0" applyBorder="1" applyAlignment="1" applyProtection="1">
      <alignment horizontal="center" vertical="center"/>
    </xf>
    <xf numFmtId="0" fontId="0" fillId="0" borderId="7" xfId="0" applyBorder="1" applyAlignment="1" applyProtection="1"/>
    <xf numFmtId="0" fontId="0" fillId="0" borderId="3" xfId="0" applyBorder="1" applyAlignment="1" applyProtection="1">
      <alignment horizontal="center" vertical="center"/>
    </xf>
    <xf numFmtId="0" fontId="0" fillId="0" borderId="8" xfId="0" applyBorder="1" applyAlignment="1" applyProtection="1"/>
    <xf numFmtId="0" fontId="1" fillId="0" borderId="0" xfId="0" applyFont="1" applyAlignment="1" applyProtection="1">
      <alignment horizontal="center" vertical="center"/>
    </xf>
    <xf numFmtId="0" fontId="2" fillId="0" borderId="0" xfId="0" applyFont="1" applyAlignment="1" applyProtection="1">
      <alignment horizontal="left" vertical="center" indent="2"/>
    </xf>
    <xf numFmtId="0" fontId="5" fillId="0" borderId="0" xfId="0" applyFont="1" applyAlignment="1" applyProtection="1">
      <alignment horizontal="center" vertical="center" wrapText="1"/>
    </xf>
    <xf numFmtId="0" fontId="0" fillId="0" borderId="9" xfId="0" applyBorder="1" applyAlignment="1">
      <alignment horizontal="center" vertical="center"/>
    </xf>
    <xf numFmtId="0" fontId="6" fillId="0" borderId="9" xfId="0" applyFont="1" applyBorder="1" applyAlignment="1">
      <alignment vertical="center" wrapText="1"/>
    </xf>
    <xf numFmtId="0" fontId="6" fillId="0" borderId="9" xfId="0" applyFont="1" applyBorder="1" applyAlignment="1">
      <alignment horizontal="center" vertical="center"/>
    </xf>
    <xf numFmtId="8" fontId="6" fillId="0" borderId="9" xfId="0" applyNumberFormat="1" applyFont="1" applyBorder="1" applyAlignment="1">
      <alignment horizontal="right" vertical="center"/>
    </xf>
    <xf numFmtId="49" fontId="0" fillId="0" borderId="9" xfId="0" applyNumberFormat="1" applyBorder="1" applyAlignment="1">
      <alignment horizontal="center" vertical="center"/>
    </xf>
    <xf numFmtId="0" fontId="7" fillId="0" borderId="9" xfId="0" applyFont="1" applyBorder="1" applyAlignment="1">
      <alignment vertical="center" wrapText="1"/>
    </xf>
    <xf numFmtId="0" fontId="6" fillId="0" borderId="9" xfId="0" applyFont="1" applyBorder="1" applyAlignment="1">
      <alignment horizontal="center" vertical="center" wrapText="1"/>
    </xf>
    <xf numFmtId="49" fontId="6"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164" fontId="0" fillId="0" borderId="1" xfId="0" applyNumberFormat="1" applyBorder="1" applyAlignment="1" applyProtection="1">
      <alignment vertical="center"/>
    </xf>
    <xf numFmtId="0" fontId="0" fillId="0" borderId="9" xfId="0" applyBorder="1" applyAlignment="1">
      <alignment horizontal="left" vertical="center" wrapText="1"/>
    </xf>
    <xf numFmtId="0" fontId="0" fillId="0" borderId="9" xfId="0" applyBorder="1" applyAlignment="1">
      <alignment horizontal="center" vertical="center" wrapText="1"/>
    </xf>
    <xf numFmtId="0" fontId="5" fillId="0" borderId="0" xfId="0" applyFont="1" applyAlignment="1" applyProtection="1">
      <alignment horizontal="center" vertical="center" wrapText="1"/>
    </xf>
    <xf numFmtId="0" fontId="0" fillId="0" borderId="0" xfId="0" applyAlignment="1" applyProtection="1">
      <alignment wrapText="1"/>
    </xf>
    <xf numFmtId="0" fontId="2" fillId="0" borderId="0" xfId="0" applyFont="1" applyAlignment="1" applyProtection="1">
      <alignment horizontal="center" vertical="center"/>
    </xf>
    <xf numFmtId="0" fontId="1" fillId="0" borderId="5" xfId="0" applyFont="1" applyBorder="1" applyAlignment="1" applyProtection="1">
      <alignment horizontal="center" vertical="center"/>
    </xf>
    <xf numFmtId="0" fontId="0" fillId="0" borderId="4" xfId="0" applyBorder="1" applyAlignment="1" applyProtection="1">
      <alignment horizontal="center" vertical="center"/>
    </xf>
    <xf numFmtId="0" fontId="0" fillId="0" borderId="3" xfId="0" applyBorder="1" applyAlignment="1" applyProtection="1">
      <alignment horizontal="center" vertical="center"/>
    </xf>
    <xf numFmtId="10" fontId="4" fillId="0" borderId="1" xfId="0" applyNumberFormat="1" applyFont="1" applyBorder="1" applyAlignment="1" applyProtection="1">
      <alignment vertical="center"/>
    </xf>
    <xf numFmtId="10" fontId="0" fillId="0" borderId="1" xfId="0" applyNumberFormat="1" applyBorder="1" applyAlignment="1" applyProtection="1"/>
    <xf numFmtId="0" fontId="3" fillId="0" borderId="1" xfId="0" applyFont="1" applyBorder="1" applyAlignment="1" applyProtection="1">
      <alignment horizontal="right" vertical="center" wrapText="1"/>
    </xf>
    <xf numFmtId="0" fontId="0" fillId="0" borderId="1" xfId="0" applyBorder="1" applyAlignment="1" applyProtection="1">
      <alignment horizontal="right" wrapText="1"/>
    </xf>
    <xf numFmtId="0" fontId="0" fillId="0" borderId="0" xfId="0" applyAlignment="1" applyProtection="1">
      <alignment horizontal="justify" wrapText="1"/>
    </xf>
    <xf numFmtId="0" fontId="1" fillId="0" borderId="0" xfId="0" applyFont="1" applyAlignment="1" applyProtection="1">
      <alignment horizontal="left" vertical="center" wrapText="1"/>
    </xf>
    <xf numFmtId="0" fontId="3" fillId="0" borderId="1" xfId="0" applyFont="1" applyBorder="1" applyAlignment="1" applyProtection="1">
      <alignment horizontal="right" vertical="center"/>
    </xf>
    <xf numFmtId="0" fontId="0" fillId="0" borderId="1" xfId="0" applyBorder="1" applyAlignment="1" applyProtection="1">
      <alignment horizontal="right"/>
    </xf>
    <xf numFmtId="0" fontId="0" fillId="0" borderId="6" xfId="0" applyBorder="1" applyAlignment="1" applyProtection="1"/>
    <xf numFmtId="0" fontId="0" fillId="0" borderId="7" xfId="0" applyBorder="1" applyAlignment="1" applyProtection="1"/>
    <xf numFmtId="0" fontId="0" fillId="0" borderId="8" xfId="0" applyBorder="1" applyAlignment="1" applyProtection="1"/>
    <xf numFmtId="49" fontId="6" fillId="0" borderId="9" xfId="0" applyNumberFormat="1" applyFont="1" applyBorder="1" applyAlignment="1" applyProtection="1">
      <alignment horizontal="righ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9DC8-7470-4234-9D0A-21E5CDFA6B52}">
  <dimension ref="A1:K57"/>
  <sheetViews>
    <sheetView tabSelected="1" workbookViewId="0">
      <selection activeCell="G16" sqref="G16"/>
    </sheetView>
  </sheetViews>
  <sheetFormatPr baseColWidth="10" defaultRowHeight="15" x14ac:dyDescent="0.25"/>
  <cols>
    <col min="1" max="1" width="7.7109375" style="1" customWidth="1"/>
    <col min="2" max="2" width="13.140625" style="1" customWidth="1"/>
    <col min="3" max="3" width="55.28515625" style="1" customWidth="1"/>
    <col min="4" max="4" width="16.5703125" style="1" bestFit="1" customWidth="1"/>
    <col min="5" max="5" width="25.7109375" style="1" customWidth="1"/>
    <col min="6" max="6" width="11.7109375" style="1" customWidth="1"/>
    <col min="7" max="16384" width="11.42578125" style="1"/>
  </cols>
  <sheetData>
    <row r="1" spans="1:8" x14ac:dyDescent="0.25">
      <c r="A1" s="32" t="s">
        <v>0</v>
      </c>
      <c r="B1" s="32"/>
      <c r="C1" s="32"/>
      <c r="D1" s="32"/>
      <c r="E1" s="32"/>
      <c r="F1" s="32"/>
      <c r="G1" s="32"/>
      <c r="H1" s="32"/>
    </row>
    <row r="2" spans="1:8" x14ac:dyDescent="0.25">
      <c r="A2" s="32" t="s">
        <v>103</v>
      </c>
      <c r="B2" s="32"/>
      <c r="C2" s="32"/>
      <c r="D2" s="32"/>
      <c r="E2" s="32"/>
      <c r="F2" s="32"/>
      <c r="G2" s="32"/>
      <c r="H2" s="32"/>
    </row>
    <row r="3" spans="1:8" x14ac:dyDescent="0.25">
      <c r="C3" s="2"/>
      <c r="D3" s="2"/>
      <c r="E3" s="2"/>
    </row>
    <row r="4" spans="1:8" x14ac:dyDescent="0.25">
      <c r="A4" s="41" t="s">
        <v>1</v>
      </c>
      <c r="B4" s="41"/>
      <c r="C4" s="41"/>
      <c r="D4" s="3"/>
      <c r="E4" s="3"/>
    </row>
    <row r="5" spans="1:8" x14ac:dyDescent="0.25">
      <c r="A5" s="41" t="s">
        <v>2</v>
      </c>
      <c r="B5" s="41"/>
      <c r="C5" s="41"/>
      <c r="D5" s="3"/>
      <c r="E5" s="3"/>
    </row>
    <row r="6" spans="1:8" x14ac:dyDescent="0.25">
      <c r="C6" s="3"/>
      <c r="D6" s="3"/>
      <c r="E6" s="3"/>
    </row>
    <row r="7" spans="1:8" x14ac:dyDescent="0.25">
      <c r="C7" s="3"/>
      <c r="D7" s="3"/>
      <c r="E7" s="3"/>
    </row>
    <row r="8" spans="1:8" x14ac:dyDescent="0.25">
      <c r="C8" s="3"/>
      <c r="D8" s="3"/>
      <c r="E8" s="3"/>
    </row>
    <row r="9" spans="1:8" ht="139.5" customHeight="1" x14ac:dyDescent="0.25">
      <c r="A9" s="40" t="s">
        <v>102</v>
      </c>
      <c r="B9" s="40"/>
      <c r="C9" s="40"/>
      <c r="D9" s="40"/>
      <c r="E9" s="40"/>
      <c r="F9" s="40"/>
      <c r="G9" s="40"/>
      <c r="H9" s="40"/>
    </row>
    <row r="10" spans="1:8" x14ac:dyDescent="0.25">
      <c r="C10" s="4"/>
      <c r="D10" s="4"/>
      <c r="E10" s="4"/>
    </row>
    <row r="11" spans="1:8" ht="17.45" customHeight="1" x14ac:dyDescent="0.25">
      <c r="A11" s="31"/>
      <c r="B11" s="31"/>
      <c r="C11" s="31" t="s">
        <v>9</v>
      </c>
      <c r="D11" s="5"/>
      <c r="E11" s="5"/>
    </row>
    <row r="12" spans="1:8" ht="15.75" thickBot="1" x14ac:dyDescent="0.3">
      <c r="C12" s="4"/>
      <c r="D12" s="4"/>
      <c r="E12" s="4"/>
    </row>
    <row r="13" spans="1:8" ht="39" thickBot="1" x14ac:dyDescent="0.3">
      <c r="A13" s="6" t="s">
        <v>10</v>
      </c>
      <c r="B13" s="6" t="s">
        <v>13</v>
      </c>
      <c r="C13" s="6" t="s">
        <v>3</v>
      </c>
      <c r="D13" s="7" t="s">
        <v>15</v>
      </c>
      <c r="E13" s="7" t="s">
        <v>14</v>
      </c>
      <c r="F13" s="7" t="s">
        <v>4</v>
      </c>
      <c r="G13" s="7" t="s">
        <v>11</v>
      </c>
      <c r="H13" s="7" t="s">
        <v>12</v>
      </c>
    </row>
    <row r="14" spans="1:8" x14ac:dyDescent="0.25">
      <c r="A14" s="18">
        <v>1</v>
      </c>
      <c r="B14" s="18" t="s">
        <v>16</v>
      </c>
      <c r="C14" s="19" t="s">
        <v>17</v>
      </c>
      <c r="D14" s="20" t="s">
        <v>18</v>
      </c>
      <c r="E14" s="25" t="s">
        <v>19</v>
      </c>
      <c r="F14" s="20">
        <v>125</v>
      </c>
      <c r="G14" s="47"/>
      <c r="H14" s="21">
        <f>F14*TRUNC(G14,2)</f>
        <v>0</v>
      </c>
    </row>
    <row r="15" spans="1:8" x14ac:dyDescent="0.25">
      <c r="A15" s="18">
        <v>2</v>
      </c>
      <c r="B15" s="18" t="s">
        <v>20</v>
      </c>
      <c r="C15" s="19" t="s">
        <v>21</v>
      </c>
      <c r="D15" s="20" t="s">
        <v>18</v>
      </c>
      <c r="E15" s="25">
        <v>990394</v>
      </c>
      <c r="F15" s="20">
        <v>50</v>
      </c>
      <c r="G15" s="47"/>
      <c r="H15" s="21">
        <f t="shared" ref="H15:H40" si="0">F15*TRUNC(G15,2)</f>
        <v>0</v>
      </c>
    </row>
    <row r="16" spans="1:8" x14ac:dyDescent="0.25">
      <c r="A16" s="18">
        <v>3</v>
      </c>
      <c r="B16" s="22" t="s">
        <v>22</v>
      </c>
      <c r="C16" s="19" t="s">
        <v>23</v>
      </c>
      <c r="D16" s="20" t="s">
        <v>18</v>
      </c>
      <c r="E16" s="25" t="s">
        <v>24</v>
      </c>
      <c r="F16" s="20">
        <v>37</v>
      </c>
      <c r="G16" s="47"/>
      <c r="H16" s="21">
        <f t="shared" si="0"/>
        <v>0</v>
      </c>
    </row>
    <row r="17" spans="1:8" x14ac:dyDescent="0.25">
      <c r="A17" s="18">
        <v>4</v>
      </c>
      <c r="B17" s="18" t="s">
        <v>25</v>
      </c>
      <c r="C17" s="23" t="s">
        <v>26</v>
      </c>
      <c r="D17" s="20" t="s">
        <v>27</v>
      </c>
      <c r="E17" s="26" t="s">
        <v>28</v>
      </c>
      <c r="F17" s="20">
        <v>160</v>
      </c>
      <c r="G17" s="47"/>
      <c r="H17" s="21">
        <f t="shared" si="0"/>
        <v>0</v>
      </c>
    </row>
    <row r="18" spans="1:8" x14ac:dyDescent="0.25">
      <c r="A18" s="18">
        <v>5</v>
      </c>
      <c r="B18" s="18" t="s">
        <v>29</v>
      </c>
      <c r="C18" s="23" t="s">
        <v>30</v>
      </c>
      <c r="D18" s="20" t="s">
        <v>27</v>
      </c>
      <c r="E18" s="26" t="s">
        <v>31</v>
      </c>
      <c r="F18" s="20">
        <v>170</v>
      </c>
      <c r="G18" s="47"/>
      <c r="H18" s="21">
        <f t="shared" si="0"/>
        <v>0</v>
      </c>
    </row>
    <row r="19" spans="1:8" x14ac:dyDescent="0.25">
      <c r="A19" s="18">
        <v>6</v>
      </c>
      <c r="B19" s="18" t="s">
        <v>32</v>
      </c>
      <c r="C19" s="23" t="s">
        <v>33</v>
      </c>
      <c r="D19" s="20" t="s">
        <v>27</v>
      </c>
      <c r="E19" s="26" t="s">
        <v>34</v>
      </c>
      <c r="F19" s="20">
        <v>34</v>
      </c>
      <c r="G19" s="47"/>
      <c r="H19" s="21">
        <f t="shared" si="0"/>
        <v>0</v>
      </c>
    </row>
    <row r="20" spans="1:8" x14ac:dyDescent="0.25">
      <c r="A20" s="18">
        <v>7</v>
      </c>
      <c r="B20" s="18" t="s">
        <v>35</v>
      </c>
      <c r="C20" s="23" t="s">
        <v>36</v>
      </c>
      <c r="D20" s="20" t="s">
        <v>27</v>
      </c>
      <c r="E20" s="26" t="s">
        <v>37</v>
      </c>
      <c r="F20" s="20">
        <v>34</v>
      </c>
      <c r="G20" s="47"/>
      <c r="H20" s="21">
        <f t="shared" si="0"/>
        <v>0</v>
      </c>
    </row>
    <row r="21" spans="1:8" ht="30" x14ac:dyDescent="0.25">
      <c r="A21" s="18">
        <v>8</v>
      </c>
      <c r="B21" s="18" t="s">
        <v>38</v>
      </c>
      <c r="C21" s="19" t="s">
        <v>39</v>
      </c>
      <c r="D21" s="24" t="s">
        <v>40</v>
      </c>
      <c r="E21" s="25" t="s">
        <v>41</v>
      </c>
      <c r="F21" s="24">
        <v>10</v>
      </c>
      <c r="G21" s="47"/>
      <c r="H21" s="21">
        <f t="shared" si="0"/>
        <v>0</v>
      </c>
    </row>
    <row r="22" spans="1:8" ht="30" x14ac:dyDescent="0.25">
      <c r="A22" s="18">
        <v>9</v>
      </c>
      <c r="B22" s="18" t="s">
        <v>42</v>
      </c>
      <c r="C22" s="23" t="s">
        <v>43</v>
      </c>
      <c r="D22" s="24" t="s">
        <v>40</v>
      </c>
      <c r="E22" s="25" t="s">
        <v>44</v>
      </c>
      <c r="F22" s="20">
        <v>4</v>
      </c>
      <c r="G22" s="47"/>
      <c r="H22" s="21">
        <f t="shared" si="0"/>
        <v>0</v>
      </c>
    </row>
    <row r="23" spans="1:8" ht="30" x14ac:dyDescent="0.25">
      <c r="A23" s="18">
        <v>10</v>
      </c>
      <c r="B23" s="18" t="s">
        <v>45</v>
      </c>
      <c r="C23" s="19" t="s">
        <v>46</v>
      </c>
      <c r="D23" s="24" t="s">
        <v>40</v>
      </c>
      <c r="E23" s="25" t="s">
        <v>47</v>
      </c>
      <c r="F23" s="20">
        <v>8</v>
      </c>
      <c r="G23" s="47"/>
      <c r="H23" s="21">
        <f t="shared" si="0"/>
        <v>0</v>
      </c>
    </row>
    <row r="24" spans="1:8" x14ac:dyDescent="0.25">
      <c r="A24" s="18">
        <v>11</v>
      </c>
      <c r="B24" s="18" t="s">
        <v>48</v>
      </c>
      <c r="C24" s="19" t="s">
        <v>49</v>
      </c>
      <c r="D24" s="20" t="s">
        <v>40</v>
      </c>
      <c r="E24" s="25" t="s">
        <v>50</v>
      </c>
      <c r="F24" s="20">
        <v>12</v>
      </c>
      <c r="G24" s="47"/>
      <c r="H24" s="21">
        <f t="shared" si="0"/>
        <v>0</v>
      </c>
    </row>
    <row r="25" spans="1:8" x14ac:dyDescent="0.25">
      <c r="A25" s="18">
        <v>12</v>
      </c>
      <c r="B25" s="18" t="s">
        <v>51</v>
      </c>
      <c r="C25" s="23" t="s">
        <v>52</v>
      </c>
      <c r="D25" s="20" t="s">
        <v>53</v>
      </c>
      <c r="E25" s="25" t="s">
        <v>54</v>
      </c>
      <c r="F25" s="20">
        <v>15</v>
      </c>
      <c r="G25" s="47"/>
      <c r="H25" s="21">
        <f t="shared" si="0"/>
        <v>0</v>
      </c>
    </row>
    <row r="26" spans="1:8" x14ac:dyDescent="0.25">
      <c r="A26" s="18">
        <v>13</v>
      </c>
      <c r="B26" s="18" t="s">
        <v>55</v>
      </c>
      <c r="C26" s="19" t="s">
        <v>56</v>
      </c>
      <c r="D26" s="20" t="s">
        <v>57</v>
      </c>
      <c r="E26" s="25" t="s">
        <v>58</v>
      </c>
      <c r="F26" s="20">
        <v>36</v>
      </c>
      <c r="G26" s="47"/>
      <c r="H26" s="21">
        <f t="shared" si="0"/>
        <v>0</v>
      </c>
    </row>
    <row r="27" spans="1:8" ht="30" x14ac:dyDescent="0.25">
      <c r="A27" s="18">
        <v>14</v>
      </c>
      <c r="B27" s="18" t="s">
        <v>59</v>
      </c>
      <c r="C27" s="19" t="s">
        <v>60</v>
      </c>
      <c r="D27" s="20" t="s">
        <v>57</v>
      </c>
      <c r="E27" s="25" t="s">
        <v>61</v>
      </c>
      <c r="F27" s="20">
        <v>36</v>
      </c>
      <c r="G27" s="47"/>
      <c r="H27" s="21">
        <f t="shared" si="0"/>
        <v>0</v>
      </c>
    </row>
    <row r="28" spans="1:8" x14ac:dyDescent="0.25">
      <c r="A28" s="18">
        <v>15</v>
      </c>
      <c r="B28" s="18" t="s">
        <v>62</v>
      </c>
      <c r="C28" s="19" t="s">
        <v>63</v>
      </c>
      <c r="D28" s="20" t="s">
        <v>57</v>
      </c>
      <c r="E28" s="25" t="s">
        <v>64</v>
      </c>
      <c r="F28" s="20">
        <v>13</v>
      </c>
      <c r="G28" s="47"/>
      <c r="H28" s="21">
        <f t="shared" si="0"/>
        <v>0</v>
      </c>
    </row>
    <row r="29" spans="1:8" x14ac:dyDescent="0.25">
      <c r="A29" s="18">
        <v>16</v>
      </c>
      <c r="B29" s="18" t="s">
        <v>65</v>
      </c>
      <c r="C29" s="19" t="s">
        <v>66</v>
      </c>
      <c r="D29" s="20" t="s">
        <v>18</v>
      </c>
      <c r="E29" s="25">
        <v>990393</v>
      </c>
      <c r="F29" s="20">
        <v>1</v>
      </c>
      <c r="G29" s="47"/>
      <c r="H29" s="21">
        <f t="shared" si="0"/>
        <v>0</v>
      </c>
    </row>
    <row r="30" spans="1:8" x14ac:dyDescent="0.25">
      <c r="A30" s="18">
        <v>17</v>
      </c>
      <c r="B30" s="18" t="s">
        <v>67</v>
      </c>
      <c r="C30" s="19" t="s">
        <v>68</v>
      </c>
      <c r="D30" s="20" t="s">
        <v>27</v>
      </c>
      <c r="E30" s="25" t="s">
        <v>69</v>
      </c>
      <c r="F30" s="20">
        <v>50</v>
      </c>
      <c r="G30" s="47"/>
      <c r="H30" s="21">
        <f t="shared" si="0"/>
        <v>0</v>
      </c>
    </row>
    <row r="31" spans="1:8" ht="30" x14ac:dyDescent="0.25">
      <c r="A31" s="18">
        <v>18</v>
      </c>
      <c r="B31" s="18" t="s">
        <v>70</v>
      </c>
      <c r="C31" s="28" t="s">
        <v>71</v>
      </c>
      <c r="D31" s="18" t="s">
        <v>72</v>
      </c>
      <c r="E31" s="29">
        <v>102024</v>
      </c>
      <c r="F31" s="20">
        <v>30</v>
      </c>
      <c r="G31" s="47"/>
      <c r="H31" s="21">
        <f t="shared" si="0"/>
        <v>0</v>
      </c>
    </row>
    <row r="32" spans="1:8" ht="30" x14ac:dyDescent="0.25">
      <c r="A32" s="18">
        <v>19</v>
      </c>
      <c r="B32" s="18" t="s">
        <v>73</v>
      </c>
      <c r="C32" s="28" t="s">
        <v>74</v>
      </c>
      <c r="D32" s="18" t="s">
        <v>75</v>
      </c>
      <c r="E32" s="29" t="s">
        <v>76</v>
      </c>
      <c r="F32" s="20">
        <v>40</v>
      </c>
      <c r="G32" s="47"/>
      <c r="H32" s="21">
        <f t="shared" si="0"/>
        <v>0</v>
      </c>
    </row>
    <row r="33" spans="1:8" ht="30" x14ac:dyDescent="0.25">
      <c r="A33" s="18">
        <v>20</v>
      </c>
      <c r="B33" s="18" t="s">
        <v>77</v>
      </c>
      <c r="C33" s="28" t="s">
        <v>78</v>
      </c>
      <c r="D33" s="18" t="s">
        <v>75</v>
      </c>
      <c r="E33" s="29" t="s">
        <v>79</v>
      </c>
      <c r="F33" s="20">
        <v>40</v>
      </c>
      <c r="G33" s="47"/>
      <c r="H33" s="21">
        <f t="shared" si="0"/>
        <v>0</v>
      </c>
    </row>
    <row r="34" spans="1:8" ht="45" x14ac:dyDescent="0.25">
      <c r="A34" s="18">
        <v>21</v>
      </c>
      <c r="B34" s="18" t="s">
        <v>80</v>
      </c>
      <c r="C34" s="28" t="s">
        <v>81</v>
      </c>
      <c r="D34" s="18" t="s">
        <v>75</v>
      </c>
      <c r="E34" s="29" t="s">
        <v>82</v>
      </c>
      <c r="F34" s="20">
        <v>40</v>
      </c>
      <c r="G34" s="47"/>
      <c r="H34" s="21">
        <f t="shared" si="0"/>
        <v>0</v>
      </c>
    </row>
    <row r="35" spans="1:8" x14ac:dyDescent="0.25">
      <c r="A35" s="18">
        <v>22</v>
      </c>
      <c r="B35" s="18" t="s">
        <v>83</v>
      </c>
      <c r="C35" s="28" t="s">
        <v>84</v>
      </c>
      <c r="D35" s="18" t="s">
        <v>75</v>
      </c>
      <c r="E35" s="29" t="s">
        <v>85</v>
      </c>
      <c r="F35" s="20">
        <v>40</v>
      </c>
      <c r="G35" s="47"/>
      <c r="H35" s="21">
        <f t="shared" si="0"/>
        <v>0</v>
      </c>
    </row>
    <row r="36" spans="1:8" x14ac:dyDescent="0.25">
      <c r="A36" s="18">
        <v>23</v>
      </c>
      <c r="B36" s="18" t="s">
        <v>86</v>
      </c>
      <c r="C36" s="28" t="s">
        <v>87</v>
      </c>
      <c r="D36" s="18" t="s">
        <v>75</v>
      </c>
      <c r="E36" s="29" t="s">
        <v>88</v>
      </c>
      <c r="F36" s="20">
        <v>40</v>
      </c>
      <c r="G36" s="47"/>
      <c r="H36" s="21">
        <f t="shared" si="0"/>
        <v>0</v>
      </c>
    </row>
    <row r="37" spans="1:8" ht="45" x14ac:dyDescent="0.25">
      <c r="A37" s="18">
        <v>24</v>
      </c>
      <c r="B37" s="18" t="s">
        <v>89</v>
      </c>
      <c r="C37" s="28" t="s">
        <v>90</v>
      </c>
      <c r="D37" s="18" t="s">
        <v>75</v>
      </c>
      <c r="E37" s="29" t="s">
        <v>91</v>
      </c>
      <c r="F37" s="20">
        <v>40</v>
      </c>
      <c r="G37" s="47"/>
      <c r="H37" s="21">
        <f t="shared" si="0"/>
        <v>0</v>
      </c>
    </row>
    <row r="38" spans="1:8" x14ac:dyDescent="0.25">
      <c r="A38" s="18">
        <v>25</v>
      </c>
      <c r="B38" s="18" t="s">
        <v>92</v>
      </c>
      <c r="C38" s="28" t="s">
        <v>93</v>
      </c>
      <c r="D38" s="18" t="s">
        <v>75</v>
      </c>
      <c r="E38" s="29" t="s">
        <v>94</v>
      </c>
      <c r="F38" s="20">
        <v>40</v>
      </c>
      <c r="G38" s="47"/>
      <c r="H38" s="21">
        <f t="shared" si="0"/>
        <v>0</v>
      </c>
    </row>
    <row r="39" spans="1:8" ht="30" x14ac:dyDescent="0.25">
      <c r="A39" s="18">
        <v>26</v>
      </c>
      <c r="B39" s="18" t="s">
        <v>95</v>
      </c>
      <c r="C39" s="28" t="s">
        <v>96</v>
      </c>
      <c r="D39" s="18" t="s">
        <v>75</v>
      </c>
      <c r="E39" s="29" t="s">
        <v>97</v>
      </c>
      <c r="F39" s="20">
        <v>40</v>
      </c>
      <c r="G39" s="47"/>
      <c r="H39" s="21">
        <f t="shared" si="0"/>
        <v>0</v>
      </c>
    </row>
    <row r="40" spans="1:8" ht="30.75" thickBot="1" x14ac:dyDescent="0.3">
      <c r="A40" s="18">
        <v>27</v>
      </c>
      <c r="B40" s="18" t="s">
        <v>98</v>
      </c>
      <c r="C40" s="19" t="s">
        <v>99</v>
      </c>
      <c r="D40" s="18" t="s">
        <v>75</v>
      </c>
      <c r="E40" s="29" t="s">
        <v>100</v>
      </c>
      <c r="F40" s="20">
        <v>40</v>
      </c>
      <c r="G40" s="47"/>
      <c r="H40" s="21">
        <f t="shared" si="0"/>
        <v>0</v>
      </c>
    </row>
    <row r="41" spans="1:8" ht="34.15" customHeight="1" thickBot="1" x14ac:dyDescent="0.3">
      <c r="A41" s="33"/>
      <c r="B41" s="8"/>
      <c r="C41" s="44"/>
      <c r="D41" s="9"/>
      <c r="E41" s="10"/>
      <c r="F41" s="38" t="s">
        <v>5</v>
      </c>
      <c r="G41" s="39"/>
      <c r="H41" s="27">
        <f>SUM(H14:H40)</f>
        <v>0</v>
      </c>
    </row>
    <row r="42" spans="1:8" ht="15.75" thickBot="1" x14ac:dyDescent="0.3">
      <c r="A42" s="34"/>
      <c r="B42" s="11"/>
      <c r="C42" s="45"/>
      <c r="D42" s="12"/>
      <c r="E42" s="10"/>
      <c r="F42" s="36">
        <v>0.21</v>
      </c>
      <c r="G42" s="37"/>
      <c r="H42" s="27">
        <f>+H41*0.21</f>
        <v>0</v>
      </c>
    </row>
    <row r="43" spans="1:8" ht="20.45" customHeight="1" thickBot="1" x14ac:dyDescent="0.3">
      <c r="A43" s="35"/>
      <c r="B43" s="13"/>
      <c r="C43" s="46"/>
      <c r="D43" s="14"/>
      <c r="E43" s="10"/>
      <c r="F43" s="42" t="s">
        <v>6</v>
      </c>
      <c r="G43" s="43"/>
      <c r="H43" s="27">
        <f>+H41+H42</f>
        <v>0</v>
      </c>
    </row>
    <row r="44" spans="1:8" x14ac:dyDescent="0.25">
      <c r="C44" s="4"/>
      <c r="D44" s="4"/>
      <c r="E44" s="4"/>
    </row>
    <row r="45" spans="1:8" x14ac:dyDescent="0.25">
      <c r="C45" s="4"/>
      <c r="D45" s="4"/>
      <c r="E45" s="4"/>
    </row>
    <row r="46" spans="1:8" x14ac:dyDescent="0.25">
      <c r="C46" s="15" t="s">
        <v>7</v>
      </c>
      <c r="D46" s="15"/>
      <c r="E46" s="15"/>
    </row>
    <row r="47" spans="1:8" x14ac:dyDescent="0.25">
      <c r="C47" s="15"/>
      <c r="D47" s="15"/>
      <c r="E47" s="15"/>
    </row>
    <row r="48" spans="1:8" x14ac:dyDescent="0.25">
      <c r="C48" s="16" t="s">
        <v>8</v>
      </c>
      <c r="D48" s="16"/>
      <c r="E48" s="16"/>
    </row>
    <row r="49" spans="1:11" ht="53.1" customHeight="1" x14ac:dyDescent="0.25">
      <c r="A49" s="30" t="s">
        <v>101</v>
      </c>
      <c r="B49" s="31"/>
      <c r="C49" s="31"/>
      <c r="D49" s="31"/>
      <c r="E49" s="31"/>
      <c r="F49" s="31"/>
      <c r="G49" s="31"/>
      <c r="H49" s="31"/>
      <c r="I49" s="17"/>
      <c r="J49" s="17"/>
      <c r="K49" s="17"/>
    </row>
    <row r="50" spans="1:11" ht="35.1" customHeight="1" x14ac:dyDescent="0.25">
      <c r="A50" s="31"/>
      <c r="B50" s="31"/>
      <c r="C50" s="31"/>
      <c r="D50" s="31"/>
      <c r="E50" s="31"/>
      <c r="F50" s="31"/>
      <c r="G50" s="31"/>
      <c r="H50" s="31"/>
      <c r="I50" s="17"/>
      <c r="J50" s="17"/>
      <c r="K50" s="17"/>
    </row>
    <row r="51" spans="1:11" ht="28.15" customHeight="1" x14ac:dyDescent="0.25">
      <c r="A51" s="31"/>
      <c r="B51" s="31"/>
      <c r="C51" s="31"/>
      <c r="D51" s="31"/>
      <c r="E51" s="31"/>
      <c r="F51" s="31"/>
      <c r="G51" s="31"/>
      <c r="H51" s="31"/>
      <c r="I51" s="17"/>
      <c r="J51" s="17"/>
      <c r="K51" s="17"/>
    </row>
    <row r="52" spans="1:11" ht="48.6" customHeight="1" x14ac:dyDescent="0.25">
      <c r="A52" s="31"/>
      <c r="B52" s="31"/>
      <c r="C52" s="31"/>
      <c r="D52" s="31"/>
      <c r="E52" s="31"/>
      <c r="F52" s="31"/>
      <c r="G52" s="31"/>
      <c r="H52" s="31"/>
      <c r="I52" s="17"/>
      <c r="J52" s="17"/>
      <c r="K52" s="17"/>
    </row>
    <row r="53" spans="1:11" x14ac:dyDescent="0.25">
      <c r="A53" s="31"/>
      <c r="B53" s="31"/>
      <c r="C53" s="31"/>
      <c r="D53" s="31"/>
      <c r="E53" s="31"/>
      <c r="F53" s="31"/>
      <c r="G53" s="31"/>
      <c r="H53" s="31"/>
      <c r="I53" s="17"/>
      <c r="J53" s="17"/>
      <c r="K53" s="17"/>
    </row>
    <row r="54" spans="1:11" x14ac:dyDescent="0.25">
      <c r="A54" s="31"/>
      <c r="B54" s="31"/>
      <c r="C54" s="31"/>
      <c r="D54" s="31"/>
      <c r="E54" s="31"/>
      <c r="F54" s="31"/>
      <c r="G54" s="31"/>
      <c r="H54" s="31"/>
      <c r="I54" s="17"/>
      <c r="J54" s="17"/>
      <c r="K54" s="17"/>
    </row>
    <row r="55" spans="1:11" x14ac:dyDescent="0.25">
      <c r="A55" s="31"/>
      <c r="B55" s="31"/>
      <c r="C55" s="31"/>
      <c r="D55" s="31"/>
      <c r="E55" s="31"/>
      <c r="F55" s="31"/>
      <c r="G55" s="31"/>
      <c r="H55" s="31"/>
      <c r="I55" s="17"/>
      <c r="J55" s="17"/>
      <c r="K55" s="17"/>
    </row>
    <row r="56" spans="1:11" x14ac:dyDescent="0.25">
      <c r="A56" s="31"/>
      <c r="B56" s="31"/>
      <c r="C56" s="31"/>
      <c r="D56" s="31"/>
      <c r="E56" s="31"/>
      <c r="F56" s="31"/>
      <c r="G56" s="31"/>
      <c r="H56" s="31"/>
      <c r="I56" s="17"/>
      <c r="J56" s="17"/>
      <c r="K56" s="17"/>
    </row>
    <row r="57" spans="1:11" x14ac:dyDescent="0.25">
      <c r="A57" s="31"/>
      <c r="B57" s="31"/>
      <c r="C57" s="31"/>
      <c r="D57" s="31"/>
      <c r="E57" s="31"/>
      <c r="F57" s="31"/>
      <c r="G57" s="31"/>
      <c r="H57" s="31"/>
    </row>
  </sheetData>
  <sheetProtection algorithmName="SHA-512" hashValue="mtqXOSI5/HJS1ZtURQR6IIQEbM5d0QZmtfw0+0cyeMVRWpMYHiU5wj61av92Lh/21qVsQQL2z9/zN9EoFd+ksA==" saltValue="ek/XnR//Xe47L3SEy6H9GA==" spinCount="100000" sheet="1" objects="1" scenarios="1"/>
  <mergeCells count="12">
    <mergeCell ref="A49:H57"/>
    <mergeCell ref="A1:H1"/>
    <mergeCell ref="A2:H2"/>
    <mergeCell ref="A41:A43"/>
    <mergeCell ref="F42:G42"/>
    <mergeCell ref="F41:G41"/>
    <mergeCell ref="A9:H9"/>
    <mergeCell ref="A11:C11"/>
    <mergeCell ref="A4:C4"/>
    <mergeCell ref="A5:C5"/>
    <mergeCell ref="F43:G43"/>
    <mergeCell ref="C41:C43"/>
  </mergeCells>
  <dataValidations disablePrompts="1" count="1">
    <dataValidation type="custom" allowBlank="1" showInputMessage="1" showErrorMessage="1" errorTitle="Mensaje Sub Calidad de las Aguas" error="Código ya existente" sqref="B18:B20" xr:uid="{3325D561-AA38-4E84-8D20-FCF3480CA857}">
      <formula1>COUNTIF($E$3:$E$3019,B18)=1</formula1>
    </dataValidation>
  </dataValidations>
  <pageMargins left="0.51181102362204722" right="0.11811023622047245" top="0.74803149606299213" bottom="0.74803149606299213" header="0.31496062992125984" footer="0.31496062992125984"/>
  <pageSetup paperSize="9" orientation="portrait"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63-2023 ANEXO II PCAP</vt:lpstr>
      <vt:lpstr>'63-2023 ANEXO II PCAP'!_Toc46141779</vt:lpstr>
      <vt:lpstr>'63-2023 ANEXO II PCAP'!_Toc75344338</vt:lpstr>
      <vt:lpstr>'63-2023 ANEXO II PCAP'!_Toc75344339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Pesquera Rubio, Fernando</dc:creator>
  <cp:lastModifiedBy>Pesquera Rubio, Fernando</cp:lastModifiedBy>
  <cp:lastPrinted>2021-08-11T11:54:31Z</cp:lastPrinted>
  <dcterms:created xsi:type="dcterms:W3CDTF">2021-08-11T10:54:43Z</dcterms:created>
  <dcterms:modified xsi:type="dcterms:W3CDTF">2023-05-09T07:18:01Z</dcterms:modified>
</cp:coreProperties>
</file>