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B623CB4-98FB-41F3-A923-AB3B1A853FE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Oferta Preventiva" sheetId="1" r:id="rId1"/>
    <sheet name="Oferta Correctiva" sheetId="2" r:id="rId2"/>
    <sheet name="RESUMEN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2" l="1"/>
  <c r="E9" i="4" s="1"/>
  <c r="R4" i="2"/>
  <c r="F9" i="4" s="1"/>
  <c r="P4" i="2"/>
  <c r="D9" i="4" s="1"/>
  <c r="O4" i="2"/>
  <c r="C9" i="4" s="1"/>
  <c r="N4" i="2"/>
  <c r="B9" i="4" s="1"/>
  <c r="D14" i="2"/>
  <c r="M41" i="1"/>
  <c r="D9" i="2"/>
  <c r="B4" i="2"/>
  <c r="D4" i="2"/>
  <c r="S4" i="2" l="1"/>
  <c r="B14" i="2"/>
  <c r="B9" i="2"/>
  <c r="O3" i="2" s="1"/>
  <c r="D19" i="2"/>
  <c r="D24" i="2"/>
  <c r="N3" i="2"/>
  <c r="B19" i="2" l="1"/>
  <c r="B24" i="2"/>
  <c r="P3" i="2"/>
  <c r="Q3" i="2" l="1"/>
  <c r="R3" i="2"/>
  <c r="M56" i="1"/>
  <c r="L56" i="1"/>
  <c r="M55" i="1"/>
  <c r="L55" i="1"/>
  <c r="M54" i="1"/>
  <c r="L54" i="1"/>
  <c r="M53" i="1"/>
  <c r="L53" i="1"/>
  <c r="M52" i="1"/>
  <c r="L52" i="1"/>
  <c r="M51" i="1"/>
  <c r="L51" i="1"/>
  <c r="M45" i="1"/>
  <c r="L45" i="1"/>
  <c r="M44" i="1"/>
  <c r="L44" i="1"/>
  <c r="M43" i="1"/>
  <c r="L43" i="1"/>
  <c r="M42" i="1"/>
  <c r="L42" i="1"/>
  <c r="L41" i="1"/>
  <c r="M40" i="1"/>
  <c r="M46" i="1" s="1"/>
  <c r="L40" i="1"/>
  <c r="M34" i="1"/>
  <c r="L34" i="1"/>
  <c r="M33" i="1"/>
  <c r="L33" i="1"/>
  <c r="M32" i="1"/>
  <c r="L32" i="1"/>
  <c r="M31" i="1"/>
  <c r="L31" i="1"/>
  <c r="M30" i="1"/>
  <c r="L30" i="1"/>
  <c r="M29" i="1"/>
  <c r="L29" i="1"/>
  <c r="M23" i="1"/>
  <c r="L23" i="1"/>
  <c r="M22" i="1"/>
  <c r="L22" i="1"/>
  <c r="M21" i="1"/>
  <c r="L21" i="1"/>
  <c r="M20" i="1"/>
  <c r="L20" i="1"/>
  <c r="M19" i="1"/>
  <c r="L19" i="1"/>
  <c r="M18" i="1"/>
  <c r="L18" i="1"/>
  <c r="S3" i="2" l="1"/>
  <c r="M57" i="1"/>
  <c r="I60" i="1" s="1"/>
  <c r="F4" i="4" s="1"/>
  <c r="H60" i="1"/>
  <c r="E4" i="4" s="1"/>
  <c r="M35" i="1"/>
  <c r="G60" i="1" s="1"/>
  <c r="D4" i="4" s="1"/>
  <c r="M24" i="1"/>
  <c r="F60" i="1" l="1"/>
  <c r="C4" i="4" s="1"/>
  <c r="M12" i="1"/>
  <c r="M11" i="1"/>
  <c r="M7" i="1"/>
  <c r="L12" i="1"/>
  <c r="L11" i="1"/>
  <c r="L10" i="1"/>
  <c r="M10" i="1"/>
  <c r="L9" i="1"/>
  <c r="M9" i="1"/>
  <c r="M8" i="1"/>
  <c r="L8" i="1"/>
  <c r="L7" i="1"/>
  <c r="G9" i="4" l="1"/>
  <c r="F8" i="4"/>
  <c r="F10" i="4" s="1"/>
  <c r="E8" i="4"/>
  <c r="E10" i="4" s="1"/>
  <c r="M13" i="1"/>
  <c r="E60" i="1" l="1"/>
  <c r="B4" i="4" s="1"/>
  <c r="G4" i="4" s="1"/>
  <c r="D5" i="4"/>
  <c r="J60" i="1" l="1"/>
  <c r="B8" i="4"/>
  <c r="B10" i="4" l="1"/>
  <c r="F5" i="4"/>
  <c r="E5" i="4"/>
  <c r="C5" i="4"/>
  <c r="B5" i="4" l="1"/>
  <c r="G5" i="4"/>
  <c r="C8" i="4" l="1"/>
  <c r="D8" i="4"/>
  <c r="D10" i="4" s="1"/>
  <c r="G8" i="4" l="1"/>
  <c r="G10" i="4" s="1"/>
  <c r="C10" i="4"/>
  <c r="E14" i="4" l="1"/>
  <c r="E16" i="4" s="1"/>
  <c r="E18" i="4" s="1"/>
</calcChain>
</file>

<file path=xl/sharedStrings.xml><?xml version="1.0" encoding="utf-8"?>
<sst xmlns="http://schemas.openxmlformats.org/spreadsheetml/2006/main" count="288" uniqueCount="71">
  <si>
    <t>Maquinaria</t>
  </si>
  <si>
    <t>Revisiones</t>
  </si>
  <si>
    <t>Nº</t>
  </si>
  <si>
    <t>Tipo</t>
  </si>
  <si>
    <t>Marca</t>
  </si>
  <si>
    <t>Ubicación</t>
  </si>
  <si>
    <t>Importe
 Unitario (€)</t>
  </si>
  <si>
    <t>Revisiones Totales
 Anuales</t>
  </si>
  <si>
    <t>Importe
  Total  (€)</t>
  </si>
  <si>
    <t>CANILLEJAS</t>
  </si>
  <si>
    <t>Importe Medio Hora Mano de Obra (€)</t>
  </si>
  <si>
    <t xml:space="preserve">  Total Importe Medio Hora Mano de Obra (€)</t>
  </si>
  <si>
    <t>Importe Medio Unidad
 Desplazamiento  (€)</t>
  </si>
  <si>
    <t xml:space="preserve"> Total Importe Medio Unidad
 Desplazamiento  (€)</t>
  </si>
  <si>
    <t>Nota: Rellenar todas las casillas en blanco</t>
  </si>
  <si>
    <t>Total</t>
  </si>
  <si>
    <t>Total mantenimiento Preventivo (V1)</t>
  </si>
  <si>
    <t>IVA</t>
  </si>
  <si>
    <t>TOTAL OFERTA</t>
  </si>
  <si>
    <t xml:space="preserve">Suma total de la Oferta Preventiva </t>
  </si>
  <si>
    <t>Mantenimientos preventivos 2024</t>
  </si>
  <si>
    <t>Mantenimientos preventivos 2025</t>
  </si>
  <si>
    <t>Importe total 2024</t>
  </si>
  <si>
    <t>Importe total 2025</t>
  </si>
  <si>
    <t>Importe total 2026</t>
  </si>
  <si>
    <t>Total mantenimiento Correctivo (V2)</t>
  </si>
  <si>
    <t>Suma total oferta Preventiva</t>
  </si>
  <si>
    <t>Suma total oferta Correctiva (mano de obra y desplazamiento)</t>
  </si>
  <si>
    <t>Suma total oferta Correctiva (repuestos)</t>
  </si>
  <si>
    <t>Mantenimientos preventivos 2026</t>
  </si>
  <si>
    <t>Importe total 2027</t>
  </si>
  <si>
    <t>ALM-141</t>
  </si>
  <si>
    <t>ENFRIADOR EVAPORATIVO C6-36-VD</t>
  </si>
  <si>
    <t>COOL-SPACE</t>
  </si>
  <si>
    <t>ALM-142</t>
  </si>
  <si>
    <t>ALM-143</t>
  </si>
  <si>
    <t>ALM-144</t>
  </si>
  <si>
    <t>ALM-145</t>
  </si>
  <si>
    <t>ALM-146</t>
  </si>
  <si>
    <t>Nº Serie</t>
  </si>
  <si>
    <t>026P4M1F1044 (348-11)</t>
  </si>
  <si>
    <t>026P4M1F1018 (347-1)</t>
  </si>
  <si>
    <t>026P4M1F1039 (348-6)</t>
  </si>
  <si>
    <t>026P4M1F1020 (356-14)</t>
  </si>
  <si>
    <t>026P4M1F1220 (348-8)</t>
  </si>
  <si>
    <t>026P4M1F1029 (344-15)</t>
  </si>
  <si>
    <t>1ª Revisión (puesta en marcha)</t>
  </si>
  <si>
    <t>2ª Revisión (mantenimiento)</t>
  </si>
  <si>
    <t>3ª Revisión (fin temporada)</t>
  </si>
  <si>
    <t>Oferta Correctiva
(mano de obra y desplazamiento)</t>
  </si>
  <si>
    <t>INTERVENCIONES CORRECTIVAS 2024</t>
  </si>
  <si>
    <t>INTERVENCIONES CORRECTIVAS 2025</t>
  </si>
  <si>
    <t>INTERVENCIONES CORRECTIVAS 2026</t>
  </si>
  <si>
    <t>TOTAL OFERTA SIN IVA (V1 + V2)</t>
  </si>
  <si>
    <t>INTERVENCIONES CORRECTIVAS 2027</t>
  </si>
  <si>
    <t>Mantenimientos preventivos 2027</t>
  </si>
  <si>
    <t>Mantenimientos preventivos 2028</t>
  </si>
  <si>
    <t>Importe total 2028</t>
  </si>
  <si>
    <t>INTERVENCIONES CORRECTIVAS 2028</t>
  </si>
  <si>
    <t>LISTADO REPUESTOS CORRECTIVO</t>
  </si>
  <si>
    <t>Bomba evaporativos</t>
  </si>
  <si>
    <t>Motor ventilador evaporativo (sin palas)</t>
  </si>
  <si>
    <t>Boya depósito evaporativos</t>
  </si>
  <si>
    <t>Control velocidad ventilador</t>
  </si>
  <si>
    <t>Kit filtro</t>
  </si>
  <si>
    <t>Importe unitario 2024 (€)</t>
  </si>
  <si>
    <t>Importe unitario 2025 (€)</t>
  </si>
  <si>
    <t>Importe unitario 2026 (€)</t>
  </si>
  <si>
    <t>Importe unitario 2027 (€)</t>
  </si>
  <si>
    <t>Importe unitario 2028 (€)</t>
  </si>
  <si>
    <t>Oferta Correctiva
(repuestos)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</si>
</sst>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4" borderId="0" xfId="0" applyFill="1" applyProtection="1"/>
    <xf numFmtId="0" fontId="2" fillId="2" borderId="5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wrapText="1"/>
    </xf>
    <xf numFmtId="0" fontId="3" fillId="3" borderId="6" xfId="0" applyFont="1" applyFill="1" applyBorder="1" applyAlignment="1" applyProtection="1">
      <alignment horizontal="center" wrapText="1"/>
    </xf>
    <xf numFmtId="164" fontId="4" fillId="2" borderId="8" xfId="0" applyNumberFormat="1" applyFont="1" applyFill="1" applyBorder="1" applyAlignment="1" applyProtection="1">
      <alignment horizontal="center" wrapText="1"/>
    </xf>
    <xf numFmtId="0" fontId="3" fillId="2" borderId="9" xfId="0" applyFont="1" applyFill="1" applyBorder="1" applyAlignment="1" applyProtection="1">
      <alignment horizontal="center" wrapText="1"/>
    </xf>
    <xf numFmtId="0" fontId="3" fillId="2" borderId="7" xfId="0" applyFont="1" applyFill="1" applyBorder="1" applyAlignment="1" applyProtection="1">
      <alignment horizontal="center" wrapText="1"/>
    </xf>
    <xf numFmtId="0" fontId="3" fillId="3" borderId="7" xfId="0" applyFont="1" applyFill="1" applyBorder="1" applyAlignment="1" applyProtection="1">
      <alignment horizontal="center" wrapText="1"/>
    </xf>
    <xf numFmtId="164" fontId="4" fillId="2" borderId="10" xfId="0" applyNumberFormat="1" applyFont="1" applyFill="1" applyBorder="1" applyAlignment="1" applyProtection="1">
      <alignment horizontal="center" wrapText="1"/>
    </xf>
    <xf numFmtId="0" fontId="3" fillId="4" borderId="0" xfId="0" applyFont="1" applyFill="1" applyBorder="1" applyAlignment="1" applyProtection="1">
      <alignment horizontal="center" wrapText="1"/>
    </xf>
    <xf numFmtId="0" fontId="0" fillId="4" borderId="0" xfId="0" applyFill="1" applyBorder="1" applyProtection="1"/>
    <xf numFmtId="0" fontId="4" fillId="4" borderId="0" xfId="0" applyFont="1" applyFill="1" applyBorder="1" applyAlignment="1" applyProtection="1">
      <alignment horizontal="center" wrapText="1"/>
    </xf>
    <xf numFmtId="164" fontId="4" fillId="2" borderId="11" xfId="0" applyNumberFormat="1" applyFont="1" applyFill="1" applyBorder="1" applyAlignment="1" applyProtection="1">
      <alignment horizontal="center" wrapText="1"/>
    </xf>
    <xf numFmtId="164" fontId="3" fillId="4" borderId="0" xfId="0" applyNumberFormat="1" applyFont="1" applyFill="1" applyBorder="1" applyAlignment="1" applyProtection="1">
      <alignment horizont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wrapText="1"/>
    </xf>
    <xf numFmtId="0" fontId="1" fillId="5" borderId="6" xfId="0" applyFont="1" applyFill="1" applyBorder="1" applyAlignment="1" applyProtection="1">
      <alignment horizontal="left"/>
    </xf>
    <xf numFmtId="164" fontId="0" fillId="4" borderId="15" xfId="0" applyNumberFormat="1" applyFill="1" applyBorder="1" applyProtection="1">
      <protection locked="0"/>
    </xf>
    <xf numFmtId="164" fontId="0" fillId="4" borderId="6" xfId="0" applyNumberFormat="1" applyFill="1" applyBorder="1" applyProtection="1">
      <protection locked="0"/>
    </xf>
    <xf numFmtId="164" fontId="0" fillId="4" borderId="7" xfId="0" applyNumberFormat="1" applyFill="1" applyBorder="1" applyProtection="1">
      <protection locked="0"/>
    </xf>
    <xf numFmtId="0" fontId="3" fillId="2" borderId="18" xfId="0" applyFont="1" applyFill="1" applyBorder="1" applyAlignment="1" applyProtection="1">
      <alignment horizontal="center" wrapText="1"/>
    </xf>
    <xf numFmtId="0" fontId="3" fillId="2" borderId="19" xfId="0" applyFont="1" applyFill="1" applyBorder="1" applyAlignment="1" applyProtection="1">
      <alignment horizontal="center" wrapText="1"/>
    </xf>
    <xf numFmtId="164" fontId="9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</xf>
    <xf numFmtId="164" fontId="0" fillId="4" borderId="0" xfId="0" applyNumberFormat="1" applyFill="1" applyProtection="1"/>
    <xf numFmtId="0" fontId="5" fillId="2" borderId="1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0" xfId="0" applyFill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 wrapText="1"/>
    </xf>
    <xf numFmtId="0" fontId="7" fillId="6" borderId="3" xfId="0" applyFont="1" applyFill="1" applyBorder="1" applyAlignment="1" applyProtection="1">
      <alignment horizontal="center" vertical="center" wrapText="1"/>
    </xf>
    <xf numFmtId="164" fontId="5" fillId="2" borderId="5" xfId="0" applyNumberFormat="1" applyFont="1" applyFill="1" applyBorder="1" applyAlignment="1" applyProtection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164" fontId="6" fillId="6" borderId="0" xfId="0" applyNumberFormat="1" applyFont="1" applyFill="1" applyAlignment="1">
      <alignment horizontal="center" vertical="center" wrapText="1"/>
    </xf>
    <xf numFmtId="164" fontId="8" fillId="6" borderId="0" xfId="0" applyNumberFormat="1" applyFont="1" applyFill="1" applyAlignment="1">
      <alignment horizontal="center" vertical="center" wrapText="1"/>
    </xf>
    <xf numFmtId="0" fontId="0" fillId="4" borderId="0" xfId="0" applyFont="1" applyFill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12" xfId="0" applyNumberFormat="1" applyFont="1" applyFill="1" applyBorder="1" applyAlignment="1" applyProtection="1">
      <alignment horizontal="center" vertical="center" wrapText="1"/>
    </xf>
    <xf numFmtId="164" fontId="0" fillId="2" borderId="6" xfId="0" applyNumberFormat="1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60"/>
  <sheetViews>
    <sheetView workbookViewId="0">
      <selection activeCell="G9" sqref="G9"/>
    </sheetView>
  </sheetViews>
  <sheetFormatPr baseColWidth="10" defaultColWidth="9.140625" defaultRowHeight="15" x14ac:dyDescent="0.25"/>
  <cols>
    <col min="1" max="1" width="8.5703125" style="1" customWidth="1"/>
    <col min="2" max="2" width="32.7109375" style="1" customWidth="1"/>
    <col min="3" max="3" width="10.85546875" style="1" bestFit="1" customWidth="1"/>
    <col min="4" max="4" width="12.28515625" style="1" bestFit="1" customWidth="1"/>
    <col min="5" max="5" width="15.42578125" style="1" customWidth="1"/>
    <col min="6" max="7" width="11.140625" style="1" customWidth="1"/>
    <col min="8" max="8" width="12.7109375" style="1" customWidth="1"/>
    <col min="9" max="9" width="12.28515625" style="1" customWidth="1"/>
    <col min="10" max="10" width="14" style="1" customWidth="1"/>
    <col min="11" max="11" width="11" style="1" customWidth="1"/>
    <col min="12" max="12" width="13.7109375" style="1" bestFit="1" customWidth="1"/>
    <col min="13" max="13" width="9.140625" style="1"/>
    <col min="14" max="14" width="9.5703125" style="1" bestFit="1" customWidth="1"/>
    <col min="15" max="15" width="14.85546875" style="1" customWidth="1"/>
    <col min="16" max="16384" width="9.140625" style="1"/>
  </cols>
  <sheetData>
    <row r="2" spans="1:14" x14ac:dyDescent="0.25">
      <c r="B2" s="22" t="s">
        <v>14</v>
      </c>
    </row>
    <row r="3" spans="1:14" ht="15.75" thickBot="1" x14ac:dyDescent="0.3">
      <c r="A3" s="12"/>
      <c r="B3" s="12"/>
      <c r="C3" s="12"/>
      <c r="D3" s="12"/>
      <c r="E3" s="12"/>
      <c r="F3" s="12"/>
      <c r="G3" s="13"/>
      <c r="H3" s="14"/>
      <c r="I3" s="14"/>
      <c r="J3" s="14"/>
      <c r="K3" s="12"/>
      <c r="M3" s="12"/>
      <c r="N3" s="12"/>
    </row>
    <row r="4" spans="1:14" ht="15.75" thickBot="1" x14ac:dyDescent="0.3">
      <c r="A4" s="50" t="s">
        <v>20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2"/>
    </row>
    <row r="5" spans="1:14" ht="15.75" thickBot="1" x14ac:dyDescent="0.3">
      <c r="A5" s="50" t="s">
        <v>0</v>
      </c>
      <c r="B5" s="51"/>
      <c r="C5" s="51"/>
      <c r="D5" s="52"/>
      <c r="E5" s="19"/>
      <c r="F5" s="50" t="s">
        <v>1</v>
      </c>
      <c r="G5" s="51"/>
      <c r="H5" s="51"/>
      <c r="I5" s="51"/>
      <c r="J5" s="51"/>
      <c r="K5" s="51"/>
      <c r="L5" s="51"/>
      <c r="M5" s="52"/>
    </row>
    <row r="6" spans="1:14" ht="34.5" thickBot="1" x14ac:dyDescent="0.3">
      <c r="A6" s="2" t="s">
        <v>2</v>
      </c>
      <c r="B6" s="2" t="s">
        <v>3</v>
      </c>
      <c r="C6" s="3" t="s">
        <v>4</v>
      </c>
      <c r="D6" s="3" t="s">
        <v>39</v>
      </c>
      <c r="E6" s="3" t="s">
        <v>5</v>
      </c>
      <c r="F6" s="20" t="s">
        <v>46</v>
      </c>
      <c r="G6" s="20" t="s">
        <v>6</v>
      </c>
      <c r="H6" s="20" t="s">
        <v>47</v>
      </c>
      <c r="I6" s="20" t="s">
        <v>6</v>
      </c>
      <c r="J6" s="20" t="s">
        <v>48</v>
      </c>
      <c r="K6" s="20" t="s">
        <v>6</v>
      </c>
      <c r="L6" s="20" t="s">
        <v>7</v>
      </c>
      <c r="M6" s="20" t="s">
        <v>8</v>
      </c>
    </row>
    <row r="7" spans="1:14" ht="23.25" x14ac:dyDescent="0.25">
      <c r="A7" s="26" t="s">
        <v>31</v>
      </c>
      <c r="B7" s="27" t="s">
        <v>32</v>
      </c>
      <c r="C7" s="5" t="s">
        <v>33</v>
      </c>
      <c r="D7" s="21" t="s">
        <v>40</v>
      </c>
      <c r="E7" s="27" t="s">
        <v>9</v>
      </c>
      <c r="F7" s="6">
        <v>1</v>
      </c>
      <c r="G7" s="23"/>
      <c r="H7" s="5">
        <v>1</v>
      </c>
      <c r="I7" s="23"/>
      <c r="J7" s="5">
        <v>1</v>
      </c>
      <c r="K7" s="23"/>
      <c r="L7" s="5">
        <f>F7+H7+J7</f>
        <v>3</v>
      </c>
      <c r="M7" s="7">
        <f>(F7*G7)+(H7*I7)+(J7*K7)</f>
        <v>0</v>
      </c>
    </row>
    <row r="8" spans="1:14" ht="23.25" x14ac:dyDescent="0.25">
      <c r="A8" s="5" t="s">
        <v>34</v>
      </c>
      <c r="B8" s="5" t="s">
        <v>32</v>
      </c>
      <c r="C8" s="5" t="s">
        <v>33</v>
      </c>
      <c r="D8" s="5" t="s">
        <v>41</v>
      </c>
      <c r="E8" s="5" t="s">
        <v>9</v>
      </c>
      <c r="F8" s="6">
        <v>1</v>
      </c>
      <c r="G8" s="24"/>
      <c r="H8" s="5">
        <v>1</v>
      </c>
      <c r="I8" s="24"/>
      <c r="J8" s="5">
        <v>1</v>
      </c>
      <c r="K8" s="24"/>
      <c r="L8" s="5">
        <f t="shared" ref="L8:L12" si="0">F8+H8+J8</f>
        <v>3</v>
      </c>
      <c r="M8" s="7">
        <f t="shared" ref="M8:M12" si="1">(F8*G8)+(H8*I8)+(J8*K8)</f>
        <v>0</v>
      </c>
    </row>
    <row r="9" spans="1:14" ht="23.25" x14ac:dyDescent="0.25">
      <c r="A9" s="5" t="s">
        <v>35</v>
      </c>
      <c r="B9" s="5" t="s">
        <v>32</v>
      </c>
      <c r="C9" s="5" t="s">
        <v>33</v>
      </c>
      <c r="D9" s="5" t="s">
        <v>42</v>
      </c>
      <c r="E9" s="5" t="s">
        <v>9</v>
      </c>
      <c r="F9" s="6">
        <v>1</v>
      </c>
      <c r="G9" s="24"/>
      <c r="H9" s="5">
        <v>1</v>
      </c>
      <c r="I9" s="24"/>
      <c r="J9" s="5">
        <v>1</v>
      </c>
      <c r="K9" s="24"/>
      <c r="L9" s="5">
        <f t="shared" si="0"/>
        <v>3</v>
      </c>
      <c r="M9" s="7">
        <f t="shared" si="1"/>
        <v>0</v>
      </c>
    </row>
    <row r="10" spans="1:14" ht="23.25" x14ac:dyDescent="0.25">
      <c r="A10" s="5" t="s">
        <v>36</v>
      </c>
      <c r="B10" s="5" t="s">
        <v>32</v>
      </c>
      <c r="C10" s="5" t="s">
        <v>33</v>
      </c>
      <c r="D10" s="5" t="s">
        <v>43</v>
      </c>
      <c r="E10" s="5" t="s">
        <v>9</v>
      </c>
      <c r="F10" s="6">
        <v>1</v>
      </c>
      <c r="G10" s="24"/>
      <c r="H10" s="5">
        <v>1</v>
      </c>
      <c r="I10" s="24"/>
      <c r="J10" s="5">
        <v>1</v>
      </c>
      <c r="K10" s="24"/>
      <c r="L10" s="5">
        <f t="shared" si="0"/>
        <v>3</v>
      </c>
      <c r="M10" s="7">
        <f t="shared" si="1"/>
        <v>0</v>
      </c>
    </row>
    <row r="11" spans="1:14" ht="23.25" x14ac:dyDescent="0.25">
      <c r="A11" s="5" t="s">
        <v>37</v>
      </c>
      <c r="B11" s="5" t="s">
        <v>32</v>
      </c>
      <c r="C11" s="5" t="s">
        <v>33</v>
      </c>
      <c r="D11" s="5" t="s">
        <v>44</v>
      </c>
      <c r="E11" s="5" t="s">
        <v>9</v>
      </c>
      <c r="F11" s="6">
        <v>1</v>
      </c>
      <c r="G11" s="24"/>
      <c r="H11" s="5">
        <v>1</v>
      </c>
      <c r="I11" s="24"/>
      <c r="J11" s="5">
        <v>1</v>
      </c>
      <c r="K11" s="24"/>
      <c r="L11" s="5">
        <f t="shared" si="0"/>
        <v>3</v>
      </c>
      <c r="M11" s="7">
        <f t="shared" si="1"/>
        <v>0</v>
      </c>
    </row>
    <row r="12" spans="1:14" ht="24" thickBot="1" x14ac:dyDescent="0.3">
      <c r="A12" s="8" t="s">
        <v>38</v>
      </c>
      <c r="B12" s="9" t="s">
        <v>32</v>
      </c>
      <c r="C12" s="9" t="s">
        <v>33</v>
      </c>
      <c r="D12" s="9" t="s">
        <v>45</v>
      </c>
      <c r="E12" s="9" t="s">
        <v>9</v>
      </c>
      <c r="F12" s="10">
        <v>1</v>
      </c>
      <c r="G12" s="25"/>
      <c r="H12" s="9">
        <v>1</v>
      </c>
      <c r="I12" s="25"/>
      <c r="J12" s="9">
        <v>1</v>
      </c>
      <c r="K12" s="25"/>
      <c r="L12" s="9">
        <f t="shared" si="0"/>
        <v>3</v>
      </c>
      <c r="M12" s="11">
        <f t="shared" si="1"/>
        <v>0</v>
      </c>
    </row>
    <row r="13" spans="1:14" ht="15.75" thickBot="1" x14ac:dyDescent="0.3">
      <c r="A13" s="12"/>
      <c r="C13" s="12"/>
      <c r="D13" s="12"/>
      <c r="E13" s="12"/>
      <c r="F13" s="12"/>
      <c r="G13" s="12"/>
      <c r="H13" s="12"/>
      <c r="I13" s="13"/>
      <c r="J13" s="12"/>
      <c r="K13" s="13"/>
      <c r="L13" s="14" t="s">
        <v>22</v>
      </c>
      <c r="M13" s="15">
        <f>SUM(M7:M12)</f>
        <v>0</v>
      </c>
    </row>
    <row r="14" spans="1:14" ht="15.75" thickBot="1" x14ac:dyDescent="0.3">
      <c r="A14" s="12"/>
      <c r="B14" s="12"/>
      <c r="C14" s="12"/>
      <c r="D14" s="12"/>
      <c r="E14" s="12"/>
      <c r="F14" s="12"/>
      <c r="G14" s="13"/>
      <c r="H14" s="12"/>
      <c r="I14" s="13"/>
      <c r="J14" s="12"/>
      <c r="K14" s="13"/>
      <c r="L14" s="12"/>
      <c r="M14" s="16"/>
    </row>
    <row r="15" spans="1:14" ht="15.75" thickBot="1" x14ac:dyDescent="0.3">
      <c r="A15" s="50" t="s">
        <v>21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2"/>
    </row>
    <row r="16" spans="1:14" ht="15.75" thickBot="1" x14ac:dyDescent="0.3">
      <c r="A16" s="50" t="s">
        <v>0</v>
      </c>
      <c r="B16" s="51"/>
      <c r="C16" s="51"/>
      <c r="D16" s="52"/>
      <c r="E16" s="19"/>
      <c r="F16" s="50" t="s">
        <v>1</v>
      </c>
      <c r="G16" s="51"/>
      <c r="H16" s="51"/>
      <c r="I16" s="51"/>
      <c r="J16" s="51"/>
      <c r="K16" s="51"/>
      <c r="L16" s="51"/>
      <c r="M16" s="52"/>
    </row>
    <row r="17" spans="1:14" ht="34.5" thickBot="1" x14ac:dyDescent="0.3">
      <c r="A17" s="2" t="s">
        <v>2</v>
      </c>
      <c r="B17" s="2" t="s">
        <v>3</v>
      </c>
      <c r="C17" s="3" t="s">
        <v>4</v>
      </c>
      <c r="D17" s="3" t="s">
        <v>39</v>
      </c>
      <c r="E17" s="3" t="s">
        <v>5</v>
      </c>
      <c r="F17" s="20" t="s">
        <v>46</v>
      </c>
      <c r="G17" s="20" t="s">
        <v>6</v>
      </c>
      <c r="H17" s="20" t="s">
        <v>47</v>
      </c>
      <c r="I17" s="20" t="s">
        <v>6</v>
      </c>
      <c r="J17" s="20" t="s">
        <v>48</v>
      </c>
      <c r="K17" s="20" t="s">
        <v>6</v>
      </c>
      <c r="L17" s="20" t="s">
        <v>7</v>
      </c>
      <c r="M17" s="20" t="s">
        <v>8</v>
      </c>
    </row>
    <row r="18" spans="1:14" ht="23.25" x14ac:dyDescent="0.25">
      <c r="A18" s="26" t="s">
        <v>31</v>
      </c>
      <c r="B18" s="27" t="s">
        <v>32</v>
      </c>
      <c r="C18" s="5" t="s">
        <v>33</v>
      </c>
      <c r="D18" s="21" t="s">
        <v>40</v>
      </c>
      <c r="E18" s="27" t="s">
        <v>9</v>
      </c>
      <c r="F18" s="6">
        <v>1</v>
      </c>
      <c r="G18" s="23"/>
      <c r="H18" s="5">
        <v>1</v>
      </c>
      <c r="I18" s="23"/>
      <c r="J18" s="5">
        <v>1</v>
      </c>
      <c r="K18" s="23"/>
      <c r="L18" s="5">
        <f>F18+H18+J18</f>
        <v>3</v>
      </c>
      <c r="M18" s="7">
        <f>(F18*G18)+(H18*I18)+(J18*K18)</f>
        <v>0</v>
      </c>
    </row>
    <row r="19" spans="1:14" ht="23.25" x14ac:dyDescent="0.25">
      <c r="A19" s="5" t="s">
        <v>34</v>
      </c>
      <c r="B19" s="5" t="s">
        <v>32</v>
      </c>
      <c r="C19" s="5" t="s">
        <v>33</v>
      </c>
      <c r="D19" s="5" t="s">
        <v>41</v>
      </c>
      <c r="E19" s="5" t="s">
        <v>9</v>
      </c>
      <c r="F19" s="6">
        <v>1</v>
      </c>
      <c r="G19" s="24"/>
      <c r="H19" s="5">
        <v>1</v>
      </c>
      <c r="I19" s="24"/>
      <c r="J19" s="5">
        <v>1</v>
      </c>
      <c r="K19" s="24"/>
      <c r="L19" s="5">
        <f t="shared" ref="L19:L23" si="2">F19+H19+J19</f>
        <v>3</v>
      </c>
      <c r="M19" s="7">
        <f t="shared" ref="M19:M23" si="3">(F19*G19)+(H19*I19)+(J19*K19)</f>
        <v>0</v>
      </c>
    </row>
    <row r="20" spans="1:14" ht="23.25" x14ac:dyDescent="0.25">
      <c r="A20" s="5" t="s">
        <v>35</v>
      </c>
      <c r="B20" s="5" t="s">
        <v>32</v>
      </c>
      <c r="C20" s="5" t="s">
        <v>33</v>
      </c>
      <c r="D20" s="5" t="s">
        <v>42</v>
      </c>
      <c r="E20" s="5" t="s">
        <v>9</v>
      </c>
      <c r="F20" s="6">
        <v>1</v>
      </c>
      <c r="G20" s="24"/>
      <c r="H20" s="5">
        <v>1</v>
      </c>
      <c r="I20" s="24"/>
      <c r="J20" s="5">
        <v>1</v>
      </c>
      <c r="K20" s="24"/>
      <c r="L20" s="5">
        <f t="shared" si="2"/>
        <v>3</v>
      </c>
      <c r="M20" s="7">
        <f t="shared" si="3"/>
        <v>0</v>
      </c>
    </row>
    <row r="21" spans="1:14" ht="23.25" x14ac:dyDescent="0.25">
      <c r="A21" s="5" t="s">
        <v>36</v>
      </c>
      <c r="B21" s="5" t="s">
        <v>32</v>
      </c>
      <c r="C21" s="5" t="s">
        <v>33</v>
      </c>
      <c r="D21" s="5" t="s">
        <v>43</v>
      </c>
      <c r="E21" s="5" t="s">
        <v>9</v>
      </c>
      <c r="F21" s="6">
        <v>1</v>
      </c>
      <c r="G21" s="24"/>
      <c r="H21" s="5">
        <v>1</v>
      </c>
      <c r="I21" s="24"/>
      <c r="J21" s="5">
        <v>1</v>
      </c>
      <c r="K21" s="24"/>
      <c r="L21" s="5">
        <f t="shared" si="2"/>
        <v>3</v>
      </c>
      <c r="M21" s="7">
        <f t="shared" si="3"/>
        <v>0</v>
      </c>
    </row>
    <row r="22" spans="1:14" ht="23.25" x14ac:dyDescent="0.25">
      <c r="A22" s="5" t="s">
        <v>37</v>
      </c>
      <c r="B22" s="5" t="s">
        <v>32</v>
      </c>
      <c r="C22" s="5" t="s">
        <v>33</v>
      </c>
      <c r="D22" s="5" t="s">
        <v>44</v>
      </c>
      <c r="E22" s="5" t="s">
        <v>9</v>
      </c>
      <c r="F22" s="6">
        <v>1</v>
      </c>
      <c r="G22" s="24"/>
      <c r="H22" s="5">
        <v>1</v>
      </c>
      <c r="I22" s="24"/>
      <c r="J22" s="5">
        <v>1</v>
      </c>
      <c r="K22" s="24"/>
      <c r="L22" s="5">
        <f t="shared" si="2"/>
        <v>3</v>
      </c>
      <c r="M22" s="7">
        <f t="shared" si="3"/>
        <v>0</v>
      </c>
    </row>
    <row r="23" spans="1:14" ht="24" thickBot="1" x14ac:dyDescent="0.3">
      <c r="A23" s="8" t="s">
        <v>38</v>
      </c>
      <c r="B23" s="9" t="s">
        <v>32</v>
      </c>
      <c r="C23" s="9" t="s">
        <v>33</v>
      </c>
      <c r="D23" s="9" t="s">
        <v>45</v>
      </c>
      <c r="E23" s="9" t="s">
        <v>9</v>
      </c>
      <c r="F23" s="10">
        <v>1</v>
      </c>
      <c r="G23" s="25"/>
      <c r="H23" s="9">
        <v>1</v>
      </c>
      <c r="I23" s="25"/>
      <c r="J23" s="9">
        <v>1</v>
      </c>
      <c r="K23" s="25"/>
      <c r="L23" s="9">
        <f t="shared" si="2"/>
        <v>3</v>
      </c>
      <c r="M23" s="11">
        <f t="shared" si="3"/>
        <v>0</v>
      </c>
    </row>
    <row r="24" spans="1:14" ht="15.75" thickBot="1" x14ac:dyDescent="0.3">
      <c r="A24" s="12"/>
      <c r="C24" s="12"/>
      <c r="D24" s="12"/>
      <c r="E24" s="12"/>
      <c r="F24" s="12"/>
      <c r="G24" s="12"/>
      <c r="H24" s="12"/>
      <c r="I24" s="13"/>
      <c r="J24" s="12"/>
      <c r="K24" s="13"/>
      <c r="L24" s="14" t="s">
        <v>23</v>
      </c>
      <c r="M24" s="15">
        <f>SUM(M18:M23)</f>
        <v>0</v>
      </c>
      <c r="N24" s="30"/>
    </row>
    <row r="25" spans="1:14" ht="15.75" thickBot="1" x14ac:dyDescent="0.3">
      <c r="A25" s="12"/>
      <c r="B25" s="12"/>
      <c r="C25" s="12"/>
      <c r="D25" s="12"/>
      <c r="E25" s="12"/>
      <c r="F25" s="12"/>
      <c r="G25" s="13"/>
      <c r="H25" s="12"/>
      <c r="I25" s="13"/>
      <c r="J25" s="12"/>
      <c r="K25" s="13"/>
      <c r="L25" s="12"/>
      <c r="M25" s="16"/>
    </row>
    <row r="26" spans="1:14" ht="15.75" thickBot="1" x14ac:dyDescent="0.3">
      <c r="A26" s="50" t="s">
        <v>29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2"/>
    </row>
    <row r="27" spans="1:14" ht="15.75" thickBot="1" x14ac:dyDescent="0.3">
      <c r="A27" s="50" t="s">
        <v>0</v>
      </c>
      <c r="B27" s="51"/>
      <c r="C27" s="51"/>
      <c r="D27" s="52"/>
      <c r="E27" s="19"/>
      <c r="F27" s="50" t="s">
        <v>1</v>
      </c>
      <c r="G27" s="51"/>
      <c r="H27" s="51"/>
      <c r="I27" s="51"/>
      <c r="J27" s="51"/>
      <c r="K27" s="51"/>
      <c r="L27" s="51"/>
      <c r="M27" s="52"/>
    </row>
    <row r="28" spans="1:14" ht="34.5" thickBot="1" x14ac:dyDescent="0.3">
      <c r="A28" s="2" t="s">
        <v>2</v>
      </c>
      <c r="B28" s="2" t="s">
        <v>3</v>
      </c>
      <c r="C28" s="3" t="s">
        <v>4</v>
      </c>
      <c r="D28" s="3" t="s">
        <v>39</v>
      </c>
      <c r="E28" s="3" t="s">
        <v>5</v>
      </c>
      <c r="F28" s="20" t="s">
        <v>46</v>
      </c>
      <c r="G28" s="20" t="s">
        <v>6</v>
      </c>
      <c r="H28" s="20" t="s">
        <v>47</v>
      </c>
      <c r="I28" s="20" t="s">
        <v>6</v>
      </c>
      <c r="J28" s="20" t="s">
        <v>48</v>
      </c>
      <c r="K28" s="20" t="s">
        <v>6</v>
      </c>
      <c r="L28" s="20" t="s">
        <v>7</v>
      </c>
      <c r="M28" s="20" t="s">
        <v>8</v>
      </c>
    </row>
    <row r="29" spans="1:14" ht="23.25" x14ac:dyDescent="0.25">
      <c r="A29" s="26" t="s">
        <v>31</v>
      </c>
      <c r="B29" s="27" t="s">
        <v>32</v>
      </c>
      <c r="C29" s="5" t="s">
        <v>33</v>
      </c>
      <c r="D29" s="21" t="s">
        <v>40</v>
      </c>
      <c r="E29" s="27" t="s">
        <v>9</v>
      </c>
      <c r="F29" s="6">
        <v>1</v>
      </c>
      <c r="G29" s="23"/>
      <c r="H29" s="5">
        <v>1</v>
      </c>
      <c r="I29" s="23"/>
      <c r="J29" s="5">
        <v>1</v>
      </c>
      <c r="K29" s="23"/>
      <c r="L29" s="5">
        <f>F29+H29+J29</f>
        <v>3</v>
      </c>
      <c r="M29" s="7">
        <f>(F29*G29)+(H29*I29)+(J29*K29)</f>
        <v>0</v>
      </c>
    </row>
    <row r="30" spans="1:14" ht="23.25" x14ac:dyDescent="0.25">
      <c r="A30" s="5" t="s">
        <v>34</v>
      </c>
      <c r="B30" s="5" t="s">
        <v>32</v>
      </c>
      <c r="C30" s="5" t="s">
        <v>33</v>
      </c>
      <c r="D30" s="5" t="s">
        <v>41</v>
      </c>
      <c r="E30" s="5" t="s">
        <v>9</v>
      </c>
      <c r="F30" s="6">
        <v>1</v>
      </c>
      <c r="G30" s="24"/>
      <c r="H30" s="5">
        <v>1</v>
      </c>
      <c r="I30" s="24"/>
      <c r="J30" s="5">
        <v>1</v>
      </c>
      <c r="K30" s="24"/>
      <c r="L30" s="5">
        <f t="shared" ref="L30:L34" si="4">F30+H30+J30</f>
        <v>3</v>
      </c>
      <c r="M30" s="7">
        <f t="shared" ref="M30:M34" si="5">(F30*G30)+(H30*I30)+(J30*K30)</f>
        <v>0</v>
      </c>
    </row>
    <row r="31" spans="1:14" ht="23.25" x14ac:dyDescent="0.25">
      <c r="A31" s="5" t="s">
        <v>35</v>
      </c>
      <c r="B31" s="5" t="s">
        <v>32</v>
      </c>
      <c r="C31" s="5" t="s">
        <v>33</v>
      </c>
      <c r="D31" s="5" t="s">
        <v>42</v>
      </c>
      <c r="E31" s="5" t="s">
        <v>9</v>
      </c>
      <c r="F31" s="6">
        <v>1</v>
      </c>
      <c r="G31" s="24"/>
      <c r="H31" s="5">
        <v>1</v>
      </c>
      <c r="I31" s="24"/>
      <c r="J31" s="5">
        <v>1</v>
      </c>
      <c r="K31" s="24"/>
      <c r="L31" s="5">
        <f t="shared" si="4"/>
        <v>3</v>
      </c>
      <c r="M31" s="7">
        <f t="shared" si="5"/>
        <v>0</v>
      </c>
    </row>
    <row r="32" spans="1:14" ht="23.25" x14ac:dyDescent="0.25">
      <c r="A32" s="5" t="s">
        <v>36</v>
      </c>
      <c r="B32" s="5" t="s">
        <v>32</v>
      </c>
      <c r="C32" s="5" t="s">
        <v>33</v>
      </c>
      <c r="D32" s="5" t="s">
        <v>43</v>
      </c>
      <c r="E32" s="5" t="s">
        <v>9</v>
      </c>
      <c r="F32" s="6">
        <v>1</v>
      </c>
      <c r="G32" s="24"/>
      <c r="H32" s="5">
        <v>1</v>
      </c>
      <c r="I32" s="24"/>
      <c r="J32" s="5">
        <v>1</v>
      </c>
      <c r="K32" s="24"/>
      <c r="L32" s="5">
        <f t="shared" si="4"/>
        <v>3</v>
      </c>
      <c r="M32" s="7">
        <f t="shared" si="5"/>
        <v>0</v>
      </c>
    </row>
    <row r="33" spans="1:14" ht="23.25" x14ac:dyDescent="0.25">
      <c r="A33" s="5" t="s">
        <v>37</v>
      </c>
      <c r="B33" s="5" t="s">
        <v>32</v>
      </c>
      <c r="C33" s="5" t="s">
        <v>33</v>
      </c>
      <c r="D33" s="5" t="s">
        <v>44</v>
      </c>
      <c r="E33" s="5" t="s">
        <v>9</v>
      </c>
      <c r="F33" s="6">
        <v>1</v>
      </c>
      <c r="G33" s="24"/>
      <c r="H33" s="5">
        <v>1</v>
      </c>
      <c r="I33" s="24"/>
      <c r="J33" s="5">
        <v>1</v>
      </c>
      <c r="K33" s="24"/>
      <c r="L33" s="5">
        <f t="shared" si="4"/>
        <v>3</v>
      </c>
      <c r="M33" s="7">
        <f t="shared" si="5"/>
        <v>0</v>
      </c>
    </row>
    <row r="34" spans="1:14" ht="24" thickBot="1" x14ac:dyDescent="0.3">
      <c r="A34" s="8" t="s">
        <v>38</v>
      </c>
      <c r="B34" s="9" t="s">
        <v>32</v>
      </c>
      <c r="C34" s="9" t="s">
        <v>33</v>
      </c>
      <c r="D34" s="9" t="s">
        <v>45</v>
      </c>
      <c r="E34" s="9" t="s">
        <v>9</v>
      </c>
      <c r="F34" s="10">
        <v>1</v>
      </c>
      <c r="G34" s="25"/>
      <c r="H34" s="9">
        <v>1</v>
      </c>
      <c r="I34" s="25"/>
      <c r="J34" s="9">
        <v>1</v>
      </c>
      <c r="K34" s="25"/>
      <c r="L34" s="9">
        <f t="shared" si="4"/>
        <v>3</v>
      </c>
      <c r="M34" s="11">
        <f t="shared" si="5"/>
        <v>0</v>
      </c>
    </row>
    <row r="35" spans="1:14" ht="15.75" thickBot="1" x14ac:dyDescent="0.3">
      <c r="A35" s="12"/>
      <c r="C35" s="12"/>
      <c r="D35" s="12"/>
      <c r="E35" s="12"/>
      <c r="F35" s="12"/>
      <c r="G35" s="12"/>
      <c r="H35" s="12"/>
      <c r="I35" s="13"/>
      <c r="J35" s="12"/>
      <c r="K35" s="13"/>
      <c r="L35" s="14" t="s">
        <v>24</v>
      </c>
      <c r="M35" s="15">
        <f>SUM(M29:M34)</f>
        <v>0</v>
      </c>
      <c r="N35" s="30"/>
    </row>
    <row r="36" spans="1:14" ht="15.75" thickBot="1" x14ac:dyDescent="0.3"/>
    <row r="37" spans="1:14" ht="15.75" thickBot="1" x14ac:dyDescent="0.3">
      <c r="A37" s="50" t="s">
        <v>55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2"/>
    </row>
    <row r="38" spans="1:14" ht="15.75" thickBot="1" x14ac:dyDescent="0.3">
      <c r="A38" s="50" t="s">
        <v>0</v>
      </c>
      <c r="B38" s="51"/>
      <c r="C38" s="51"/>
      <c r="D38" s="52"/>
      <c r="E38" s="19"/>
      <c r="F38" s="50" t="s">
        <v>1</v>
      </c>
      <c r="G38" s="51"/>
      <c r="H38" s="51"/>
      <c r="I38" s="51"/>
      <c r="J38" s="51"/>
      <c r="K38" s="51"/>
      <c r="L38" s="51"/>
      <c r="M38" s="52"/>
    </row>
    <row r="39" spans="1:14" ht="34.5" thickBot="1" x14ac:dyDescent="0.3">
      <c r="A39" s="2" t="s">
        <v>2</v>
      </c>
      <c r="B39" s="2" t="s">
        <v>3</v>
      </c>
      <c r="C39" s="3" t="s">
        <v>4</v>
      </c>
      <c r="D39" s="3" t="s">
        <v>39</v>
      </c>
      <c r="E39" s="3" t="s">
        <v>5</v>
      </c>
      <c r="F39" s="20" t="s">
        <v>46</v>
      </c>
      <c r="G39" s="20" t="s">
        <v>6</v>
      </c>
      <c r="H39" s="20" t="s">
        <v>47</v>
      </c>
      <c r="I39" s="20" t="s">
        <v>6</v>
      </c>
      <c r="J39" s="20" t="s">
        <v>48</v>
      </c>
      <c r="K39" s="20" t="s">
        <v>6</v>
      </c>
      <c r="L39" s="20" t="s">
        <v>7</v>
      </c>
      <c r="M39" s="20" t="s">
        <v>8</v>
      </c>
    </row>
    <row r="40" spans="1:14" ht="23.25" x14ac:dyDescent="0.25">
      <c r="A40" s="26" t="s">
        <v>31</v>
      </c>
      <c r="B40" s="27" t="s">
        <v>32</v>
      </c>
      <c r="C40" s="5" t="s">
        <v>33</v>
      </c>
      <c r="D40" s="21" t="s">
        <v>40</v>
      </c>
      <c r="E40" s="27" t="s">
        <v>9</v>
      </c>
      <c r="F40" s="6">
        <v>1</v>
      </c>
      <c r="G40" s="23"/>
      <c r="H40" s="5">
        <v>1</v>
      </c>
      <c r="I40" s="23"/>
      <c r="J40" s="5">
        <v>1</v>
      </c>
      <c r="K40" s="23"/>
      <c r="L40" s="5">
        <f>F40+H40+J40</f>
        <v>3</v>
      </c>
      <c r="M40" s="7">
        <f>(F40*G40)+(H40*I40)+(J40*K40)</f>
        <v>0</v>
      </c>
    </row>
    <row r="41" spans="1:14" ht="23.25" x14ac:dyDescent="0.25">
      <c r="A41" s="5" t="s">
        <v>34</v>
      </c>
      <c r="B41" s="5" t="s">
        <v>32</v>
      </c>
      <c r="C41" s="5" t="s">
        <v>33</v>
      </c>
      <c r="D41" s="5" t="s">
        <v>41</v>
      </c>
      <c r="E41" s="5" t="s">
        <v>9</v>
      </c>
      <c r="F41" s="6">
        <v>1</v>
      </c>
      <c r="G41" s="24"/>
      <c r="H41" s="5">
        <v>1</v>
      </c>
      <c r="I41" s="24"/>
      <c r="J41" s="5">
        <v>1</v>
      </c>
      <c r="K41" s="24"/>
      <c r="L41" s="5">
        <f t="shared" ref="L41:L45" si="6">F41+H41+J41</f>
        <v>3</v>
      </c>
      <c r="M41" s="7">
        <f>(F41*G41)+(H41*I41)+(J41*K41)</f>
        <v>0</v>
      </c>
    </row>
    <row r="42" spans="1:14" ht="23.25" x14ac:dyDescent="0.25">
      <c r="A42" s="5" t="s">
        <v>35</v>
      </c>
      <c r="B42" s="5" t="s">
        <v>32</v>
      </c>
      <c r="C42" s="5" t="s">
        <v>33</v>
      </c>
      <c r="D42" s="5" t="s">
        <v>42</v>
      </c>
      <c r="E42" s="5" t="s">
        <v>9</v>
      </c>
      <c r="F42" s="6">
        <v>1</v>
      </c>
      <c r="G42" s="24"/>
      <c r="H42" s="5">
        <v>1</v>
      </c>
      <c r="I42" s="24"/>
      <c r="J42" s="5">
        <v>1</v>
      </c>
      <c r="K42" s="24"/>
      <c r="L42" s="5">
        <f t="shared" si="6"/>
        <v>3</v>
      </c>
      <c r="M42" s="7">
        <f t="shared" ref="M42:M45" si="7">(F42*G42)+(H42*I42)+(J42*K42)</f>
        <v>0</v>
      </c>
    </row>
    <row r="43" spans="1:14" ht="23.25" x14ac:dyDescent="0.25">
      <c r="A43" s="5" t="s">
        <v>36</v>
      </c>
      <c r="B43" s="5" t="s">
        <v>32</v>
      </c>
      <c r="C43" s="5" t="s">
        <v>33</v>
      </c>
      <c r="D43" s="5" t="s">
        <v>43</v>
      </c>
      <c r="E43" s="5" t="s">
        <v>9</v>
      </c>
      <c r="F43" s="6">
        <v>1</v>
      </c>
      <c r="G43" s="24"/>
      <c r="H43" s="5">
        <v>1</v>
      </c>
      <c r="I43" s="24"/>
      <c r="J43" s="5">
        <v>1</v>
      </c>
      <c r="K43" s="24"/>
      <c r="L43" s="5">
        <f t="shared" si="6"/>
        <v>3</v>
      </c>
      <c r="M43" s="7">
        <f t="shared" si="7"/>
        <v>0</v>
      </c>
    </row>
    <row r="44" spans="1:14" ht="23.25" x14ac:dyDescent="0.25">
      <c r="A44" s="5" t="s">
        <v>37</v>
      </c>
      <c r="B44" s="5" t="s">
        <v>32</v>
      </c>
      <c r="C44" s="5" t="s">
        <v>33</v>
      </c>
      <c r="D44" s="5" t="s">
        <v>44</v>
      </c>
      <c r="E44" s="5" t="s">
        <v>9</v>
      </c>
      <c r="F44" s="6">
        <v>1</v>
      </c>
      <c r="G44" s="24"/>
      <c r="H44" s="5">
        <v>1</v>
      </c>
      <c r="I44" s="24"/>
      <c r="J44" s="5">
        <v>1</v>
      </c>
      <c r="K44" s="24"/>
      <c r="L44" s="5">
        <f t="shared" si="6"/>
        <v>3</v>
      </c>
      <c r="M44" s="7">
        <f t="shared" si="7"/>
        <v>0</v>
      </c>
    </row>
    <row r="45" spans="1:14" ht="24" thickBot="1" x14ac:dyDescent="0.3">
      <c r="A45" s="8" t="s">
        <v>38</v>
      </c>
      <c r="B45" s="9" t="s">
        <v>32</v>
      </c>
      <c r="C45" s="9" t="s">
        <v>33</v>
      </c>
      <c r="D45" s="9" t="s">
        <v>45</v>
      </c>
      <c r="E45" s="9" t="s">
        <v>9</v>
      </c>
      <c r="F45" s="10">
        <v>1</v>
      </c>
      <c r="G45" s="25"/>
      <c r="H45" s="9">
        <v>1</v>
      </c>
      <c r="I45" s="25"/>
      <c r="J45" s="9">
        <v>1</v>
      </c>
      <c r="K45" s="25"/>
      <c r="L45" s="9">
        <f t="shared" si="6"/>
        <v>3</v>
      </c>
      <c r="M45" s="11">
        <f t="shared" si="7"/>
        <v>0</v>
      </c>
    </row>
    <row r="46" spans="1:14" ht="15.75" thickBot="1" x14ac:dyDescent="0.3">
      <c r="A46" s="12"/>
      <c r="C46" s="12"/>
      <c r="D46" s="12"/>
      <c r="E46" s="12"/>
      <c r="F46" s="12"/>
      <c r="G46" s="12"/>
      <c r="H46" s="12"/>
      <c r="I46" s="13"/>
      <c r="J46" s="12"/>
      <c r="K46" s="13"/>
      <c r="L46" s="14" t="s">
        <v>30</v>
      </c>
      <c r="M46" s="15">
        <f>SUM(M40:M45)</f>
        <v>0</v>
      </c>
      <c r="N46" s="30"/>
    </row>
    <row r="47" spans="1:14" ht="15.75" thickBot="1" x14ac:dyDescent="0.3"/>
    <row r="48" spans="1:14" ht="15.75" thickBot="1" x14ac:dyDescent="0.3">
      <c r="A48" s="50" t="s">
        <v>56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2"/>
    </row>
    <row r="49" spans="1:14" ht="15.75" thickBot="1" x14ac:dyDescent="0.3">
      <c r="A49" s="50" t="s">
        <v>0</v>
      </c>
      <c r="B49" s="51"/>
      <c r="C49" s="51"/>
      <c r="D49" s="52"/>
      <c r="E49" s="19"/>
      <c r="F49" s="50" t="s">
        <v>1</v>
      </c>
      <c r="G49" s="51"/>
      <c r="H49" s="51"/>
      <c r="I49" s="51"/>
      <c r="J49" s="51"/>
      <c r="K49" s="51"/>
      <c r="L49" s="51"/>
      <c r="M49" s="52"/>
    </row>
    <row r="50" spans="1:14" ht="34.5" thickBot="1" x14ac:dyDescent="0.3">
      <c r="A50" s="2" t="s">
        <v>2</v>
      </c>
      <c r="B50" s="2" t="s">
        <v>3</v>
      </c>
      <c r="C50" s="3" t="s">
        <v>4</v>
      </c>
      <c r="D50" s="3" t="s">
        <v>39</v>
      </c>
      <c r="E50" s="3" t="s">
        <v>5</v>
      </c>
      <c r="F50" s="20" t="s">
        <v>46</v>
      </c>
      <c r="G50" s="20" t="s">
        <v>6</v>
      </c>
      <c r="H50" s="20" t="s">
        <v>47</v>
      </c>
      <c r="I50" s="20" t="s">
        <v>6</v>
      </c>
      <c r="J50" s="20" t="s">
        <v>48</v>
      </c>
      <c r="K50" s="20" t="s">
        <v>6</v>
      </c>
      <c r="L50" s="20" t="s">
        <v>7</v>
      </c>
      <c r="M50" s="20" t="s">
        <v>8</v>
      </c>
    </row>
    <row r="51" spans="1:14" ht="23.25" x14ac:dyDescent="0.25">
      <c r="A51" s="26" t="s">
        <v>31</v>
      </c>
      <c r="B51" s="27" t="s">
        <v>32</v>
      </c>
      <c r="C51" s="5" t="s">
        <v>33</v>
      </c>
      <c r="D51" s="21" t="s">
        <v>40</v>
      </c>
      <c r="E51" s="27" t="s">
        <v>9</v>
      </c>
      <c r="F51" s="6">
        <v>1</v>
      </c>
      <c r="G51" s="23"/>
      <c r="H51" s="5">
        <v>1</v>
      </c>
      <c r="I51" s="23"/>
      <c r="J51" s="5">
        <v>1</v>
      </c>
      <c r="K51" s="23"/>
      <c r="L51" s="5">
        <f>F51+H51+J51</f>
        <v>3</v>
      </c>
      <c r="M51" s="7">
        <f>(F51*G51)+(H51*I51)+(J51*K51)</f>
        <v>0</v>
      </c>
    </row>
    <row r="52" spans="1:14" ht="23.25" x14ac:dyDescent="0.25">
      <c r="A52" s="5" t="s">
        <v>34</v>
      </c>
      <c r="B52" s="5" t="s">
        <v>32</v>
      </c>
      <c r="C52" s="5" t="s">
        <v>33</v>
      </c>
      <c r="D52" s="5" t="s">
        <v>41</v>
      </c>
      <c r="E52" s="5" t="s">
        <v>9</v>
      </c>
      <c r="F52" s="6">
        <v>1</v>
      </c>
      <c r="G52" s="24"/>
      <c r="H52" s="5">
        <v>1</v>
      </c>
      <c r="I52" s="24"/>
      <c r="J52" s="5">
        <v>1</v>
      </c>
      <c r="K52" s="24"/>
      <c r="L52" s="5">
        <f t="shared" ref="L52:L56" si="8">F52+H52+J52</f>
        <v>3</v>
      </c>
      <c r="M52" s="7">
        <f t="shared" ref="M52:M56" si="9">(F52*G52)+(H52*I52)+(J52*K52)</f>
        <v>0</v>
      </c>
    </row>
    <row r="53" spans="1:14" ht="23.25" x14ac:dyDescent="0.25">
      <c r="A53" s="5" t="s">
        <v>35</v>
      </c>
      <c r="B53" s="5" t="s">
        <v>32</v>
      </c>
      <c r="C53" s="5" t="s">
        <v>33</v>
      </c>
      <c r="D53" s="5" t="s">
        <v>42</v>
      </c>
      <c r="E53" s="5" t="s">
        <v>9</v>
      </c>
      <c r="F53" s="6">
        <v>1</v>
      </c>
      <c r="G53" s="24"/>
      <c r="H53" s="5">
        <v>1</v>
      </c>
      <c r="I53" s="24"/>
      <c r="J53" s="5">
        <v>1</v>
      </c>
      <c r="K53" s="24"/>
      <c r="L53" s="5">
        <f t="shared" si="8"/>
        <v>3</v>
      </c>
      <c r="M53" s="7">
        <f t="shared" si="9"/>
        <v>0</v>
      </c>
    </row>
    <row r="54" spans="1:14" ht="23.25" x14ac:dyDescent="0.25">
      <c r="A54" s="5" t="s">
        <v>36</v>
      </c>
      <c r="B54" s="5" t="s">
        <v>32</v>
      </c>
      <c r="C54" s="5" t="s">
        <v>33</v>
      </c>
      <c r="D54" s="5" t="s">
        <v>43</v>
      </c>
      <c r="E54" s="5" t="s">
        <v>9</v>
      </c>
      <c r="F54" s="6">
        <v>1</v>
      </c>
      <c r="G54" s="24"/>
      <c r="H54" s="5">
        <v>1</v>
      </c>
      <c r="I54" s="24"/>
      <c r="J54" s="5">
        <v>1</v>
      </c>
      <c r="K54" s="24"/>
      <c r="L54" s="5">
        <f t="shared" si="8"/>
        <v>3</v>
      </c>
      <c r="M54" s="7">
        <f t="shared" si="9"/>
        <v>0</v>
      </c>
    </row>
    <row r="55" spans="1:14" ht="23.25" x14ac:dyDescent="0.25">
      <c r="A55" s="5" t="s">
        <v>37</v>
      </c>
      <c r="B55" s="5" t="s">
        <v>32</v>
      </c>
      <c r="C55" s="5" t="s">
        <v>33</v>
      </c>
      <c r="D55" s="5" t="s">
        <v>44</v>
      </c>
      <c r="E55" s="5" t="s">
        <v>9</v>
      </c>
      <c r="F55" s="6">
        <v>1</v>
      </c>
      <c r="G55" s="24"/>
      <c r="H55" s="5">
        <v>1</v>
      </c>
      <c r="I55" s="24"/>
      <c r="J55" s="5">
        <v>1</v>
      </c>
      <c r="K55" s="24"/>
      <c r="L55" s="5">
        <f t="shared" si="8"/>
        <v>3</v>
      </c>
      <c r="M55" s="7">
        <f t="shared" si="9"/>
        <v>0</v>
      </c>
    </row>
    <row r="56" spans="1:14" ht="24" thickBot="1" x14ac:dyDescent="0.3">
      <c r="A56" s="8" t="s">
        <v>38</v>
      </c>
      <c r="B56" s="9" t="s">
        <v>32</v>
      </c>
      <c r="C56" s="9" t="s">
        <v>33</v>
      </c>
      <c r="D56" s="9" t="s">
        <v>45</v>
      </c>
      <c r="E56" s="9" t="s">
        <v>9</v>
      </c>
      <c r="F56" s="10">
        <v>1</v>
      </c>
      <c r="G56" s="25"/>
      <c r="H56" s="9">
        <v>1</v>
      </c>
      <c r="I56" s="25"/>
      <c r="J56" s="9">
        <v>1</v>
      </c>
      <c r="K56" s="25"/>
      <c r="L56" s="9">
        <f t="shared" si="8"/>
        <v>3</v>
      </c>
      <c r="M56" s="11">
        <f t="shared" si="9"/>
        <v>0</v>
      </c>
    </row>
    <row r="57" spans="1:14" ht="15.75" thickBot="1" x14ac:dyDescent="0.3">
      <c r="A57" s="12"/>
      <c r="C57" s="12"/>
      <c r="D57" s="12"/>
      <c r="E57" s="12"/>
      <c r="F57" s="12"/>
      <c r="G57" s="12"/>
      <c r="H57" s="12"/>
      <c r="I57" s="13"/>
      <c r="J57" s="12"/>
      <c r="K57" s="13"/>
      <c r="L57" s="14" t="s">
        <v>57</v>
      </c>
      <c r="M57" s="15">
        <f>SUM(M51:M56)</f>
        <v>0</v>
      </c>
      <c r="N57" s="30"/>
    </row>
    <row r="58" spans="1:14" ht="15.75" thickBot="1" x14ac:dyDescent="0.3">
      <c r="A58" s="12"/>
      <c r="C58" s="12"/>
      <c r="D58" s="12"/>
      <c r="E58" s="12"/>
      <c r="F58" s="12"/>
      <c r="G58" s="12"/>
      <c r="H58" s="12"/>
      <c r="I58" s="13"/>
      <c r="J58" s="12"/>
      <c r="K58" s="13"/>
      <c r="L58" s="14"/>
    </row>
    <row r="59" spans="1:14" ht="39" customHeight="1" thickBot="1" x14ac:dyDescent="0.3">
      <c r="E59" s="45">
        <v>2024</v>
      </c>
      <c r="F59" s="3">
        <v>2025</v>
      </c>
      <c r="G59" s="3">
        <v>2026</v>
      </c>
      <c r="H59" s="4">
        <v>2027</v>
      </c>
      <c r="I59" s="4">
        <v>2028</v>
      </c>
      <c r="J59" s="3" t="s">
        <v>15</v>
      </c>
    </row>
    <row r="60" spans="1:14" ht="15.75" customHeight="1" thickBot="1" x14ac:dyDescent="0.3">
      <c r="A60" s="47" t="s">
        <v>19</v>
      </c>
      <c r="B60" s="48"/>
      <c r="C60" s="48"/>
      <c r="D60" s="49"/>
      <c r="E60" s="17">
        <f>M13</f>
        <v>0</v>
      </c>
      <c r="F60" s="17">
        <f>M24</f>
        <v>0</v>
      </c>
      <c r="G60" s="17">
        <f>M35</f>
        <v>0</v>
      </c>
      <c r="H60" s="17">
        <f>M46</f>
        <v>0</v>
      </c>
      <c r="I60" s="17">
        <f>M57</f>
        <v>0</v>
      </c>
      <c r="J60" s="17">
        <f>SUM(E60:I60)</f>
        <v>0</v>
      </c>
    </row>
  </sheetData>
  <sheetProtection algorithmName="SHA-512" hashValue="a9R4JuHS0DP+hS25Y8iUnxX7hIi26aTYhhMCFATbcrjK6BDczd4pqKNJIDMbmZg/6C2hS0svxqAwdrM12MLeOw==" saltValue="313d+D7UpxHljtbVFIP+Wg==" spinCount="100000" sheet="1" selectLockedCells="1"/>
  <mergeCells count="16">
    <mergeCell ref="A60:D60"/>
    <mergeCell ref="A4:M4"/>
    <mergeCell ref="A5:D5"/>
    <mergeCell ref="F5:M5"/>
    <mergeCell ref="A15:M15"/>
    <mergeCell ref="A16:D16"/>
    <mergeCell ref="F16:M16"/>
    <mergeCell ref="A26:M26"/>
    <mergeCell ref="A27:D27"/>
    <mergeCell ref="F27:M27"/>
    <mergeCell ref="A37:M37"/>
    <mergeCell ref="A38:D38"/>
    <mergeCell ref="F38:M38"/>
    <mergeCell ref="A48:M48"/>
    <mergeCell ref="A49:D49"/>
    <mergeCell ref="F49:M49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24"/>
  <sheetViews>
    <sheetView tabSelected="1" zoomScale="90" zoomScaleNormal="90" workbookViewId="0">
      <selection activeCell="G8" sqref="G8"/>
    </sheetView>
  </sheetViews>
  <sheetFormatPr baseColWidth="10" defaultColWidth="9.140625" defaultRowHeight="15" x14ac:dyDescent="0.25"/>
  <cols>
    <col min="1" max="1" width="20" style="41" customWidth="1"/>
    <col min="2" max="2" width="17.85546875" style="41" customWidth="1"/>
    <col min="3" max="3" width="20.5703125" style="41" customWidth="1"/>
    <col min="4" max="4" width="21" style="41" customWidth="1"/>
    <col min="5" max="5" width="5.42578125" style="41" customWidth="1"/>
    <col min="6" max="6" width="25.28515625" style="41" customWidth="1"/>
    <col min="7" max="9" width="16.85546875" style="41" customWidth="1"/>
    <col min="10" max="10" width="18.28515625" style="41" customWidth="1"/>
    <col min="11" max="11" width="15.85546875" style="41" customWidth="1"/>
    <col min="12" max="12" width="5" style="41" customWidth="1"/>
    <col min="13" max="13" width="30.85546875" style="41" bestFit="1" customWidth="1"/>
    <col min="14" max="14" width="14.140625" style="41" customWidth="1"/>
    <col min="15" max="15" width="13.140625" style="41" customWidth="1"/>
    <col min="16" max="17" width="13.7109375" style="41" customWidth="1"/>
    <col min="18" max="18" width="13.85546875" style="41" customWidth="1"/>
    <col min="19" max="19" width="11.42578125" style="41" bestFit="1" customWidth="1"/>
    <col min="20" max="16384" width="9.140625" style="41"/>
  </cols>
  <sheetData>
    <row r="2" spans="1:19" ht="45.75" customHeight="1" x14ac:dyDescent="0.25">
      <c r="A2" s="53" t="s">
        <v>50</v>
      </c>
      <c r="B2" s="53"/>
      <c r="C2" s="53"/>
      <c r="D2" s="53"/>
      <c r="F2" s="53" t="s">
        <v>59</v>
      </c>
      <c r="G2" s="53"/>
      <c r="H2" s="53"/>
      <c r="I2" s="53"/>
      <c r="J2" s="53"/>
      <c r="K2" s="53"/>
      <c r="N2" s="29">
        <v>2024</v>
      </c>
      <c r="O2" s="29">
        <v>2025</v>
      </c>
      <c r="P2" s="29">
        <v>2026</v>
      </c>
      <c r="Q2" s="29">
        <v>2027</v>
      </c>
      <c r="R2" s="29">
        <v>2028</v>
      </c>
      <c r="S2" s="29" t="s">
        <v>15</v>
      </c>
    </row>
    <row r="3" spans="1:19" ht="45" x14ac:dyDescent="0.25">
      <c r="A3" s="32" t="s">
        <v>10</v>
      </c>
      <c r="B3" s="32" t="s">
        <v>11</v>
      </c>
      <c r="C3" s="32" t="s">
        <v>12</v>
      </c>
      <c r="D3" s="32" t="s">
        <v>13</v>
      </c>
      <c r="F3" s="46"/>
      <c r="G3" s="46" t="s">
        <v>65</v>
      </c>
      <c r="H3" s="46" t="s">
        <v>66</v>
      </c>
      <c r="I3" s="46" t="s">
        <v>67</v>
      </c>
      <c r="J3" s="46" t="s">
        <v>68</v>
      </c>
      <c r="K3" s="46" t="s">
        <v>69</v>
      </c>
      <c r="M3" s="32" t="s">
        <v>49</v>
      </c>
      <c r="N3" s="42">
        <f>B4+D4</f>
        <v>0</v>
      </c>
      <c r="O3" s="42">
        <f>B9+D9</f>
        <v>0</v>
      </c>
      <c r="P3" s="42">
        <f>B14+D14</f>
        <v>0</v>
      </c>
      <c r="Q3" s="42">
        <f>B19+D19</f>
        <v>0</v>
      </c>
      <c r="R3" s="43">
        <f>B24+D24</f>
        <v>0</v>
      </c>
      <c r="S3" s="42">
        <f>SUM(N3:R3)</f>
        <v>0</v>
      </c>
    </row>
    <row r="4" spans="1:19" ht="30" x14ac:dyDescent="0.25">
      <c r="A4" s="28"/>
      <c r="B4" s="44">
        <f>A4*6</f>
        <v>0</v>
      </c>
      <c r="C4" s="28"/>
      <c r="D4" s="44">
        <f>C4*3</f>
        <v>0</v>
      </c>
      <c r="F4" s="46" t="s">
        <v>61</v>
      </c>
      <c r="G4" s="28"/>
      <c r="H4" s="28"/>
      <c r="I4" s="28"/>
      <c r="J4" s="28"/>
      <c r="K4" s="28"/>
      <c r="M4" s="46" t="s">
        <v>70</v>
      </c>
      <c r="N4" s="42">
        <f>1*G8+1*G4</f>
        <v>0</v>
      </c>
      <c r="O4" s="42">
        <f>1*H8+1*H5</f>
        <v>0</v>
      </c>
      <c r="P4" s="42">
        <f>2*I8+1*I6</f>
        <v>0</v>
      </c>
      <c r="Q4" s="42">
        <f>1*J8+1*J7+1*J4</f>
        <v>0</v>
      </c>
      <c r="R4" s="42">
        <f>1*K8+1*K4</f>
        <v>0</v>
      </c>
      <c r="S4" s="42">
        <f>SUM(N4:R4)</f>
        <v>0</v>
      </c>
    </row>
    <row r="5" spans="1:19" ht="18" customHeight="1" x14ac:dyDescent="0.25">
      <c r="F5" s="46" t="s">
        <v>60</v>
      </c>
      <c r="G5" s="28"/>
      <c r="H5" s="28"/>
      <c r="I5" s="28"/>
      <c r="J5" s="28"/>
      <c r="K5" s="28"/>
    </row>
    <row r="6" spans="1:19" ht="18" customHeight="1" x14ac:dyDescent="0.25">
      <c r="F6" s="46" t="s">
        <v>62</v>
      </c>
      <c r="G6" s="28"/>
      <c r="H6" s="28"/>
      <c r="I6" s="28"/>
      <c r="J6" s="28"/>
      <c r="K6" s="28"/>
    </row>
    <row r="7" spans="1:19" ht="31.5" customHeight="1" x14ac:dyDescent="0.25">
      <c r="A7" s="53" t="s">
        <v>51</v>
      </c>
      <c r="B7" s="53"/>
      <c r="C7" s="53"/>
      <c r="D7" s="53"/>
      <c r="F7" s="46" t="s">
        <v>63</v>
      </c>
      <c r="G7" s="28"/>
      <c r="H7" s="28"/>
      <c r="I7" s="28"/>
      <c r="J7" s="28"/>
      <c r="K7" s="28"/>
    </row>
    <row r="8" spans="1:19" ht="45" x14ac:dyDescent="0.25">
      <c r="A8" s="32" t="s">
        <v>10</v>
      </c>
      <c r="B8" s="32" t="s">
        <v>11</v>
      </c>
      <c r="C8" s="32" t="s">
        <v>12</v>
      </c>
      <c r="D8" s="32" t="s">
        <v>13</v>
      </c>
      <c r="F8" s="46" t="s">
        <v>64</v>
      </c>
      <c r="G8" s="28"/>
      <c r="H8" s="28"/>
      <c r="I8" s="28"/>
      <c r="J8" s="28"/>
      <c r="K8" s="28"/>
    </row>
    <row r="9" spans="1:19" x14ac:dyDescent="0.25">
      <c r="A9" s="28"/>
      <c r="B9" s="44">
        <f>A9*6</f>
        <v>0</v>
      </c>
      <c r="C9" s="28"/>
      <c r="D9" s="44">
        <f>C9*3</f>
        <v>0</v>
      </c>
    </row>
    <row r="12" spans="1:19" ht="31.5" customHeight="1" x14ac:dyDescent="0.25">
      <c r="A12" s="53" t="s">
        <v>52</v>
      </c>
      <c r="B12" s="53"/>
      <c r="C12" s="53"/>
      <c r="D12" s="53"/>
      <c r="M12" s="54" t="s">
        <v>14</v>
      </c>
      <c r="N12" s="55"/>
      <c r="O12" s="55"/>
      <c r="P12" s="56"/>
    </row>
    <row r="13" spans="1:19" ht="45" x14ac:dyDescent="0.25">
      <c r="A13" s="32" t="s">
        <v>10</v>
      </c>
      <c r="B13" s="32" t="s">
        <v>11</v>
      </c>
      <c r="C13" s="32" t="s">
        <v>12</v>
      </c>
      <c r="D13" s="32" t="s">
        <v>13</v>
      </c>
    </row>
    <row r="14" spans="1:19" x14ac:dyDescent="0.25">
      <c r="A14" s="28"/>
      <c r="B14" s="44">
        <f>A14*6</f>
        <v>0</v>
      </c>
      <c r="C14" s="28"/>
      <c r="D14" s="44">
        <f>C14*3</f>
        <v>0</v>
      </c>
    </row>
    <row r="17" spans="1:4" ht="31.5" customHeight="1" x14ac:dyDescent="0.25">
      <c r="A17" s="53" t="s">
        <v>54</v>
      </c>
      <c r="B17" s="53"/>
      <c r="C17" s="53"/>
      <c r="D17" s="53"/>
    </row>
    <row r="18" spans="1:4" ht="45" x14ac:dyDescent="0.25">
      <c r="A18" s="32" t="s">
        <v>10</v>
      </c>
      <c r="B18" s="32" t="s">
        <v>11</v>
      </c>
      <c r="C18" s="32" t="s">
        <v>12</v>
      </c>
      <c r="D18" s="32" t="s">
        <v>13</v>
      </c>
    </row>
    <row r="19" spans="1:4" x14ac:dyDescent="0.25">
      <c r="A19" s="28"/>
      <c r="B19" s="44">
        <f>A19*6</f>
        <v>0</v>
      </c>
      <c r="C19" s="28"/>
      <c r="D19" s="44">
        <f>C19*3</f>
        <v>0</v>
      </c>
    </row>
    <row r="22" spans="1:4" ht="31.5" customHeight="1" x14ac:dyDescent="0.25">
      <c r="A22" s="53" t="s">
        <v>58</v>
      </c>
      <c r="B22" s="53"/>
      <c r="C22" s="53"/>
      <c r="D22" s="53"/>
    </row>
    <row r="23" spans="1:4" ht="45" x14ac:dyDescent="0.25">
      <c r="A23" s="32" t="s">
        <v>10</v>
      </c>
      <c r="B23" s="32" t="s">
        <v>11</v>
      </c>
      <c r="C23" s="32" t="s">
        <v>12</v>
      </c>
      <c r="D23" s="32" t="s">
        <v>13</v>
      </c>
    </row>
    <row r="24" spans="1:4" x14ac:dyDescent="0.25">
      <c r="A24" s="28"/>
      <c r="B24" s="44">
        <f>A24*6</f>
        <v>0</v>
      </c>
      <c r="C24" s="28"/>
      <c r="D24" s="44">
        <f>C24*3</f>
        <v>0</v>
      </c>
    </row>
  </sheetData>
  <sheetProtection algorithmName="SHA-512" hashValue="4V3LecjTN2HXkw1JLlAqy7nlpFWvVw/w8lQFGiQi4WKkwzWoGxi+/FmLR7Y79G6L7pyGj4GgexENUKgDGX6shA==" saltValue="sjCIH9ZzvD15rcWUxBIQfA==" spinCount="100000" sheet="1" selectLockedCells="1"/>
  <mergeCells count="7">
    <mergeCell ref="A22:D22"/>
    <mergeCell ref="A2:D2"/>
    <mergeCell ref="A7:D7"/>
    <mergeCell ref="A12:D12"/>
    <mergeCell ref="A17:D17"/>
    <mergeCell ref="M12:P12"/>
    <mergeCell ref="F2:K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18"/>
  <sheetViews>
    <sheetView showGridLines="0" workbookViewId="0">
      <selection activeCell="B28" sqref="B28"/>
    </sheetView>
  </sheetViews>
  <sheetFormatPr baseColWidth="10" defaultColWidth="11.42578125" defaultRowHeight="15" x14ac:dyDescent="0.25"/>
  <cols>
    <col min="1" max="1" width="37.28515625" style="33" bestFit="1" customWidth="1"/>
    <col min="2" max="2" width="20.28515625" style="33" bestFit="1" customWidth="1"/>
    <col min="3" max="4" width="15.7109375" style="33" customWidth="1"/>
    <col min="5" max="5" width="16.7109375" style="33" customWidth="1"/>
    <col min="6" max="6" width="15.140625" style="33" bestFit="1" customWidth="1"/>
    <col min="7" max="16384" width="11.42578125" style="33"/>
  </cols>
  <sheetData>
    <row r="2" spans="1:9" ht="15.75" thickBot="1" x14ac:dyDescent="0.3"/>
    <row r="3" spans="1:9" ht="15.75" thickBot="1" x14ac:dyDescent="0.3">
      <c r="A3" s="34"/>
      <c r="B3" s="35">
        <v>2024</v>
      </c>
      <c r="C3" s="35">
        <v>2025</v>
      </c>
      <c r="D3" s="35">
        <v>2026</v>
      </c>
      <c r="E3" s="35">
        <v>2027</v>
      </c>
      <c r="F3" s="35">
        <v>2028</v>
      </c>
      <c r="G3" s="36" t="s">
        <v>15</v>
      </c>
    </row>
    <row r="4" spans="1:9" ht="15" customHeight="1" thickBot="1" x14ac:dyDescent="0.3">
      <c r="A4" s="31" t="s">
        <v>26</v>
      </c>
      <c r="B4" s="37">
        <f>+'Oferta Preventiva'!E60</f>
        <v>0</v>
      </c>
      <c r="C4" s="37">
        <f>+'Oferta Preventiva'!F60</f>
        <v>0</v>
      </c>
      <c r="D4" s="37">
        <f>+'Oferta Preventiva'!G60</f>
        <v>0</v>
      </c>
      <c r="E4" s="37">
        <f>+'Oferta Preventiva'!H60</f>
        <v>0</v>
      </c>
      <c r="F4" s="37">
        <f>+'Oferta Preventiva'!I60</f>
        <v>0</v>
      </c>
      <c r="G4" s="37">
        <f>SUM(B4:F4)</f>
        <v>0</v>
      </c>
    </row>
    <row r="5" spans="1:9" ht="27.6" customHeight="1" x14ac:dyDescent="0.25">
      <c r="A5" s="38" t="s">
        <v>16</v>
      </c>
      <c r="B5" s="39">
        <f t="shared" ref="B5:G5" si="0">+B4</f>
        <v>0</v>
      </c>
      <c r="C5" s="39">
        <f t="shared" si="0"/>
        <v>0</v>
      </c>
      <c r="D5" s="39">
        <f t="shared" si="0"/>
        <v>0</v>
      </c>
      <c r="E5" s="39">
        <f t="shared" si="0"/>
        <v>0</v>
      </c>
      <c r="F5" s="39">
        <f t="shared" si="0"/>
        <v>0</v>
      </c>
      <c r="G5" s="39">
        <f t="shared" si="0"/>
        <v>0</v>
      </c>
    </row>
    <row r="6" spans="1:9" ht="15.75" thickBot="1" x14ac:dyDescent="0.3"/>
    <row r="7" spans="1:9" ht="15.75" thickBot="1" x14ac:dyDescent="0.3">
      <c r="A7" s="34"/>
      <c r="B7" s="35">
        <v>2024</v>
      </c>
      <c r="C7" s="35">
        <v>2025</v>
      </c>
      <c r="D7" s="35">
        <v>2026</v>
      </c>
      <c r="E7" s="35">
        <v>2027</v>
      </c>
      <c r="F7" s="35">
        <v>2028</v>
      </c>
      <c r="G7" s="36" t="s">
        <v>15</v>
      </c>
    </row>
    <row r="8" spans="1:9" ht="26.25" thickBot="1" x14ac:dyDescent="0.3">
      <c r="A8" s="18" t="s">
        <v>27</v>
      </c>
      <c r="B8" s="37">
        <f>+'Oferta Correctiva'!N3</f>
        <v>0</v>
      </c>
      <c r="C8" s="37">
        <f>+'Oferta Correctiva'!O3</f>
        <v>0</v>
      </c>
      <c r="D8" s="37">
        <f>+'Oferta Correctiva'!P3</f>
        <v>0</v>
      </c>
      <c r="E8" s="37">
        <f>+'Oferta Correctiva'!Q3</f>
        <v>0</v>
      </c>
      <c r="F8" s="37">
        <f>+'Oferta Correctiva'!R3</f>
        <v>0</v>
      </c>
      <c r="G8" s="37">
        <f>SUM(B8:F8)</f>
        <v>0</v>
      </c>
    </row>
    <row r="9" spans="1:9" ht="15.75" thickBot="1" x14ac:dyDescent="0.3">
      <c r="A9" s="18" t="s">
        <v>28</v>
      </c>
      <c r="B9" s="37">
        <f>'Oferta Correctiva'!N4</f>
        <v>0</v>
      </c>
      <c r="C9" s="37">
        <f>'Oferta Correctiva'!O4</f>
        <v>0</v>
      </c>
      <c r="D9" s="37">
        <f>'Oferta Correctiva'!P4</f>
        <v>0</v>
      </c>
      <c r="E9" s="37">
        <f>'Oferta Correctiva'!Q4</f>
        <v>0</v>
      </c>
      <c r="F9" s="37">
        <f>'Oferta Correctiva'!R4</f>
        <v>0</v>
      </c>
      <c r="G9" s="37">
        <f>SUM(B9:F9)</f>
        <v>0</v>
      </c>
    </row>
    <row r="10" spans="1:9" ht="24.6" customHeight="1" x14ac:dyDescent="0.25">
      <c r="A10" s="38" t="s">
        <v>25</v>
      </c>
      <c r="B10" s="39">
        <f>+B9+B8</f>
        <v>0</v>
      </c>
      <c r="C10" s="39">
        <f>+C9+C8</f>
        <v>0</v>
      </c>
      <c r="D10" s="39">
        <f>+D9+D8</f>
        <v>0</v>
      </c>
      <c r="E10" s="39">
        <f t="shared" ref="E10:F10" si="1">+E9+E8</f>
        <v>0</v>
      </c>
      <c r="F10" s="39">
        <f t="shared" si="1"/>
        <v>0</v>
      </c>
      <c r="G10" s="39">
        <f>+G9+G8</f>
        <v>0</v>
      </c>
    </row>
    <row r="14" spans="1:9" ht="24.6" customHeight="1" x14ac:dyDescent="0.25">
      <c r="B14" s="57" t="s">
        <v>53</v>
      </c>
      <c r="C14" s="57"/>
      <c r="D14" s="57"/>
      <c r="E14" s="40">
        <f>+G10+G5</f>
        <v>0</v>
      </c>
      <c r="I14" s="58"/>
    </row>
    <row r="16" spans="1:9" ht="24.6" customHeight="1" x14ac:dyDescent="0.25">
      <c r="B16" s="57" t="s">
        <v>17</v>
      </c>
      <c r="C16" s="57"/>
      <c r="D16" s="57"/>
      <c r="E16" s="40">
        <f>+E14*0.21</f>
        <v>0</v>
      </c>
    </row>
    <row r="18" spans="2:5" ht="24.6" customHeight="1" x14ac:dyDescent="0.25">
      <c r="B18" s="57" t="s">
        <v>18</v>
      </c>
      <c r="C18" s="57"/>
      <c r="D18" s="57"/>
      <c r="E18" s="40">
        <f>+E16+E14</f>
        <v>0</v>
      </c>
    </row>
  </sheetData>
  <sheetProtection algorithmName="SHA-512" hashValue="uc9WMbuDW2PlTTdOfAq+FGNlLktoteKIX2lbkkEod1zXHkS53GLl83Bry95bMWFVWkl5RUUNOJTCKWn//h5FFg==" saltValue="IiZqiGUkDOzgDzKTrU8TjA==" spinCount="100000" sheet="1" objects="1" scenarios="1"/>
  <mergeCells count="3">
    <mergeCell ref="B14:D14"/>
    <mergeCell ref="B16:D16"/>
    <mergeCell ref="B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Oferta Preventiva</vt:lpstr>
      <vt:lpstr>Oferta Correctiva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2023-05-22T07:31:47Z</dcterms:modified>
</cp:coreProperties>
</file>