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051\Desktop\PEDIDOS REPARACIONES\REPARACIONES UPS SINERGIA Y RIELLO\"/>
    </mc:Choice>
  </mc:AlternateContent>
  <xr:revisionPtr revIDLastSave="0" documentId="8_{F8C63578-2A82-4880-B5A7-4AD34EF14730}" xr6:coauthVersionLast="47" xr6:coauthVersionMax="47" xr10:uidLastSave="{00000000-0000-0000-0000-000000000000}"/>
  <bookViews>
    <workbookView xWindow="28680" yWindow="-120" windowWidth="29040" windowHeight="15840" xr2:uid="{6552816B-FB57-4BF5-840F-B09E9C90732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F6" i="1" s="1"/>
  <c r="E6" i="1"/>
  <c r="E5" i="1"/>
  <c r="D5" i="1"/>
  <c r="F5" i="1" s="1"/>
  <c r="D18" i="1" l="1"/>
  <c r="D17" i="1"/>
  <c r="G6" i="1"/>
  <c r="G5" i="1"/>
  <c r="D21" i="1" l="1"/>
  <c r="D20" i="1"/>
  <c r="G7" i="1"/>
  <c r="G8" i="1" s="1"/>
  <c r="G9" i="1" s="1"/>
  <c r="D22" i="1" l="1"/>
  <c r="D23" i="1" s="1"/>
  <c r="D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ramon</author>
    <author>Gómez Parra, Miguel</author>
    <author>Mendoza Pezuela, Santiago</author>
  </authors>
  <commentList>
    <comment ref="D17" authorId="0" shapeId="0" xr:uid="{6F2551D3-D4FA-4DAA-ACF9-1719D730F2B4}">
      <text>
        <r>
          <rPr>
            <sz val="9"/>
            <color indexed="81"/>
            <rFont val="Tahoma"/>
            <family val="2"/>
          </rPr>
          <t xml:space="preserve">Celda con fórmula. NO RELLENAR
</t>
        </r>
      </text>
    </comment>
    <comment ref="D18" authorId="0" shapeId="0" xr:uid="{DDBEB87C-7670-43DD-AA81-4E04F65F084C}">
      <text>
        <r>
          <rPr>
            <sz val="9"/>
            <color indexed="81"/>
            <rFont val="Tahoma"/>
            <family val="2"/>
          </rPr>
          <t>Celda con fórmula. NO RELLENAR</t>
        </r>
      </text>
    </comment>
    <comment ref="D20" authorId="1" shapeId="0" xr:uid="{FC7AD1B1-6F32-4664-8132-B4A7F1CF6197}">
      <text>
        <r>
          <rPr>
            <b/>
            <sz val="9"/>
            <color indexed="81"/>
            <rFont val="Tahoma"/>
            <family val="2"/>
          </rPr>
          <t>Gómez Parra, Miguel:</t>
        </r>
        <r>
          <rPr>
            <sz val="9"/>
            <color indexed="81"/>
            <rFont val="Tahoma"/>
            <family val="2"/>
          </rPr>
          <t xml:space="preserve">
Celda con fórmula; NO RELLENAR</t>
        </r>
      </text>
    </comment>
    <comment ref="D21" authorId="1" shapeId="0" xr:uid="{D13879A0-5DBB-4E82-8A5A-D56EAA20A648}">
      <text>
        <r>
          <rPr>
            <b/>
            <sz val="9"/>
            <color indexed="81"/>
            <rFont val="Tahoma"/>
            <family val="2"/>
          </rPr>
          <t>Gómez Parra, Miguel:</t>
        </r>
        <r>
          <rPr>
            <sz val="9"/>
            <color indexed="81"/>
            <rFont val="Tahoma"/>
            <family val="2"/>
          </rPr>
          <t xml:space="preserve">
Celda con fórmula; NO RELLENAR</t>
        </r>
      </text>
    </comment>
    <comment ref="D22" authorId="0" shapeId="0" xr:uid="{65ABB81E-1EDE-4CD1-96EF-14A48043EFBD}">
      <text>
        <r>
          <rPr>
            <sz val="9"/>
            <color indexed="81"/>
            <rFont val="Tahoma"/>
            <family val="2"/>
          </rPr>
          <t xml:space="preserve">Celda con formula. NO RELLENAR
</t>
        </r>
      </text>
    </comment>
    <comment ref="D23" authorId="2" shapeId="0" xr:uid="{8FC96840-1D93-4804-A34D-D484E95695D8}">
      <text>
        <r>
          <rPr>
            <sz val="9"/>
            <color indexed="81"/>
            <rFont val="Tahoma"/>
            <family val="2"/>
          </rPr>
          <t>Celda con fórmula:</t>
        </r>
        <r>
          <rPr>
            <sz val="8"/>
            <color indexed="81"/>
            <rFont val="Tahoma"/>
            <family val="2"/>
          </rPr>
          <t>NO RELLENAR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0" shapeId="0" xr:uid="{864FFABE-9112-4413-9CD0-8E28450CB678}">
      <text>
        <r>
          <rPr>
            <sz val="9"/>
            <color indexed="81"/>
            <rFont val="Tahoma"/>
            <family val="2"/>
          </rPr>
          <t>Celda con fórmula: NO RELLENAR</t>
        </r>
      </text>
    </comment>
  </commentList>
</comments>
</file>

<file path=xl/sharedStrings.xml><?xml version="1.0" encoding="utf-8"?>
<sst xmlns="http://schemas.openxmlformats.org/spreadsheetml/2006/main" count="29" uniqueCount="27">
  <si>
    <t>PRESUPUESTO</t>
  </si>
  <si>
    <t>ELEMENTO/OPERACIÓN</t>
  </si>
  <si>
    <t>CANTIDAD TOTAL</t>
  </si>
  <si>
    <t>PRECIO UNITARIO</t>
  </si>
  <si>
    <t>PRECIO TOTAL</t>
  </si>
  <si>
    <t>UPS 6 KVA ALPHA PINNACLE PLUS 6000-RM</t>
  </si>
  <si>
    <t>UPS 3 KVA ALPHA PINNACLE</t>
  </si>
  <si>
    <t>TOTAL</t>
  </si>
  <si>
    <t>IVA</t>
  </si>
  <si>
    <t>TOTAL CON IVA</t>
  </si>
  <si>
    <t>PLANTAS DE ENERGÍA SINERGIA</t>
  </si>
  <si>
    <t xml:space="preserve">El precio ofertado en cada una de las unidades no puede superar el precio unitario de licitación. </t>
  </si>
  <si>
    <t>El sumatorio del total correspondiente a la celda presupuesto total de la oferta no puede superar el valor del presupuesto total de licitación.</t>
  </si>
  <si>
    <t>Descripción del alcance</t>
  </si>
  <si>
    <t>Número de unidades</t>
  </si>
  <si>
    <t>Precio por Unidad (sin IVA)</t>
  </si>
  <si>
    <t>Total (sin IVA), por Tipo = nº unidades x precio unidad</t>
  </si>
  <si>
    <t>DESGLOSE GG Y BI</t>
  </si>
  <si>
    <t>Gastos Generales (GG)</t>
  </si>
  <si>
    <t>Beneficio Industrial (BI)</t>
  </si>
  <si>
    <r>
      <t>TOTAL OFERTA (</t>
    </r>
    <r>
      <rPr>
        <b/>
        <u/>
        <sz val="12"/>
        <color rgb="FF000000"/>
        <rFont val="Calibri"/>
        <family val="2"/>
        <scheme val="minor"/>
      </rPr>
      <t>sin</t>
    </r>
    <r>
      <rPr>
        <b/>
        <sz val="12"/>
        <color rgb="FF000000"/>
        <rFont val="Calibri"/>
        <family val="2"/>
        <scheme val="minor"/>
      </rPr>
      <t xml:space="preserve"> IVA) PE + GG + BI</t>
    </r>
  </si>
  <si>
    <t>IMPORTE DEL IVA (21 %)</t>
  </si>
  <si>
    <r>
      <t>TOTAL OFERTA (</t>
    </r>
    <r>
      <rPr>
        <b/>
        <u/>
        <sz val="12"/>
        <color rgb="FF000000"/>
        <rFont val="Calibri"/>
        <family val="2"/>
        <scheme val="minor"/>
      </rPr>
      <t>con</t>
    </r>
    <r>
      <rPr>
        <b/>
        <sz val="12"/>
        <color rgb="FF000000"/>
        <rFont val="Calibri"/>
        <family val="2"/>
        <scheme val="minor"/>
      </rPr>
      <t xml:space="preserve"> IVA)</t>
    </r>
  </si>
  <si>
    <t>OFERTA ECONÓMICA para REPARACIONES LOTE 2
PLANTAS DE ENERGÍA SINERGIA</t>
  </si>
  <si>
    <t>PRECIO EJECUCIÓN</t>
  </si>
  <si>
    <t>Gastos Generales (GG) 9%</t>
  </si>
  <si>
    <t>Beneficio Industrial (BI) 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</si>
</sst>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5" formatCode="_-* #,##0.000\ &quot;€&quot;_-;\-* #,##0.000\ &quot;€&quot;_-;_-* &quot;-&quot;???\ &quot;€&quot;_-;_-@_-"/>
    <numFmt numFmtId="166" formatCode="#,##0.000\ &quot;€&quot;"/>
    <numFmt numFmtId="167" formatCode="_-* #,##0.000\ &quot;€&quot;_-;\-* #,##0.0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1"/>
      <color rgb="FF000000"/>
      <name val="Calibri"/>
      <family val="2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10"/>
      <color rgb="FF993366"/>
      <name val="Arial Narrow"/>
      <family val="2"/>
    </font>
    <font>
      <b/>
      <i/>
      <sz val="11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DB4E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3" fillId="4" borderId="4" xfId="0" applyFont="1" applyFill="1" applyBorder="1" applyAlignment="1">
      <alignment horizontal="right" vertical="center"/>
    </xf>
    <xf numFmtId="8" fontId="3" fillId="4" borderId="9" xfId="0" applyNumberFormat="1" applyFont="1" applyFill="1" applyBorder="1" applyAlignment="1">
      <alignment horizontal="right" vertical="center" wrapText="1"/>
    </xf>
    <xf numFmtId="8" fontId="3" fillId="4" borderId="1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7" fillId="0" borderId="12" xfId="0" applyFont="1" applyBorder="1" applyAlignment="1">
      <alignment horizontal="justify" vertical="center"/>
    </xf>
    <xf numFmtId="0" fontId="7" fillId="0" borderId="7" xfId="0" applyFont="1" applyBorder="1" applyAlignment="1">
      <alignment horizontal="justify" vertical="center"/>
    </xf>
    <xf numFmtId="0" fontId="6" fillId="0" borderId="13" xfId="0" applyFont="1" applyBorder="1" applyAlignment="1">
      <alignment horizontal="center" vertical="center"/>
    </xf>
    <xf numFmtId="0" fontId="3" fillId="4" borderId="14" xfId="0" applyFont="1" applyFill="1" applyBorder="1" applyAlignment="1">
      <alignment horizontal="right" vertical="center"/>
    </xf>
    <xf numFmtId="0" fontId="9" fillId="5" borderId="3" xfId="0" applyFont="1" applyFill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1" fillId="0" borderId="4" xfId="2" applyFont="1" applyFill="1" applyBorder="1" applyAlignment="1" applyProtection="1">
      <alignment vertical="center" wrapText="1"/>
      <protection locked="0"/>
    </xf>
    <xf numFmtId="9" fontId="11" fillId="0" borderId="14" xfId="2" applyFont="1" applyFill="1" applyBorder="1" applyAlignment="1" applyProtection="1">
      <alignment vertical="center" wrapText="1"/>
      <protection locked="0"/>
    </xf>
    <xf numFmtId="44" fontId="13" fillId="0" borderId="2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8" fontId="0" fillId="0" borderId="0" xfId="0" applyNumberFormat="1" applyFont="1" applyFill="1" applyBorder="1" applyAlignment="1" applyProtection="1">
      <alignment vertical="center"/>
      <protection locked="0"/>
    </xf>
    <xf numFmtId="8" fontId="6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8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/>
    </xf>
    <xf numFmtId="165" fontId="5" fillId="0" borderId="4" xfId="1" applyNumberFormat="1" applyFont="1" applyBorder="1" applyAlignment="1" applyProtection="1">
      <alignment vertical="center"/>
    </xf>
    <xf numFmtId="8" fontId="6" fillId="0" borderId="9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19" xfId="0" applyFont="1" applyBorder="1" applyAlignment="1">
      <alignment horizontal="righ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23" xfId="0" applyFont="1" applyBorder="1" applyAlignment="1">
      <alignment horizontal="right" vertical="center" wrapText="1"/>
    </xf>
    <xf numFmtId="0" fontId="9" fillId="0" borderId="24" xfId="0" applyFont="1" applyBorder="1" applyAlignment="1">
      <alignment horizontal="right" vertical="center" wrapText="1"/>
    </xf>
    <xf numFmtId="166" fontId="11" fillId="0" borderId="16" xfId="0" applyNumberFormat="1" applyFont="1" applyBorder="1" applyAlignment="1" applyProtection="1">
      <alignment vertical="center" wrapText="1"/>
      <protection locked="0"/>
    </xf>
    <xf numFmtId="166" fontId="11" fillId="0" borderId="9" xfId="0" applyNumberFormat="1" applyFont="1" applyBorder="1" applyAlignment="1">
      <alignment vertical="center" wrapText="1"/>
    </xf>
    <xf numFmtId="166" fontId="11" fillId="0" borderId="4" xfId="0" applyNumberFormat="1" applyFont="1" applyBorder="1" applyAlignment="1" applyProtection="1">
      <alignment vertical="center" wrapText="1"/>
      <protection locked="0"/>
    </xf>
    <xf numFmtId="167" fontId="11" fillId="0" borderId="17" xfId="1" applyNumberFormat="1" applyFont="1" applyFill="1" applyBorder="1" applyAlignment="1" applyProtection="1">
      <alignment horizontal="center" vertical="center" wrapText="1"/>
    </xf>
    <xf numFmtId="167" fontId="11" fillId="0" borderId="9" xfId="1" applyNumberFormat="1" applyFont="1" applyFill="1" applyBorder="1" applyAlignment="1" applyProtection="1">
      <alignment vertical="center" wrapText="1"/>
    </xf>
    <xf numFmtId="166" fontId="11" fillId="0" borderId="11" xfId="0" applyNumberFormat="1" applyFont="1" applyBorder="1" applyAlignment="1">
      <alignment vertical="center" wrapText="1"/>
    </xf>
  </cellXfs>
  <cellStyles count="3">
    <cellStyle name="Moneda" xfId="1" builtinId="4"/>
    <cellStyle name="Normal" xfId="0" builtinId="0"/>
    <cellStyle name="Porcentaje" xfId="2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A519C-065B-47C0-A56C-721568707A8F}">
  <dimension ref="A1:J27"/>
  <sheetViews>
    <sheetView tabSelected="1" workbookViewId="0">
      <selection activeCell="C17" sqref="C17:C18"/>
    </sheetView>
  </sheetViews>
  <sheetFormatPr baseColWidth="10" defaultColWidth="11.42578125" defaultRowHeight="15" x14ac:dyDescent="0.25"/>
  <cols>
    <col min="1" max="1" width="46.140625" style="1" customWidth="1"/>
    <col min="2" max="2" width="11.42578125" style="1"/>
    <col min="3" max="3" width="14.140625" style="1" customWidth="1"/>
    <col min="4" max="4" width="16.7109375" style="1" customWidth="1"/>
    <col min="5" max="5" width="17.5703125" style="1" customWidth="1"/>
    <col min="6" max="6" width="16" style="1" customWidth="1"/>
    <col min="7" max="7" width="17.42578125" style="1" customWidth="1"/>
    <col min="8" max="16384" width="11.42578125" style="1"/>
  </cols>
  <sheetData>
    <row r="1" spans="1:10" ht="22.5" customHeight="1" thickBot="1" x14ac:dyDescent="0.3">
      <c r="A1" s="36" t="s">
        <v>0</v>
      </c>
      <c r="B1" s="37"/>
      <c r="C1" s="37"/>
      <c r="D1" s="37"/>
      <c r="E1" s="37"/>
      <c r="F1" s="37"/>
      <c r="G1" s="38"/>
    </row>
    <row r="2" spans="1:10" ht="15" customHeight="1" x14ac:dyDescent="0.25">
      <c r="A2" s="36" t="s">
        <v>1</v>
      </c>
      <c r="B2" s="32" t="s">
        <v>2</v>
      </c>
      <c r="C2" s="47" t="s">
        <v>24</v>
      </c>
      <c r="D2" s="34" t="s">
        <v>25</v>
      </c>
      <c r="E2" s="34" t="s">
        <v>26</v>
      </c>
      <c r="F2" s="32" t="s">
        <v>3</v>
      </c>
      <c r="G2" s="32" t="s">
        <v>4</v>
      </c>
    </row>
    <row r="3" spans="1:10" ht="15.75" thickBot="1" x14ac:dyDescent="0.3">
      <c r="A3" s="46"/>
      <c r="B3" s="33"/>
      <c r="C3" s="48"/>
      <c r="D3" s="35"/>
      <c r="E3" s="35"/>
      <c r="F3" s="33"/>
      <c r="G3" s="33"/>
    </row>
    <row r="4" spans="1:10" ht="18.75" customHeight="1" x14ac:dyDescent="0.25">
      <c r="A4" s="31" t="s">
        <v>10</v>
      </c>
      <c r="B4" s="49"/>
      <c r="C4" s="49"/>
      <c r="D4" s="50"/>
      <c r="E4" s="29"/>
      <c r="F4" s="24"/>
      <c r="G4" s="30"/>
    </row>
    <row r="5" spans="1:10" ht="18.75" customHeight="1" x14ac:dyDescent="0.25">
      <c r="A5" s="7" t="s">
        <v>5</v>
      </c>
      <c r="B5" s="6">
        <v>36</v>
      </c>
      <c r="C5" s="27">
        <v>744.13</v>
      </c>
      <c r="D5" s="27">
        <f>C5*9/100</f>
        <v>66.971699999999998</v>
      </c>
      <c r="E5" s="27">
        <f>C5*6/100</f>
        <v>44.647799999999997</v>
      </c>
      <c r="F5" s="27">
        <f>C5+D5+E5</f>
        <v>855.7494999999999</v>
      </c>
      <c r="G5" s="28">
        <f>F5*B5</f>
        <v>30806.981999999996</v>
      </c>
      <c r="I5" s="20"/>
      <c r="J5" s="21"/>
    </row>
    <row r="6" spans="1:10" ht="18.75" customHeight="1" x14ac:dyDescent="0.25">
      <c r="A6" s="7" t="s">
        <v>6</v>
      </c>
      <c r="B6" s="6">
        <v>6</v>
      </c>
      <c r="C6" s="27">
        <v>529.56799999999998</v>
      </c>
      <c r="D6" s="27">
        <f>C6*9/100</f>
        <v>47.661120000000004</v>
      </c>
      <c r="E6" s="27">
        <f>C6*6/100</f>
        <v>31.774079999999998</v>
      </c>
      <c r="F6" s="27">
        <f>C6+D6+E6</f>
        <v>609.00319999999999</v>
      </c>
      <c r="G6" s="28">
        <f>F6*B6</f>
        <v>3654.0191999999997</v>
      </c>
      <c r="I6" s="20"/>
      <c r="J6" s="21"/>
    </row>
    <row r="7" spans="1:10" ht="18.75" customHeight="1" x14ac:dyDescent="0.25">
      <c r="A7" s="8"/>
      <c r="B7" s="5"/>
      <c r="C7" s="5"/>
      <c r="D7" s="5"/>
      <c r="E7" s="5"/>
      <c r="F7" s="2" t="s">
        <v>7</v>
      </c>
      <c r="G7" s="3">
        <f>SUM(G5:G6)</f>
        <v>34461.001199999999</v>
      </c>
      <c r="I7" s="22"/>
      <c r="J7" s="23"/>
    </row>
    <row r="8" spans="1:10" ht="18.75" customHeight="1" x14ac:dyDescent="0.25">
      <c r="A8" s="8"/>
      <c r="B8" s="5"/>
      <c r="C8" s="5"/>
      <c r="D8" s="5"/>
      <c r="E8" s="5"/>
      <c r="F8" s="2" t="s">
        <v>8</v>
      </c>
      <c r="G8" s="3">
        <f>G7*21/100</f>
        <v>7236.8102520000002</v>
      </c>
      <c r="I8" s="22"/>
      <c r="J8" s="23"/>
    </row>
    <row r="9" spans="1:10" ht="18.75" customHeight="1" thickBot="1" x14ac:dyDescent="0.3">
      <c r="A9" s="9"/>
      <c r="B9" s="10"/>
      <c r="C9" s="10"/>
      <c r="D9" s="10"/>
      <c r="E9" s="10"/>
      <c r="F9" s="11" t="s">
        <v>9</v>
      </c>
      <c r="G9" s="4">
        <f>SUM(G7:G8)</f>
        <v>41697.811452000002</v>
      </c>
      <c r="I9" s="22"/>
      <c r="J9" s="23"/>
    </row>
    <row r="11" spans="1:10" x14ac:dyDescent="0.25">
      <c r="A11" s="51" t="s">
        <v>11</v>
      </c>
      <c r="B11" s="51"/>
      <c r="C11" s="51"/>
      <c r="D11" s="51"/>
      <c r="E11" s="26"/>
      <c r="F11" s="26"/>
      <c r="G11" s="26"/>
    </row>
    <row r="12" spans="1:10" ht="15" customHeight="1" x14ac:dyDescent="0.25">
      <c r="A12" s="45" t="s">
        <v>12</v>
      </c>
      <c r="B12" s="45"/>
      <c r="C12" s="45"/>
      <c r="D12" s="45"/>
      <c r="E12" s="25"/>
      <c r="F12" s="25"/>
      <c r="G12" s="25"/>
    </row>
    <row r="13" spans="1:10" x14ac:dyDescent="0.25">
      <c r="A13" s="45"/>
      <c r="B13" s="45"/>
      <c r="C13" s="45"/>
      <c r="D13" s="45"/>
    </row>
    <row r="14" spans="1:10" ht="15.75" thickBot="1" x14ac:dyDescent="0.3"/>
    <row r="15" spans="1:10" ht="37.5" customHeight="1" thickBot="1" x14ac:dyDescent="0.3">
      <c r="A15" s="39" t="s">
        <v>23</v>
      </c>
      <c r="B15" s="40"/>
      <c r="C15" s="40"/>
      <c r="D15" s="41"/>
    </row>
    <row r="16" spans="1:10" ht="63.75" thickBot="1" x14ac:dyDescent="0.3">
      <c r="A16" s="12" t="s">
        <v>13</v>
      </c>
      <c r="B16" s="12" t="s">
        <v>14</v>
      </c>
      <c r="C16" s="12" t="s">
        <v>15</v>
      </c>
      <c r="D16" s="12" t="s">
        <v>16</v>
      </c>
    </row>
    <row r="17" spans="1:4" ht="25.5" customHeight="1" x14ac:dyDescent="0.25">
      <c r="A17" s="7" t="s">
        <v>5</v>
      </c>
      <c r="B17" s="13">
        <v>36</v>
      </c>
      <c r="C17" s="60">
        <v>0</v>
      </c>
      <c r="D17" s="63">
        <f>B17*C17</f>
        <v>0</v>
      </c>
    </row>
    <row r="18" spans="1:4" ht="25.5" customHeight="1" x14ac:dyDescent="0.25">
      <c r="A18" s="7" t="s">
        <v>6</v>
      </c>
      <c r="B18" s="14">
        <v>6</v>
      </c>
      <c r="C18" s="62">
        <v>0</v>
      </c>
      <c r="D18" s="64">
        <f>B18*C18</f>
        <v>0</v>
      </c>
    </row>
    <row r="19" spans="1:4" ht="25.5" customHeight="1" x14ac:dyDescent="0.25">
      <c r="A19" s="42" t="s">
        <v>17</v>
      </c>
      <c r="B19" s="43"/>
      <c r="C19" s="43"/>
      <c r="D19" s="44"/>
    </row>
    <row r="20" spans="1:4" ht="25.5" customHeight="1" x14ac:dyDescent="0.25">
      <c r="A20" s="42" t="s">
        <v>18</v>
      </c>
      <c r="B20" s="43"/>
      <c r="C20" s="15">
        <v>0</v>
      </c>
      <c r="D20" s="61">
        <f>C20*SUM(D17:D18)</f>
        <v>0</v>
      </c>
    </row>
    <row r="21" spans="1:4" ht="25.5" customHeight="1" thickBot="1" x14ac:dyDescent="0.3">
      <c r="A21" s="52" t="s">
        <v>19</v>
      </c>
      <c r="B21" s="53"/>
      <c r="C21" s="16">
        <v>0</v>
      </c>
      <c r="D21" s="65">
        <f>C21*SUM(D17:D18)</f>
        <v>0</v>
      </c>
    </row>
    <row r="22" spans="1:4" ht="25.5" customHeight="1" thickBot="1" x14ac:dyDescent="0.3">
      <c r="A22" s="54" t="s">
        <v>20</v>
      </c>
      <c r="B22" s="55"/>
      <c r="C22" s="56"/>
      <c r="D22" s="17">
        <f>SUM(D17:D18)+D20+D21</f>
        <v>0</v>
      </c>
    </row>
    <row r="23" spans="1:4" ht="25.5" customHeight="1" thickBot="1" x14ac:dyDescent="0.3">
      <c r="A23" s="57" t="s">
        <v>21</v>
      </c>
      <c r="B23" s="58"/>
      <c r="C23" s="59"/>
      <c r="D23" s="17">
        <f>D22*0.21</f>
        <v>0</v>
      </c>
    </row>
    <row r="24" spans="1:4" ht="25.5" customHeight="1" thickBot="1" x14ac:dyDescent="0.3">
      <c r="A24" s="57" t="s">
        <v>22</v>
      </c>
      <c r="B24" s="58"/>
      <c r="C24" s="59"/>
      <c r="D24" s="17">
        <f>D22+D23</f>
        <v>0</v>
      </c>
    </row>
    <row r="25" spans="1:4" ht="15.75" x14ac:dyDescent="0.25">
      <c r="A25" s="18"/>
      <c r="B25" s="18"/>
      <c r="C25" s="18"/>
      <c r="D25" s="18"/>
    </row>
    <row r="26" spans="1:4" ht="15.75" x14ac:dyDescent="0.25">
      <c r="A26" s="18"/>
      <c r="B26" s="18"/>
      <c r="C26" s="18"/>
      <c r="D26" s="18"/>
    </row>
    <row r="27" spans="1:4" ht="15.75" x14ac:dyDescent="0.25">
      <c r="A27" s="19"/>
      <c r="B27" s="18"/>
      <c r="C27" s="18"/>
      <c r="D27" s="18"/>
    </row>
  </sheetData>
  <sheetProtection sheet="1" objects="1" scenarios="1"/>
  <protectedRanges>
    <protectedRange sqref="C17:C18 C20:C21" name="Rango2"/>
    <protectedRange sqref="C17:C18 C20:C21" name="Rango3"/>
  </protectedRanges>
  <mergeCells count="18">
    <mergeCell ref="A20:B20"/>
    <mergeCell ref="A21:B21"/>
    <mergeCell ref="A22:C22"/>
    <mergeCell ref="A23:C23"/>
    <mergeCell ref="A24:C24"/>
    <mergeCell ref="A19:D19"/>
    <mergeCell ref="A12:D13"/>
    <mergeCell ref="A2:A3"/>
    <mergeCell ref="B2:B3"/>
    <mergeCell ref="C2:C3"/>
    <mergeCell ref="D2:D3"/>
    <mergeCell ref="B4:D4"/>
    <mergeCell ref="A11:D11"/>
    <mergeCell ref="G2:G3"/>
    <mergeCell ref="F2:F3"/>
    <mergeCell ref="E2:E3"/>
    <mergeCell ref="A1:G1"/>
    <mergeCell ref="A15:D15"/>
  </mergeCells>
  <conditionalFormatting sqref="I5:I6">
    <cfRule type="cellIs" dxfId="4" priority="5" operator="greaterThan">
      <formula>F5</formula>
    </cfRule>
  </conditionalFormatting>
  <conditionalFormatting sqref="J8">
    <cfRule type="cellIs" dxfId="3" priority="4" operator="greaterThan">
      <formula>#REF!</formula>
    </cfRule>
  </conditionalFormatting>
  <conditionalFormatting sqref="J9">
    <cfRule type="cellIs" dxfId="2" priority="3" operator="greaterThan">
      <formula>#REF!</formula>
    </cfRule>
  </conditionalFormatting>
  <conditionalFormatting sqref="J7">
    <cfRule type="cellIs" dxfId="1" priority="1" operator="greaterThan">
      <formula>#REF!</formula>
    </cfRule>
    <cfRule type="cellIs" dxfId="0" priority="2" operator="greaterThan">
      <formula>#REF!</formula>
    </cfRule>
  </conditionalFormatting>
  <dataValidations count="1">
    <dataValidation allowBlank="1" sqref="C20:D21 A25:D27 D22:D24 B15:D18 A15:A16 A19:A24" xr:uid="{673CD06C-3DD0-4445-9626-3AC703081CFC}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Cortés Sánchez, Antonio</dc:creator>
  <cp:lastModifiedBy>Cortés Sánchez, Antonio</cp:lastModifiedBy>
  <dcterms:created xsi:type="dcterms:W3CDTF">2022-11-15T06:43:39Z</dcterms:created>
  <dcterms:modified xsi:type="dcterms:W3CDTF">2023-06-05T10:36:48Z</dcterms:modified>
</cp:coreProperties>
</file>