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ord. Servicios Tecnicos\__EQUIPOS DE TRABAJO\IFEQMD\Pedidos\Calibración\Calibración 2023-2027\SC\Contratación\vdef\"/>
    </mc:Choice>
  </mc:AlternateContent>
  <xr:revisionPtr revIDLastSave="0" documentId="13_ncr:1_{21222BB5-F3C2-4071-B8E9-816CFC7237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2" sheetId="14" r:id="rId1"/>
    <sheet name="Detalle_Reparaciones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4" l="1"/>
  <c r="G4" i="14" s="1"/>
  <c r="G3" i="14"/>
  <c r="G5" i="14" l="1"/>
  <c r="G6" i="14"/>
  <c r="G7" i="14" l="1"/>
  <c r="G8" i="14" s="1"/>
  <c r="G9" i="14" l="1"/>
</calcChain>
</file>

<file path=xl/sharedStrings.xml><?xml version="1.0" encoding="utf-8"?>
<sst xmlns="http://schemas.openxmlformats.org/spreadsheetml/2006/main" count="35" uniqueCount="33">
  <si>
    <t>Precio unitario (€)</t>
  </si>
  <si>
    <t>DAVIS INSTRUMENTS</t>
  </si>
  <si>
    <t>Vantage Pro2 Autoaspirada</t>
  </si>
  <si>
    <t>OPERACIÓN</t>
  </si>
  <si>
    <t>REPARACIONES LOTE 2</t>
  </si>
  <si>
    <t>Reparar centralita</t>
  </si>
  <si>
    <t>Reparar sensor temperatura</t>
  </si>
  <si>
    <t>Reparar sensor viento</t>
  </si>
  <si>
    <t>Reparar sensor radiacion solar</t>
  </si>
  <si>
    <t>Sustituir sensor humedad</t>
  </si>
  <si>
    <t>Sustituir sensor precipitacón</t>
  </si>
  <si>
    <t>Inspección visual sensores</t>
  </si>
  <si>
    <t>Sustitución batería</t>
  </si>
  <si>
    <t>Sustitución pilas</t>
  </si>
  <si>
    <t xml:space="preserve">	Fijar anclajes_x000D_</t>
  </si>
  <si>
    <t xml:space="preserve">	Sustituir centralita_x000D_</t>
  </si>
  <si>
    <t xml:space="preserve">	Reparar sensor humedad_x000D_</t>
  </si>
  <si>
    <t xml:space="preserve">	Reparar sensor precipitación_x000D_</t>
  </si>
  <si>
    <t xml:space="preserve">	Sustituir sensor temperatura_x000D_</t>
  </si>
  <si>
    <t xml:space="preserve">	Sustituir sensor viento_x000D_</t>
  </si>
  <si>
    <t xml:space="preserve">	Sustituir sensor radiacion solar_x000D_</t>
  </si>
  <si>
    <t xml:space="preserve">	Apertura modulo control_x000D_</t>
  </si>
  <si>
    <t xml:space="preserve">	Limpieza general_x000D_</t>
  </si>
  <si>
    <t>PARTIDA ALZADA DE REPARACIONES</t>
  </si>
  <si>
    <t>Gastos Generales (%)</t>
  </si>
  <si>
    <t>Beneficio Industrial (%)</t>
  </si>
  <si>
    <t>Total oferta sin IVA</t>
  </si>
  <si>
    <t>IVA</t>
  </si>
  <si>
    <t>TOTAL CON IVA</t>
  </si>
  <si>
    <t>LOTE 2 (ESTACIONES METEOROLÓGICAS)</t>
  </si>
  <si>
    <t>CALIBRACIÓN ESTACIÓN METEOROLÓGICA</t>
  </si>
  <si>
    <t xml:space="preserve">NOTA: El precio ofertado en cada una de las partidas y/o unidades no puede superar el precio unitario de licitación </t>
  </si>
  <si>
    <t>TOTAL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</si>
</sst>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00206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44" fontId="3" fillId="0" borderId="3" xfId="2" applyFont="1" applyBorder="1" applyAlignment="1">
      <alignment vertical="center"/>
    </xf>
    <xf numFmtId="44" fontId="2" fillId="3" borderId="1" xfId="2" applyFont="1" applyFill="1" applyBorder="1" applyAlignment="1">
      <alignment vertical="center"/>
    </xf>
    <xf numFmtId="44" fontId="3" fillId="0" borderId="0" xfId="2" applyFont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44" fontId="6" fillId="3" borderId="6" xfId="2" applyFont="1" applyFill="1" applyBorder="1" applyAlignment="1">
      <alignment horizontal="center" vertical="center" wrapText="1"/>
    </xf>
    <xf numFmtId="44" fontId="3" fillId="4" borderId="2" xfId="2" applyFont="1" applyFill="1" applyBorder="1" applyAlignment="1">
      <alignment vertical="center"/>
    </xf>
    <xf numFmtId="44" fontId="3" fillId="5" borderId="2" xfId="2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4" fontId="3" fillId="5" borderId="5" xfId="2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10" fontId="7" fillId="6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10" fontId="7" fillId="0" borderId="0" xfId="0" applyNumberFormat="1" applyFont="1" applyBorder="1" applyAlignment="1" applyProtection="1">
      <alignment horizontal="center" vertical="center"/>
    </xf>
    <xf numFmtId="44" fontId="7" fillId="0" borderId="7" xfId="2" applyFont="1" applyBorder="1" applyAlignment="1" applyProtection="1">
      <alignment horizontal="center" vertical="center"/>
    </xf>
    <xf numFmtId="44" fontId="8" fillId="7" borderId="7" xfId="2" applyFont="1" applyFill="1" applyBorder="1" applyAlignment="1" applyProtection="1">
      <alignment horizontal="center" vertical="center"/>
    </xf>
    <xf numFmtId="44" fontId="7" fillId="0" borderId="0" xfId="2" applyFont="1" applyBorder="1" applyAlignment="1" applyProtection="1">
      <alignment horizontal="center" vertical="center"/>
    </xf>
    <xf numFmtId="44" fontId="8" fillId="8" borderId="7" xfId="2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7" borderId="7" xfId="0" applyFont="1" applyFill="1" applyBorder="1" applyAlignment="1" applyProtection="1">
      <alignment horizontal="center" vertical="center"/>
    </xf>
    <xf numFmtId="0" fontId="8" fillId="8" borderId="7" xfId="0" applyFont="1" applyFill="1" applyBorder="1" applyAlignment="1" applyProtection="1">
      <alignment horizontal="center" vertical="center"/>
    </xf>
  </cellXfs>
  <cellStyles count="3">
    <cellStyle name="Euro" xfId="1" xr:uid="{00000000-0005-0000-0000-000000000000}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EC59F-4785-4504-91EE-F1A87A631058}">
  <sheetPr>
    <pageSetUpPr fitToPage="1"/>
  </sheetPr>
  <dimension ref="A1:G14"/>
  <sheetViews>
    <sheetView tabSelected="1" workbookViewId="0">
      <selection activeCell="B31" sqref="B31"/>
    </sheetView>
  </sheetViews>
  <sheetFormatPr baseColWidth="10" defaultColWidth="11.44140625" defaultRowHeight="12" x14ac:dyDescent="0.3"/>
  <cols>
    <col min="1" max="1" width="30.109375" style="4" customWidth="1"/>
    <col min="2" max="2" width="20" style="1" customWidth="1"/>
    <col min="3" max="3" width="21.77734375" style="1" bestFit="1" customWidth="1"/>
    <col min="4" max="4" width="12.21875" style="3" customWidth="1"/>
    <col min="5" max="5" width="19.77734375" style="3" bestFit="1" customWidth="1"/>
    <col min="6" max="6" width="13.109375" style="8" customWidth="1"/>
    <col min="7" max="7" width="13.77734375" style="8" customWidth="1"/>
    <col min="8" max="8" width="6" style="1" customWidth="1"/>
    <col min="9" max="16384" width="11.44140625" style="1"/>
  </cols>
  <sheetData>
    <row r="1" spans="1:7" ht="15.6" x14ac:dyDescent="0.3">
      <c r="A1" s="26" t="s">
        <v>29</v>
      </c>
      <c r="B1" s="26"/>
      <c r="C1" s="26"/>
      <c r="D1" s="26"/>
      <c r="E1" s="26"/>
      <c r="F1" s="26"/>
      <c r="G1" s="26"/>
    </row>
    <row r="2" spans="1:7" ht="12" customHeight="1" x14ac:dyDescent="0.3">
      <c r="A2" s="13" t="s">
        <v>30</v>
      </c>
      <c r="B2" s="13" t="s">
        <v>1</v>
      </c>
      <c r="C2" s="14" t="s">
        <v>2</v>
      </c>
      <c r="D2" s="2">
        <v>32</v>
      </c>
      <c r="E2" s="11">
        <v>687.5</v>
      </c>
      <c r="F2" s="16"/>
      <c r="G2" s="6">
        <f>D2*F2</f>
        <v>0</v>
      </c>
    </row>
    <row r="3" spans="1:7" x14ac:dyDescent="0.3">
      <c r="A3" s="15" t="s">
        <v>23</v>
      </c>
      <c r="B3" s="13" t="s">
        <v>1</v>
      </c>
      <c r="C3" s="14" t="s">
        <v>2</v>
      </c>
      <c r="D3" s="2">
        <v>4</v>
      </c>
      <c r="E3" s="11">
        <v>500</v>
      </c>
      <c r="F3" s="11">
        <v>500</v>
      </c>
      <c r="G3" s="6">
        <f>D3*F3</f>
        <v>2000</v>
      </c>
    </row>
    <row r="4" spans="1:7" ht="14.4" x14ac:dyDescent="0.3">
      <c r="A4" s="27" t="s">
        <v>32</v>
      </c>
      <c r="B4" s="27"/>
      <c r="C4" s="27"/>
      <c r="D4" s="17">
        <v>4</v>
      </c>
      <c r="E4" s="17"/>
      <c r="F4" s="7"/>
      <c r="G4" s="7">
        <f>SUM(G2:G3)</f>
        <v>2000</v>
      </c>
    </row>
    <row r="5" spans="1:7" ht="14.4" x14ac:dyDescent="0.3">
      <c r="E5" s="18" t="s">
        <v>24</v>
      </c>
      <c r="F5" s="19"/>
      <c r="G5" s="22">
        <f>+F5*$G$4</f>
        <v>0</v>
      </c>
    </row>
    <row r="6" spans="1:7" ht="14.4" x14ac:dyDescent="0.3">
      <c r="D6" s="1"/>
      <c r="E6" s="18" t="s">
        <v>25</v>
      </c>
      <c r="F6" s="19"/>
      <c r="G6" s="22">
        <f>+F6*$G$4</f>
        <v>0</v>
      </c>
    </row>
    <row r="7" spans="1:7" ht="14.4" x14ac:dyDescent="0.3">
      <c r="D7" s="1"/>
      <c r="E7" s="29" t="s">
        <v>26</v>
      </c>
      <c r="F7" s="29"/>
      <c r="G7" s="23">
        <f>SUM(G4:G6)</f>
        <v>2000</v>
      </c>
    </row>
    <row r="8" spans="1:7" ht="14.4" x14ac:dyDescent="0.3">
      <c r="D8" s="1"/>
      <c r="E8" s="20" t="s">
        <v>27</v>
      </c>
      <c r="F8" s="21">
        <v>0.21</v>
      </c>
      <c r="G8" s="24">
        <f>+F8*G7</f>
        <v>420</v>
      </c>
    </row>
    <row r="9" spans="1:7" ht="14.4" x14ac:dyDescent="0.3">
      <c r="D9" s="1"/>
      <c r="E9" s="30" t="s">
        <v>28</v>
      </c>
      <c r="F9" s="30"/>
      <c r="G9" s="25">
        <f>G7+G8</f>
        <v>2420</v>
      </c>
    </row>
    <row r="10" spans="1:7" x14ac:dyDescent="0.3">
      <c r="D10" s="1"/>
      <c r="E10" s="1"/>
    </row>
    <row r="11" spans="1:7" x14ac:dyDescent="0.3">
      <c r="A11" s="28" t="s">
        <v>31</v>
      </c>
      <c r="B11" s="28"/>
      <c r="C11" s="28"/>
      <c r="D11" s="28"/>
      <c r="E11" s="28"/>
      <c r="F11" s="28"/>
      <c r="G11" s="28"/>
    </row>
    <row r="14" spans="1:7" x14ac:dyDescent="0.3">
      <c r="A14" s="28"/>
      <c r="B14" s="28"/>
      <c r="C14" s="28"/>
      <c r="D14" s="28"/>
      <c r="E14" s="28"/>
      <c r="F14" s="28"/>
      <c r="G14" s="28"/>
    </row>
  </sheetData>
  <sheetProtection algorithmName="SHA-512" hashValue="9n1g2tTI2RtWI0Uap+n1NT4QShbMkDIohCVOhdp5ZCxmXZPmEHBYj+POweXQJa9dil77fqUfAJtpyykZjcKFog==" saltValue="Q0d3Vs5AVLVNNB/A7uScbQ==" spinCount="100000" sheet="1" objects="1" scenarios="1"/>
  <mergeCells count="6">
    <mergeCell ref="A14:G14"/>
    <mergeCell ref="A1:G1"/>
    <mergeCell ref="E7:F7"/>
    <mergeCell ref="E9:F9"/>
    <mergeCell ref="A11:G11"/>
    <mergeCell ref="A4:C4"/>
  </mergeCells>
  <dataValidations disablePrompts="1" count="1">
    <dataValidation type="decimal" operator="lessThanOrEqual" allowBlank="1" showInputMessage="1" showErrorMessage="1" error="Precio superior al de licitación" sqref="F2" xr:uid="{9C753CDC-711D-44AD-B310-21472395A5C6}">
      <formula1>E2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0"/>
  <sheetViews>
    <sheetView workbookViewId="0">
      <selection activeCell="C23" sqref="C23"/>
    </sheetView>
  </sheetViews>
  <sheetFormatPr baseColWidth="10" defaultColWidth="11.44140625" defaultRowHeight="12" x14ac:dyDescent="0.3"/>
  <cols>
    <col min="1" max="1" width="29.88671875" style="4" customWidth="1"/>
    <col min="2" max="2" width="9.5546875" style="8" customWidth="1"/>
    <col min="3" max="16384" width="11.44140625" style="1"/>
  </cols>
  <sheetData>
    <row r="1" spans="1:2" ht="15.6" x14ac:dyDescent="0.3">
      <c r="A1" s="26" t="s">
        <v>4</v>
      </c>
      <c r="B1" s="26"/>
    </row>
    <row r="2" spans="1:2" ht="41.4" x14ac:dyDescent="0.3">
      <c r="A2" s="9" t="s">
        <v>3</v>
      </c>
      <c r="B2" s="10" t="s">
        <v>0</v>
      </c>
    </row>
    <row r="3" spans="1:2" x14ac:dyDescent="0.3">
      <c r="A3" s="5" t="s">
        <v>14</v>
      </c>
      <c r="B3" s="12"/>
    </row>
    <row r="4" spans="1:2" x14ac:dyDescent="0.3">
      <c r="A4" s="5" t="s">
        <v>15</v>
      </c>
      <c r="B4" s="12"/>
    </row>
    <row r="5" spans="1:2" x14ac:dyDescent="0.3">
      <c r="A5" s="5" t="s">
        <v>16</v>
      </c>
      <c r="B5" s="12"/>
    </row>
    <row r="6" spans="1:2" x14ac:dyDescent="0.3">
      <c r="A6" s="5" t="s">
        <v>17</v>
      </c>
      <c r="B6" s="12"/>
    </row>
    <row r="7" spans="1:2" x14ac:dyDescent="0.3">
      <c r="A7" s="5" t="s">
        <v>18</v>
      </c>
      <c r="B7" s="12"/>
    </row>
    <row r="8" spans="1:2" x14ac:dyDescent="0.3">
      <c r="A8" s="5" t="s">
        <v>19</v>
      </c>
      <c r="B8" s="12"/>
    </row>
    <row r="9" spans="1:2" x14ac:dyDescent="0.3">
      <c r="A9" s="5" t="s">
        <v>20</v>
      </c>
      <c r="B9" s="12"/>
    </row>
    <row r="10" spans="1:2" x14ac:dyDescent="0.3">
      <c r="A10" s="5" t="s">
        <v>21</v>
      </c>
      <c r="B10" s="12"/>
    </row>
    <row r="11" spans="1:2" x14ac:dyDescent="0.3">
      <c r="A11" s="5" t="s">
        <v>22</v>
      </c>
      <c r="B11" s="12"/>
    </row>
    <row r="12" spans="1:2" x14ac:dyDescent="0.3">
      <c r="A12" s="5" t="s">
        <v>5</v>
      </c>
      <c r="B12" s="12"/>
    </row>
    <row r="13" spans="1:2" x14ac:dyDescent="0.3">
      <c r="A13" s="5" t="s">
        <v>6</v>
      </c>
      <c r="B13" s="12"/>
    </row>
    <row r="14" spans="1:2" x14ac:dyDescent="0.3">
      <c r="A14" s="5" t="s">
        <v>7</v>
      </c>
      <c r="B14" s="12"/>
    </row>
    <row r="15" spans="1:2" x14ac:dyDescent="0.3">
      <c r="A15" s="5" t="s">
        <v>8</v>
      </c>
      <c r="B15" s="12"/>
    </row>
    <row r="16" spans="1:2" x14ac:dyDescent="0.3">
      <c r="A16" s="5" t="s">
        <v>9</v>
      </c>
      <c r="B16" s="12"/>
    </row>
    <row r="17" spans="1:2" x14ac:dyDescent="0.3">
      <c r="A17" s="5" t="s">
        <v>10</v>
      </c>
      <c r="B17" s="12"/>
    </row>
    <row r="18" spans="1:2" x14ac:dyDescent="0.3">
      <c r="A18" s="5" t="s">
        <v>11</v>
      </c>
      <c r="B18" s="12"/>
    </row>
    <row r="19" spans="1:2" x14ac:dyDescent="0.3">
      <c r="A19" s="5" t="s">
        <v>12</v>
      </c>
      <c r="B19" s="12"/>
    </row>
    <row r="20" spans="1:2" x14ac:dyDescent="0.3">
      <c r="A20" s="5" t="s">
        <v>13</v>
      </c>
      <c r="B20" s="12"/>
    </row>
  </sheetData>
  <mergeCells count="1"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2</vt:lpstr>
      <vt:lpstr>Detalle_Reparaciones</vt:lpstr>
    </vt:vector>
  </TitlesOfParts>
  <Company>Metro de Madrid,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Martínez Chavarría, María Eugenia</cp:lastModifiedBy>
  <cp:lastPrinted>2019-01-15T11:06:45Z</cp:lastPrinted>
  <dcterms:created xsi:type="dcterms:W3CDTF">2017-01-24T12:31:18Z</dcterms:created>
  <dcterms:modified xsi:type="dcterms:W3CDTF">2023-06-12T10:45:43Z</dcterms:modified>
</cp:coreProperties>
</file>