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ord. Servicios Tecnicos\__EQUIPOS DE TRABAJO\IFEQMD\Pedidos\Calibración\Calibración 2023-2027\SC\Contratación\vdef\"/>
    </mc:Choice>
  </mc:AlternateContent>
  <xr:revisionPtr revIDLastSave="0" documentId="13_ncr:1_{6ED6553E-F06A-4102-815E-49DE415479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1" sheetId="11" r:id="rId1"/>
    <sheet name="Detalle_Reparaciones" sheetId="13" r:id="rId2"/>
  </sheets>
  <definedNames>
    <definedName name="_xlnm._FilterDatabase" localSheetId="0" hidden="1">'LOTE 1'!$A$2:$H$220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1" l="1"/>
  <c r="G213" i="11"/>
  <c r="G210" i="11"/>
  <c r="G211" i="11" s="1"/>
  <c r="G209" i="11"/>
  <c r="G208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 l="1"/>
  <c r="G214" i="11" l="1"/>
  <c r="G215" i="11" s="1"/>
  <c r="G216" i="11" l="1"/>
  <c r="G217" i="11"/>
  <c r="G218" i="11" l="1"/>
  <c r="G219" i="11" s="1"/>
  <c r="G22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Martínez Chavarría, María Eugenia</author>
  </authors>
  <commentList>
    <comment ref="E2" authorId="0" shapeId="0" xr:uid="{C0DDA943-7E0E-439D-B576-D3EBBB6A27EF}">
      <text>
        <r>
          <rPr>
            <b/>
            <sz val="9"/>
            <color indexed="81"/>
            <rFont val="Tahoma"/>
            <family val="2"/>
          </rPr>
          <t>Indicar coste unitario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" authorId="0" shapeId="0" xr:uid="{997E5F3D-C6CD-4730-8D5E-BF1EA2D6AC34}">
      <text>
        <r>
          <rPr>
            <b/>
            <sz val="9"/>
            <color indexed="81"/>
            <rFont val="Tahoma"/>
            <family val="2"/>
          </rPr>
          <t>Indicar coste unitario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<sst xmlns="http://schemas.openxmlformats.org/spreadsheetml/2006/main" count="426" uniqueCount="363">
  <si>
    <t>TIPO DE EQUIPO</t>
  </si>
  <si>
    <t>MARCA</t>
  </si>
  <si>
    <t>MODELO</t>
  </si>
  <si>
    <t>TELURÓMETRO</t>
  </si>
  <si>
    <t>KOBAN</t>
  </si>
  <si>
    <t>KRT 1520</t>
  </si>
  <si>
    <t>MEDIDOR AISLAMIENTO</t>
  </si>
  <si>
    <t>BBC GOERZ METRAWATT</t>
  </si>
  <si>
    <t>METRISO 1000 V</t>
  </si>
  <si>
    <t>MULTÍMETRO</t>
  </si>
  <si>
    <t>FLUKE</t>
  </si>
  <si>
    <t>ANALIZADOR REDES ELÉCTRICAS</t>
  </si>
  <si>
    <t>GOSSEN METRAWATT</t>
  </si>
  <si>
    <t>METRISO 5000A</t>
  </si>
  <si>
    <t>GEOHM C</t>
  </si>
  <si>
    <t>COMPROBADOR ENSAYO AT</t>
  </si>
  <si>
    <t>HIGH VOLTAGE</t>
  </si>
  <si>
    <t>VLF-4022CM</t>
  </si>
  <si>
    <t>VERIFICADOR RELÉS</t>
  </si>
  <si>
    <t>MEGGER</t>
  </si>
  <si>
    <t>CSU 600AT</t>
  </si>
  <si>
    <t>PRELOCALIZADOR AVERÍAS</t>
  </si>
  <si>
    <t>HDW ELECTRONICS</t>
  </si>
  <si>
    <t>43B</t>
  </si>
  <si>
    <t>COMPROBADOR REDES COMUNICACION</t>
  </si>
  <si>
    <t>REFLECTÓMETRO</t>
  </si>
  <si>
    <t>PROFITEST C</t>
  </si>
  <si>
    <t>METRAHIT 26S</t>
  </si>
  <si>
    <t>DRANETZ</t>
  </si>
  <si>
    <t>PINZA AMPERIMÉTRICA</t>
  </si>
  <si>
    <t>KYORITSU</t>
  </si>
  <si>
    <t>MEDIDOR TIERRA</t>
  </si>
  <si>
    <t>LOCALIZADOR DE CABLES</t>
  </si>
  <si>
    <t>COMPROBADOR BATERÍAS</t>
  </si>
  <si>
    <t>DELETEC</t>
  </si>
  <si>
    <t>AMPY-200</t>
  </si>
  <si>
    <t>COMPROBADOR FASE</t>
  </si>
  <si>
    <t>CATU</t>
  </si>
  <si>
    <t>CL-7-10/30 C</t>
  </si>
  <si>
    <t>DETEX CL-8-36</t>
  </si>
  <si>
    <t>ANALIZADOR REDES ALTA TENSION</t>
  </si>
  <si>
    <t>MAVOWATT 40</t>
  </si>
  <si>
    <t>S/M</t>
  </si>
  <si>
    <t>SIGNAL CONCEPT</t>
  </si>
  <si>
    <t>PG4400</t>
  </si>
  <si>
    <t>ANALIZADOR ESPECTRO</t>
  </si>
  <si>
    <t>SG25-1150 M</t>
  </si>
  <si>
    <t>T16/910</t>
  </si>
  <si>
    <t>SEBAKMT</t>
  </si>
  <si>
    <t>CALIBRADOR</t>
  </si>
  <si>
    <t>MEDIDOR LÁSER</t>
  </si>
  <si>
    <t>LEICA GEOSYSTEMS</t>
  </si>
  <si>
    <t>DISTO CLASSIC</t>
  </si>
  <si>
    <t>2413F</t>
  </si>
  <si>
    <t>MEDIDOR DE PASO Y CONTACTO</t>
  </si>
  <si>
    <t>CIRCUTOR</t>
  </si>
  <si>
    <t>MPC-5/50 GETEST</t>
  </si>
  <si>
    <t>EQUIPO DE REGISTRO Y AJUSTE</t>
  </si>
  <si>
    <t>CUADRELEC</t>
  </si>
  <si>
    <t>2413R</t>
  </si>
  <si>
    <t>METRAHIT PRO</t>
  </si>
  <si>
    <t>METRAHIT 14S</t>
  </si>
  <si>
    <t>METRAHIT 24S</t>
  </si>
  <si>
    <t>KM97R</t>
  </si>
  <si>
    <t>METRAHIT 22S</t>
  </si>
  <si>
    <t>KEW MATE 2001</t>
  </si>
  <si>
    <t>KP 02</t>
  </si>
  <si>
    <t>KEW 4300</t>
  </si>
  <si>
    <t>1653B</t>
  </si>
  <si>
    <t>MEDIDOR CAUDAL</t>
  </si>
  <si>
    <t>KROHNE</t>
  </si>
  <si>
    <t>UFM 610P</t>
  </si>
  <si>
    <t>KPF 02</t>
  </si>
  <si>
    <t>CARLO GAVAZZI</t>
  </si>
  <si>
    <t>PAN 6212</t>
  </si>
  <si>
    <t>VERIFICADOR AUSENCIA TENSIÓN</t>
  </si>
  <si>
    <t>PFISTERER</t>
  </si>
  <si>
    <t>KP-TEST 5R DC</t>
  </si>
  <si>
    <t>CC 365-30/45</t>
  </si>
  <si>
    <t>CL-4-10/30</t>
  </si>
  <si>
    <t>CC-875-10/30</t>
  </si>
  <si>
    <t>KP-TEST IIG</t>
  </si>
  <si>
    <t>DELTA 4110</t>
  </si>
  <si>
    <t>LINKRUNNER AT-2000</t>
  </si>
  <si>
    <t>BT510</t>
  </si>
  <si>
    <t>CAJA DE RESISTENCIAS-SHUNT</t>
  </si>
  <si>
    <t>SICO 3016</t>
  </si>
  <si>
    <t>SONÓMETRO</t>
  </si>
  <si>
    <t>CESVA INSTRUMENTS S.L.U.</t>
  </si>
  <si>
    <t>SC420</t>
  </si>
  <si>
    <t>LINKRUNNER AT-1000</t>
  </si>
  <si>
    <t>ANRITSU</t>
  </si>
  <si>
    <t>S332E</t>
  </si>
  <si>
    <t>METRAHIT EXTRA</t>
  </si>
  <si>
    <t>369 FC</t>
  </si>
  <si>
    <t>Precio unitario (€)</t>
  </si>
  <si>
    <t>PRECIO TOTAL (€)</t>
  </si>
  <si>
    <t>ROHDE &amp; SCHWARZ</t>
  </si>
  <si>
    <t>ANALIZADOR INTERRUPTORES</t>
  </si>
  <si>
    <t>EUROSMC</t>
  </si>
  <si>
    <t>PME-500-TR</t>
  </si>
  <si>
    <t>ANALIZADOR PROTOCOLOS</t>
  </si>
  <si>
    <t>LINEEYE</t>
  </si>
  <si>
    <t>LE-8200</t>
  </si>
  <si>
    <t>MAVOWATT 240</t>
  </si>
  <si>
    <t>PROMAX</t>
  </si>
  <si>
    <t>ADS-100</t>
  </si>
  <si>
    <t>CALIBRE DIGITAL</t>
  </si>
  <si>
    <t>MITUTOYO</t>
  </si>
  <si>
    <t>CÁMARA TERMOGRÁFICA</t>
  </si>
  <si>
    <t>FLIR SYSTEMS</t>
  </si>
  <si>
    <t>THERMACAM PM 695</t>
  </si>
  <si>
    <t>SATIR</t>
  </si>
  <si>
    <t>D300</t>
  </si>
  <si>
    <t>COMPROBADOR AISLAMIENTO</t>
  </si>
  <si>
    <t>INSATEC</t>
  </si>
  <si>
    <t>SICO2046</t>
  </si>
  <si>
    <t>ALBER</t>
  </si>
  <si>
    <t>CRT-400</t>
  </si>
  <si>
    <t>BK PRECISION</t>
  </si>
  <si>
    <t>601B</t>
  </si>
  <si>
    <t>CAMILLE BAUER</t>
  </si>
  <si>
    <t>1654B</t>
  </si>
  <si>
    <t>PROFITEST INTRO M520T</t>
  </si>
  <si>
    <t>COMPROBADOR PROGRAMACIÓN</t>
  </si>
  <si>
    <t>ATO</t>
  </si>
  <si>
    <t>2000S</t>
  </si>
  <si>
    <t>5000S</t>
  </si>
  <si>
    <t>DIMETRONIC</t>
  </si>
  <si>
    <t>L-6</t>
  </si>
  <si>
    <t>LINKRUNNER</t>
  </si>
  <si>
    <t>LINKRUNNER PRO</t>
  </si>
  <si>
    <t>MICRO MAPPER PRO</t>
  </si>
  <si>
    <t>COMPROBADOR TRANSFORMADOR</t>
  </si>
  <si>
    <t>TTR300-47</t>
  </si>
  <si>
    <t>DETECTOR</t>
  </si>
  <si>
    <t>BOSCH</t>
  </si>
  <si>
    <t>D-TECT 100</t>
  </si>
  <si>
    <t>DETECTOR DE FUGAS</t>
  </si>
  <si>
    <t>TESTO</t>
  </si>
  <si>
    <t>316-2</t>
  </si>
  <si>
    <t>DINAMÓMETRO</t>
  </si>
  <si>
    <t>AEP TRANSDUCERS</t>
  </si>
  <si>
    <t>DNA</t>
  </si>
  <si>
    <t>FASÍMETRO</t>
  </si>
  <si>
    <t>BAUR</t>
  </si>
  <si>
    <t>VMG 50</t>
  </si>
  <si>
    <t>KAINOS</t>
  </si>
  <si>
    <t>KAINOPHI</t>
  </si>
  <si>
    <t>PAM 410</t>
  </si>
  <si>
    <t>GENERADOR SEÑAL</t>
  </si>
  <si>
    <t>AHLBORN</t>
  </si>
  <si>
    <t>ALMEMO KA 75311</t>
  </si>
  <si>
    <t>IDENTIFICADOR DE CABLES</t>
  </si>
  <si>
    <t>ARIADNA INSTRUMENTS</t>
  </si>
  <si>
    <t>MV &amp; LV</t>
  </si>
  <si>
    <t>CLATU</t>
  </si>
  <si>
    <t>IC-E1</t>
  </si>
  <si>
    <t>VIVAX METROTECH</t>
  </si>
  <si>
    <t>VLOCPRO2 VX 200-4</t>
  </si>
  <si>
    <t>INDICADOR SECUENCIAS DE FASE</t>
  </si>
  <si>
    <t>METRAPHASE 1</t>
  </si>
  <si>
    <t>INYECTOR INTENSIDAD</t>
  </si>
  <si>
    <t>SMC</t>
  </si>
  <si>
    <t>RAPTOR C-05</t>
  </si>
  <si>
    <t>LLAVE DINAMOMÉTRICA</t>
  </si>
  <si>
    <t>ACESA</t>
  </si>
  <si>
    <t>BAHCO</t>
  </si>
  <si>
    <t>20-200</t>
  </si>
  <si>
    <t>GEDORE</t>
  </si>
  <si>
    <t>DMK 100</t>
  </si>
  <si>
    <t>METRISO 1000V</t>
  </si>
  <si>
    <t>MEDIDOR MULTIFUNCIÓN</t>
  </si>
  <si>
    <t>MEGAMED</t>
  </si>
  <si>
    <t>MI 2094</t>
  </si>
  <si>
    <t>435-4</t>
  </si>
  <si>
    <t>MEDIDOR ÓPTICO DE POTENCIA</t>
  </si>
  <si>
    <t>MEDIDOR RIGIDEZ DIELÉCTRICA</t>
  </si>
  <si>
    <t>OTS60PB</t>
  </si>
  <si>
    <t>MEDIDOR SEÑAL</t>
  </si>
  <si>
    <t>JDSU</t>
  </si>
  <si>
    <t>OLS-6</t>
  </si>
  <si>
    <t>FTGS/GLS/AZS (PEGA 1211)</t>
  </si>
  <si>
    <t>MICRÓMETRO</t>
  </si>
  <si>
    <t>5-30MM</t>
  </si>
  <si>
    <t>75-100MM</t>
  </si>
  <si>
    <t>MICROÓHMETRO</t>
  </si>
  <si>
    <t>DISMAL</t>
  </si>
  <si>
    <t>MOM 600A</t>
  </si>
  <si>
    <t>MONITOR</t>
  </si>
  <si>
    <t>WESTINGHOUSE</t>
  </si>
  <si>
    <t>PROTEK</t>
  </si>
  <si>
    <t>OSCILOSCOPIO</t>
  </si>
  <si>
    <t>196B</t>
  </si>
  <si>
    <t>215C</t>
  </si>
  <si>
    <t>PHILIPS</t>
  </si>
  <si>
    <t>PM3335</t>
  </si>
  <si>
    <t>YOKOGAWA</t>
  </si>
  <si>
    <t>DL750</t>
  </si>
  <si>
    <t>AMPROBE</t>
  </si>
  <si>
    <t>ACDC-620T</t>
  </si>
  <si>
    <t>KP96</t>
  </si>
  <si>
    <t>REGISTRADOR DE TEMPERATURA Y H</t>
  </si>
  <si>
    <t>DATALOGGER T&amp;D</t>
  </si>
  <si>
    <t>TR-71NF</t>
  </si>
  <si>
    <t>TR-71WF</t>
  </si>
  <si>
    <t>TR-72WF</t>
  </si>
  <si>
    <t>RELOJ COMPARADOR</t>
  </si>
  <si>
    <t>2046EB</t>
  </si>
  <si>
    <t>REOSTATO - POTENCIÓMETRO</t>
  </si>
  <si>
    <t>TORIVAC (SAFER)</t>
  </si>
  <si>
    <t>SR 6 KW</t>
  </si>
  <si>
    <t>SONDA ANEMÓMETRO</t>
  </si>
  <si>
    <t>0628 0109</t>
  </si>
  <si>
    <t>SONDA CALIDAD AIRE</t>
  </si>
  <si>
    <t>0632 1535</t>
  </si>
  <si>
    <t>SONDA CORRIENTE AC</t>
  </si>
  <si>
    <t>METRAFLEX 3001XBL</t>
  </si>
  <si>
    <t>METRAFLEX 3003XBL</t>
  </si>
  <si>
    <t>METRAFLEX 300MXBL</t>
  </si>
  <si>
    <t>SONDA INTENSIDAD</t>
  </si>
  <si>
    <t>METRAFLEX 300MXBL/2</t>
  </si>
  <si>
    <t>TERMÓMETRO</t>
  </si>
  <si>
    <t>TERMÓMETRO INFRARROJOS</t>
  </si>
  <si>
    <t>RAYTEK</t>
  </si>
  <si>
    <t>PM PLUS</t>
  </si>
  <si>
    <t>MEDIDOR GASES</t>
  </si>
  <si>
    <t>330-1 LL</t>
  </si>
  <si>
    <t>FASíMETRO</t>
  </si>
  <si>
    <t>CONTADOR DE ENERGÍA</t>
  </si>
  <si>
    <t>ITRON</t>
  </si>
  <si>
    <t>ACE6000</t>
  </si>
  <si>
    <t>Nº Calibraciones</t>
  </si>
  <si>
    <t>T6-1000</t>
  </si>
  <si>
    <t>EQUIPOS DE MEDIDA</t>
  </si>
  <si>
    <t>PINZA AMPERIMÉTRICA/M. TIERRA</t>
  </si>
  <si>
    <t>REPARACIONES LOTE 1</t>
  </si>
  <si>
    <t>OPERACIÓN</t>
  </si>
  <si>
    <t>Sustitución de pila</t>
  </si>
  <si>
    <t>Sustitución de batería</t>
  </si>
  <si>
    <t>Sustitución de pantalla de pinza amperimétrica</t>
  </si>
  <si>
    <t>Sustitución de pantalla de multímetro</t>
  </si>
  <si>
    <t>Sustitución de pantalla de otro equipo</t>
  </si>
  <si>
    <t>Sustitución de componente menor</t>
  </si>
  <si>
    <t>Limpieza</t>
  </si>
  <si>
    <t>Ajuste de parámetros</t>
  </si>
  <si>
    <t>No se admitirá ninguna oferta en que no se oferten todas las posiciones.</t>
  </si>
  <si>
    <t>Sustitución de puntas de multímetro, comprobador o similar</t>
  </si>
  <si>
    <t>CALIBRACIÓN 2023-2027 LOTE 1</t>
  </si>
  <si>
    <t>VERIFICACIÓN 2023-2027 LOTE 1</t>
  </si>
  <si>
    <t>REPARACIONES 2023-2027 LOTE 1</t>
  </si>
  <si>
    <t>ANALIZADOR BAJA TENSION</t>
  </si>
  <si>
    <t>1664 FC</t>
  </si>
  <si>
    <t>1664FC</t>
  </si>
  <si>
    <t>BÁSCULA ELECTRÓNICA</t>
  </si>
  <si>
    <t>CALIBRADOR ACÚSTICO</t>
  </si>
  <si>
    <t>CB006</t>
  </si>
  <si>
    <t>CD-15APX</t>
  </si>
  <si>
    <t>CD-15CP</t>
  </si>
  <si>
    <t>CHAUVIN ARNOUX</t>
  </si>
  <si>
    <t>C.A 6547</t>
  </si>
  <si>
    <t>BT521</t>
  </si>
  <si>
    <t>COMPROBADOR INSTALACIONES ELÉC</t>
  </si>
  <si>
    <t>PROFITEST INTRO</t>
  </si>
  <si>
    <t>NETALLY</t>
  </si>
  <si>
    <t>LINKRUNNER AT1000</t>
  </si>
  <si>
    <t>LINKRUNNER AT2000</t>
  </si>
  <si>
    <t>INFICON</t>
  </si>
  <si>
    <t>D-TEK SELECT</t>
  </si>
  <si>
    <t>MECMESIN</t>
  </si>
  <si>
    <t>DSG-7</t>
  </si>
  <si>
    <t>EQUIPO AJUSTE CONTADORES DE EJ</t>
  </si>
  <si>
    <t>THALES</t>
  </si>
  <si>
    <t>19982 28201</t>
  </si>
  <si>
    <t>FUENTE ALIMENTACIÓN</t>
  </si>
  <si>
    <t>FA-665B</t>
  </si>
  <si>
    <t>ROHDE&amp;SCHWARZ</t>
  </si>
  <si>
    <t>NGE103B</t>
  </si>
  <si>
    <t>TDK-LAMBDA</t>
  </si>
  <si>
    <t>GEN 100-15</t>
  </si>
  <si>
    <t>GEN 300-5</t>
  </si>
  <si>
    <t>FUSIONADORA DE FIBRA ÓPTICA</t>
  </si>
  <si>
    <t>INNO</t>
  </si>
  <si>
    <t>VIEW 5</t>
  </si>
  <si>
    <t>MEDIDOR CALIDAD AIRE</t>
  </si>
  <si>
    <t>CA 1510</t>
  </si>
  <si>
    <t>PCE INSTRUMENTS</t>
  </si>
  <si>
    <t>TDS 100</t>
  </si>
  <si>
    <t>MEDIDOR DE VIBRACIONES</t>
  </si>
  <si>
    <t>HILTI</t>
  </si>
  <si>
    <t>PD-I</t>
  </si>
  <si>
    <t>PROLITE-63B</t>
  </si>
  <si>
    <t>MPK 204</t>
  </si>
  <si>
    <t>BOMBARDIER</t>
  </si>
  <si>
    <t>ET200</t>
  </si>
  <si>
    <t>ET300</t>
  </si>
  <si>
    <t>CA5273</t>
  </si>
  <si>
    <t>1587 FC</t>
  </si>
  <si>
    <t>8060-A</t>
  </si>
  <si>
    <t>24S</t>
  </si>
  <si>
    <t>26M</t>
  </si>
  <si>
    <t>METRIX</t>
  </si>
  <si>
    <t>MTX 204</t>
  </si>
  <si>
    <t>MULTÍMETRO DE BANCO</t>
  </si>
  <si>
    <t>HMC8012</t>
  </si>
  <si>
    <t>ÓHMETRO</t>
  </si>
  <si>
    <t>C.A 6472</t>
  </si>
  <si>
    <t>SCOPIX IV OX 9104</t>
  </si>
  <si>
    <t>F205</t>
  </si>
  <si>
    <t>F607</t>
  </si>
  <si>
    <t>I400</t>
  </si>
  <si>
    <t>KP 06</t>
  </si>
  <si>
    <t>CA 6417</t>
  </si>
  <si>
    <t>TELEFLEX T 30-E</t>
  </si>
  <si>
    <t>SONDA CORRIENTE AC/DC</t>
  </si>
  <si>
    <t>K1</t>
  </si>
  <si>
    <t>C.A 832</t>
  </si>
  <si>
    <t>TACÓMETRO DIGITAL MULTIFUNCIÓN</t>
  </si>
  <si>
    <t>SKF</t>
  </si>
  <si>
    <t>TKRT 20</t>
  </si>
  <si>
    <t>TERMOANEMÓMETRO</t>
  </si>
  <si>
    <t>CA 1227</t>
  </si>
  <si>
    <t>TERMOHIGRÓMETRO</t>
  </si>
  <si>
    <t>TRANSDUCTOR DE CORRIENTE</t>
  </si>
  <si>
    <t>ROCOIL</t>
  </si>
  <si>
    <t>TRANSDUCTOR DE FUERZA</t>
  </si>
  <si>
    <t>AEP</t>
  </si>
  <si>
    <t>CM1T</t>
  </si>
  <si>
    <t>TRANSPORTADOR DE ÁNGULOS</t>
  </si>
  <si>
    <t>MARUI-KEIKI</t>
  </si>
  <si>
    <t>153500-150</t>
  </si>
  <si>
    <t>CC 365-10/30</t>
  </si>
  <si>
    <t>CC.375.10/30</t>
  </si>
  <si>
    <t>CC-765-10/30-C</t>
  </si>
  <si>
    <t>CM-4115-C</t>
  </si>
  <si>
    <t>VAT-CC 500-1500</t>
  </si>
  <si>
    <t>DETEX</t>
  </si>
  <si>
    <t>CL-4-90</t>
  </si>
  <si>
    <t>MAYCO</t>
  </si>
  <si>
    <t>VAT-5/36</t>
  </si>
  <si>
    <t>PRESEL</t>
  </si>
  <si>
    <t>DL4-40 N1</t>
  </si>
  <si>
    <t>SFE</t>
  </si>
  <si>
    <t>TDP 5/72</t>
  </si>
  <si>
    <t>SOFAMEL</t>
  </si>
  <si>
    <t>VT-10/30</t>
  </si>
  <si>
    <t>TAG</t>
  </si>
  <si>
    <t>PTE-100-C</t>
  </si>
  <si>
    <t xml:space="preserve">El precio ofertado en cada una de las partidas y/o unidades no puede superar el precio unitario de licitación </t>
  </si>
  <si>
    <t>PARTIDA ALZADA DE REPARACIONES</t>
  </si>
  <si>
    <t>Precio unitario a ofertar (€)</t>
  </si>
  <si>
    <t>Precio unitario base licitación (€)</t>
  </si>
  <si>
    <t>Gastos Generales (%)</t>
  </si>
  <si>
    <t>Beneficio Industrial (%)</t>
  </si>
  <si>
    <t>Total oferta sin IVA</t>
  </si>
  <si>
    <t>IVA</t>
  </si>
  <si>
    <t>TOTAL CON IVA</t>
  </si>
  <si>
    <t>TOTAL CALIBRACIÓM</t>
  </si>
  <si>
    <t>TOTAL VERIFICACIÓN</t>
  </si>
  <si>
    <t>TOTAL REPARACIONES</t>
  </si>
  <si>
    <t>TOTAL LOTE 1</t>
  </si>
  <si>
    <r>
      <rPr>
        <b/>
        <sz val="9"/>
        <color rgb="FF002060"/>
        <rFont val="Calibri"/>
        <family val="2"/>
        <scheme val="minor"/>
      </rPr>
      <t xml:space="preserve">NOTAS: </t>
    </r>
    <r>
      <rPr>
        <sz val="9"/>
        <color rgb="FF002060"/>
        <rFont val="Calibri"/>
        <family val="2"/>
        <scheme val="minor"/>
      </rPr>
      <t>El importe global de reparaciones será el de licitación, pero en la pestaña "Detalle de reparaciones" se indicará el precio unitario de cada tipo de reparación para ambos lotes.</t>
    </r>
  </si>
  <si>
    <t>El precio ofertado para la calibración del sonómetro Cesva incluirá el coste de calibración del calibrador Cesva asociado: es una calibración conjunta.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</si>
</sst>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002060"/>
      <name val="Calibri"/>
      <family val="2"/>
      <scheme val="minor"/>
    </font>
    <font>
      <sz val="10"/>
      <name val="Arial"/>
      <family val="2"/>
    </font>
    <font>
      <b/>
      <sz val="9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4" fontId="8" fillId="3" borderId="1" xfId="2" applyFont="1" applyFill="1" applyBorder="1" applyAlignment="1">
      <alignment horizontal="center" vertical="center" wrapText="1"/>
    </xf>
    <xf numFmtId="44" fontId="3" fillId="0" borderId="3" xfId="2" applyFont="1" applyBorder="1" applyAlignment="1">
      <alignment vertical="center"/>
    </xf>
    <xf numFmtId="44" fontId="2" fillId="3" borderId="1" xfId="2" applyFont="1" applyFill="1" applyBorder="1" applyAlignment="1">
      <alignment vertical="center"/>
    </xf>
    <xf numFmtId="44" fontId="3" fillId="0" borderId="0" xfId="2" applyFont="1" applyAlignment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44" fontId="8" fillId="3" borderId="8" xfId="2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44" fontId="3" fillId="0" borderId="2" xfId="2" applyFont="1" applyFill="1" applyBorder="1" applyAlignment="1">
      <alignment vertical="center"/>
    </xf>
    <xf numFmtId="44" fontId="2" fillId="3" borderId="1" xfId="2" applyFont="1" applyFill="1" applyBorder="1" applyAlignment="1">
      <alignment horizontal="center" vertical="center"/>
    </xf>
    <xf numFmtId="44" fontId="3" fillId="4" borderId="2" xfId="2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4" fontId="3" fillId="4" borderId="6" xfId="2" applyFont="1" applyFill="1" applyBorder="1" applyAlignment="1" applyProtection="1">
      <alignment vertical="center"/>
      <protection locked="0"/>
    </xf>
    <xf numFmtId="44" fontId="3" fillId="0" borderId="6" xfId="2" applyFont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10" fontId="12" fillId="5" borderId="9" xfId="0" applyNumberFormat="1" applyFont="1" applyFill="1" applyBorder="1" applyAlignment="1" applyProtection="1">
      <alignment horizontal="center" vertical="center"/>
      <protection locked="0"/>
    </xf>
    <xf numFmtId="44" fontId="13" fillId="6" borderId="9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10" fontId="12" fillId="0" borderId="0" xfId="0" applyNumberFormat="1" applyFont="1" applyBorder="1" applyAlignment="1" applyProtection="1">
      <alignment horizontal="center" vertical="center"/>
    </xf>
    <xf numFmtId="44" fontId="12" fillId="0" borderId="0" xfId="0" applyNumberFormat="1" applyFont="1" applyBorder="1" applyAlignment="1" applyProtection="1">
      <alignment horizontal="center" vertical="center"/>
    </xf>
    <xf numFmtId="44" fontId="13" fillId="7" borderId="9" xfId="0" applyNumberFormat="1" applyFont="1" applyFill="1" applyBorder="1" applyAlignment="1" applyProtection="1">
      <alignment horizontal="center" vertical="center"/>
    </xf>
    <xf numFmtId="44" fontId="12" fillId="0" borderId="9" xfId="2" applyFont="1" applyBorder="1" applyAlignment="1" applyProtection="1">
      <alignment horizontal="center" vertical="center"/>
    </xf>
    <xf numFmtId="44" fontId="6" fillId="2" borderId="0" xfId="2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3" fillId="6" borderId="9" xfId="0" applyFont="1" applyFill="1" applyBorder="1" applyAlignment="1" applyProtection="1">
      <alignment horizontal="center" vertical="center"/>
    </xf>
    <xf numFmtId="0" fontId="13" fillId="7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</cellXfs>
  <cellStyles count="3">
    <cellStyle name="Euro" xfId="1" xr:uid="{00000000-0005-0000-0000-000000000000}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5"/>
  <sheetViews>
    <sheetView tabSelected="1" workbookViewId="0">
      <selection activeCell="C15" sqref="C15"/>
    </sheetView>
  </sheetViews>
  <sheetFormatPr baseColWidth="10" defaultColWidth="11.44140625" defaultRowHeight="12" x14ac:dyDescent="0.3"/>
  <cols>
    <col min="1" max="1" width="30.109375" style="8" customWidth="1"/>
    <col min="2" max="2" width="20" style="2" customWidth="1"/>
    <col min="3" max="3" width="21.77734375" style="2" bestFit="1" customWidth="1"/>
    <col min="4" max="4" width="12.21875" style="4" customWidth="1"/>
    <col min="5" max="5" width="19.77734375" style="4" bestFit="1" customWidth="1"/>
    <col min="6" max="6" width="13.33203125" style="14" customWidth="1"/>
    <col min="7" max="7" width="12.77734375" style="14" bestFit="1" customWidth="1"/>
    <col min="8" max="8" width="6" style="2" customWidth="1"/>
    <col min="9" max="16384" width="11.44140625" style="2"/>
  </cols>
  <sheetData>
    <row r="1" spans="1:7" s="5" customFormat="1" ht="30.75" customHeight="1" x14ac:dyDescent="0.3">
      <c r="A1" s="38" t="s">
        <v>248</v>
      </c>
      <c r="B1" s="38"/>
      <c r="C1" s="38"/>
      <c r="D1" s="38"/>
      <c r="E1" s="38"/>
      <c r="F1" s="38"/>
      <c r="G1" s="38"/>
    </row>
    <row r="2" spans="1:7" s="7" customFormat="1" ht="40.200000000000003" customHeight="1" x14ac:dyDescent="0.3">
      <c r="A2" s="6" t="s">
        <v>0</v>
      </c>
      <c r="B2" s="6" t="s">
        <v>1</v>
      </c>
      <c r="C2" s="6" t="s">
        <v>2</v>
      </c>
      <c r="D2" s="6" t="s">
        <v>232</v>
      </c>
      <c r="E2" s="11" t="s">
        <v>351</v>
      </c>
      <c r="F2" s="11" t="s">
        <v>350</v>
      </c>
      <c r="G2" s="11" t="s">
        <v>96</v>
      </c>
    </row>
    <row r="3" spans="1:7" ht="14.4" customHeight="1" x14ac:dyDescent="0.3">
      <c r="A3" s="46" t="s">
        <v>251</v>
      </c>
      <c r="B3" s="47" t="s">
        <v>10</v>
      </c>
      <c r="C3" s="22">
        <v>1663</v>
      </c>
      <c r="D3" s="9">
        <v>1</v>
      </c>
      <c r="E3" s="28">
        <v>141.9</v>
      </c>
      <c r="F3" s="27"/>
      <c r="G3" s="12">
        <f>D3*F3</f>
        <v>0</v>
      </c>
    </row>
    <row r="4" spans="1:7" x14ac:dyDescent="0.3">
      <c r="A4" s="43"/>
      <c r="B4" s="40"/>
      <c r="C4" s="22" t="s">
        <v>252</v>
      </c>
      <c r="D4" s="9">
        <v>2</v>
      </c>
      <c r="E4" s="28">
        <v>161.70000000000002</v>
      </c>
      <c r="F4" s="27"/>
      <c r="G4" s="12">
        <f t="shared" ref="G4:G67" si="0">D4*F4</f>
        <v>0</v>
      </c>
    </row>
    <row r="5" spans="1:7" x14ac:dyDescent="0.3">
      <c r="A5" s="17" t="s">
        <v>45</v>
      </c>
      <c r="B5" s="25" t="s">
        <v>91</v>
      </c>
      <c r="C5" s="22" t="s">
        <v>92</v>
      </c>
      <c r="D5" s="9">
        <v>1</v>
      </c>
      <c r="E5" s="28">
        <v>215.60000000000002</v>
      </c>
      <c r="F5" s="27"/>
      <c r="G5" s="12">
        <f t="shared" si="0"/>
        <v>0</v>
      </c>
    </row>
    <row r="6" spans="1:7" x14ac:dyDescent="0.3">
      <c r="A6" s="17" t="s">
        <v>98</v>
      </c>
      <c r="B6" s="25" t="s">
        <v>99</v>
      </c>
      <c r="C6" s="22" t="s">
        <v>100</v>
      </c>
      <c r="D6" s="9">
        <v>1</v>
      </c>
      <c r="E6" s="28">
        <v>242.00000000000003</v>
      </c>
      <c r="F6" s="27"/>
      <c r="G6" s="12">
        <f t="shared" si="0"/>
        <v>0</v>
      </c>
    </row>
    <row r="7" spans="1:7" x14ac:dyDescent="0.3">
      <c r="A7" s="17" t="s">
        <v>101</v>
      </c>
      <c r="B7" s="25" t="s">
        <v>102</v>
      </c>
      <c r="C7" s="22" t="s">
        <v>103</v>
      </c>
      <c r="D7" s="9">
        <v>1</v>
      </c>
      <c r="E7" s="28">
        <v>141.9</v>
      </c>
      <c r="F7" s="27"/>
      <c r="G7" s="12">
        <f t="shared" si="0"/>
        <v>0</v>
      </c>
    </row>
    <row r="8" spans="1:7" x14ac:dyDescent="0.3">
      <c r="A8" s="17" t="s">
        <v>40</v>
      </c>
      <c r="B8" s="25" t="s">
        <v>12</v>
      </c>
      <c r="C8" s="22" t="s">
        <v>41</v>
      </c>
      <c r="D8" s="9">
        <v>1</v>
      </c>
      <c r="E8" s="28">
        <v>161.70000000000002</v>
      </c>
      <c r="F8" s="27"/>
      <c r="G8" s="12">
        <f t="shared" si="0"/>
        <v>0</v>
      </c>
    </row>
    <row r="9" spans="1:7" x14ac:dyDescent="0.3">
      <c r="A9" s="41" t="s">
        <v>11</v>
      </c>
      <c r="B9" s="39" t="s">
        <v>28</v>
      </c>
      <c r="C9" s="22">
        <v>4400</v>
      </c>
      <c r="D9" s="9">
        <v>1</v>
      </c>
      <c r="E9" s="28">
        <v>161.70000000000002</v>
      </c>
      <c r="F9" s="27"/>
      <c r="G9" s="12">
        <f t="shared" si="0"/>
        <v>0</v>
      </c>
    </row>
    <row r="10" spans="1:7" x14ac:dyDescent="0.3">
      <c r="A10" s="42"/>
      <c r="B10" s="40"/>
      <c r="C10" s="22" t="s">
        <v>44</v>
      </c>
      <c r="D10" s="9">
        <v>1</v>
      </c>
      <c r="E10" s="28">
        <v>161.70000000000002</v>
      </c>
      <c r="F10" s="27"/>
      <c r="G10" s="12">
        <f t="shared" si="0"/>
        <v>0</v>
      </c>
    </row>
    <row r="11" spans="1:7" x14ac:dyDescent="0.3">
      <c r="A11" s="42"/>
      <c r="B11" s="39" t="s">
        <v>10</v>
      </c>
      <c r="C11" s="22">
        <v>434</v>
      </c>
      <c r="D11" s="9">
        <v>1</v>
      </c>
      <c r="E11" s="28">
        <v>161.70000000000002</v>
      </c>
      <c r="F11" s="27"/>
      <c r="G11" s="12">
        <f t="shared" si="0"/>
        <v>0</v>
      </c>
    </row>
    <row r="12" spans="1:7" x14ac:dyDescent="0.3">
      <c r="A12" s="42"/>
      <c r="B12" s="44"/>
      <c r="C12" s="22" t="s">
        <v>253</v>
      </c>
      <c r="D12" s="9">
        <v>4</v>
      </c>
      <c r="E12" s="28">
        <v>141.9</v>
      </c>
      <c r="F12" s="27"/>
      <c r="G12" s="12">
        <f t="shared" si="0"/>
        <v>0</v>
      </c>
    </row>
    <row r="13" spans="1:7" x14ac:dyDescent="0.3">
      <c r="A13" s="42"/>
      <c r="B13" s="40"/>
      <c r="C13" s="22" t="s">
        <v>23</v>
      </c>
      <c r="D13" s="9">
        <v>1</v>
      </c>
      <c r="E13" s="28">
        <v>161.70000000000002</v>
      </c>
      <c r="F13" s="27"/>
      <c r="G13" s="12">
        <f t="shared" si="0"/>
        <v>0</v>
      </c>
    </row>
    <row r="14" spans="1:7" x14ac:dyDescent="0.3">
      <c r="A14" s="43"/>
      <c r="B14" s="25" t="s">
        <v>12</v>
      </c>
      <c r="C14" s="22" t="s">
        <v>104</v>
      </c>
      <c r="D14" s="9">
        <v>1</v>
      </c>
      <c r="E14" s="28">
        <v>161.70000000000002</v>
      </c>
      <c r="F14" s="27"/>
      <c r="G14" s="12">
        <f t="shared" si="0"/>
        <v>0</v>
      </c>
    </row>
    <row r="15" spans="1:7" x14ac:dyDescent="0.3">
      <c r="A15" s="17" t="s">
        <v>254</v>
      </c>
      <c r="B15" s="25" t="s">
        <v>105</v>
      </c>
      <c r="C15" s="22" t="s">
        <v>106</v>
      </c>
      <c r="D15" s="9">
        <v>1</v>
      </c>
      <c r="E15" s="28">
        <v>117.7</v>
      </c>
      <c r="F15" s="27"/>
      <c r="G15" s="12">
        <f t="shared" si="0"/>
        <v>0</v>
      </c>
    </row>
    <row r="16" spans="1:7" x14ac:dyDescent="0.3">
      <c r="A16" s="17" t="s">
        <v>85</v>
      </c>
      <c r="B16" s="25" t="s">
        <v>43</v>
      </c>
      <c r="C16" s="22" t="s">
        <v>86</v>
      </c>
      <c r="D16" s="9">
        <v>8</v>
      </c>
      <c r="E16" s="28">
        <v>66</v>
      </c>
      <c r="F16" s="27"/>
      <c r="G16" s="12">
        <f t="shared" si="0"/>
        <v>0</v>
      </c>
    </row>
    <row r="17" spans="1:7" x14ac:dyDescent="0.3">
      <c r="A17" s="17" t="s">
        <v>49</v>
      </c>
      <c r="B17" s="25" t="s">
        <v>10</v>
      </c>
      <c r="C17" s="22">
        <v>715</v>
      </c>
      <c r="D17" s="9">
        <v>1</v>
      </c>
      <c r="E17" s="28">
        <v>215.60000000000002</v>
      </c>
      <c r="F17" s="27"/>
      <c r="G17" s="12">
        <f t="shared" si="0"/>
        <v>0</v>
      </c>
    </row>
    <row r="18" spans="1:7" x14ac:dyDescent="0.3">
      <c r="A18" s="17" t="s">
        <v>255</v>
      </c>
      <c r="B18" s="25" t="s">
        <v>88</v>
      </c>
      <c r="C18" s="22" t="s">
        <v>256</v>
      </c>
      <c r="D18" s="9">
        <v>2</v>
      </c>
      <c r="E18" s="28">
        <v>0</v>
      </c>
      <c r="F18" s="27"/>
      <c r="G18" s="12">
        <f t="shared" si="0"/>
        <v>0</v>
      </c>
    </row>
    <row r="19" spans="1:7" x14ac:dyDescent="0.3">
      <c r="A19" s="41" t="s">
        <v>107</v>
      </c>
      <c r="B19" s="39" t="s">
        <v>108</v>
      </c>
      <c r="C19" s="22" t="s">
        <v>257</v>
      </c>
      <c r="D19" s="9">
        <v>5</v>
      </c>
      <c r="E19" s="28">
        <v>66</v>
      </c>
      <c r="F19" s="27"/>
      <c r="G19" s="12">
        <f t="shared" si="0"/>
        <v>0</v>
      </c>
    </row>
    <row r="20" spans="1:7" x14ac:dyDescent="0.3">
      <c r="A20" s="43"/>
      <c r="B20" s="40"/>
      <c r="C20" s="22" t="s">
        <v>258</v>
      </c>
      <c r="D20" s="9">
        <v>2</v>
      </c>
      <c r="E20" s="28">
        <v>66</v>
      </c>
      <c r="F20" s="27"/>
      <c r="G20" s="12">
        <f t="shared" si="0"/>
        <v>0</v>
      </c>
    </row>
    <row r="21" spans="1:7" x14ac:dyDescent="0.3">
      <c r="A21" s="41" t="s">
        <v>109</v>
      </c>
      <c r="B21" s="25" t="s">
        <v>110</v>
      </c>
      <c r="C21" s="22" t="s">
        <v>111</v>
      </c>
      <c r="D21" s="9">
        <v>1</v>
      </c>
      <c r="E21" s="28">
        <v>117.7</v>
      </c>
      <c r="F21" s="27"/>
      <c r="G21" s="12">
        <f t="shared" si="0"/>
        <v>0</v>
      </c>
    </row>
    <row r="22" spans="1:7" x14ac:dyDescent="0.3">
      <c r="A22" s="43"/>
      <c r="B22" s="25" t="s">
        <v>112</v>
      </c>
      <c r="C22" s="22" t="s">
        <v>113</v>
      </c>
      <c r="D22" s="9">
        <v>1</v>
      </c>
      <c r="E22" s="28">
        <v>117.7</v>
      </c>
      <c r="F22" s="27"/>
      <c r="G22" s="12">
        <f t="shared" si="0"/>
        <v>0</v>
      </c>
    </row>
    <row r="23" spans="1:7" x14ac:dyDescent="0.3">
      <c r="A23" s="41" t="s">
        <v>114</v>
      </c>
      <c r="B23" s="25" t="s">
        <v>259</v>
      </c>
      <c r="C23" s="22" t="s">
        <v>260</v>
      </c>
      <c r="D23" s="9">
        <v>1</v>
      </c>
      <c r="E23" s="28">
        <v>161.70000000000002</v>
      </c>
      <c r="F23" s="27"/>
      <c r="G23" s="12">
        <f t="shared" si="0"/>
        <v>0</v>
      </c>
    </row>
    <row r="24" spans="1:7" x14ac:dyDescent="0.3">
      <c r="A24" s="43"/>
      <c r="B24" s="25" t="s">
        <v>115</v>
      </c>
      <c r="C24" s="22" t="s">
        <v>116</v>
      </c>
      <c r="D24" s="9">
        <v>1</v>
      </c>
      <c r="E24" s="28">
        <v>161.70000000000002</v>
      </c>
      <c r="F24" s="27"/>
      <c r="G24" s="12">
        <f t="shared" si="0"/>
        <v>0</v>
      </c>
    </row>
    <row r="25" spans="1:7" x14ac:dyDescent="0.3">
      <c r="A25" s="41" t="s">
        <v>33</v>
      </c>
      <c r="B25" s="25" t="s">
        <v>117</v>
      </c>
      <c r="C25" s="22" t="s">
        <v>118</v>
      </c>
      <c r="D25" s="9">
        <v>1</v>
      </c>
      <c r="E25" s="28">
        <v>97.9</v>
      </c>
      <c r="F25" s="27"/>
      <c r="G25" s="12">
        <f t="shared" si="0"/>
        <v>0</v>
      </c>
    </row>
    <row r="26" spans="1:7" x14ac:dyDescent="0.3">
      <c r="A26" s="42"/>
      <c r="B26" s="25" t="s">
        <v>119</v>
      </c>
      <c r="C26" s="22" t="s">
        <v>120</v>
      </c>
      <c r="D26" s="9">
        <v>1</v>
      </c>
      <c r="E26" s="28">
        <v>97.9</v>
      </c>
      <c r="F26" s="27"/>
      <c r="G26" s="12">
        <f t="shared" si="0"/>
        <v>0</v>
      </c>
    </row>
    <row r="27" spans="1:7" ht="12" customHeight="1" x14ac:dyDescent="0.3">
      <c r="A27" s="42"/>
      <c r="B27" s="39" t="s">
        <v>10</v>
      </c>
      <c r="C27" s="22" t="s">
        <v>84</v>
      </c>
      <c r="D27" s="9">
        <v>7</v>
      </c>
      <c r="E27" s="28">
        <v>97.9</v>
      </c>
      <c r="F27" s="27"/>
      <c r="G27" s="12">
        <f t="shared" si="0"/>
        <v>0</v>
      </c>
    </row>
    <row r="28" spans="1:7" x14ac:dyDescent="0.3">
      <c r="A28" s="43"/>
      <c r="B28" s="40"/>
      <c r="C28" s="22" t="s">
        <v>261</v>
      </c>
      <c r="D28" s="9">
        <v>1</v>
      </c>
      <c r="E28" s="28">
        <v>97.9</v>
      </c>
      <c r="F28" s="27"/>
      <c r="G28" s="12">
        <f t="shared" si="0"/>
        <v>0</v>
      </c>
    </row>
    <row r="29" spans="1:7" x14ac:dyDescent="0.3">
      <c r="A29" s="17" t="s">
        <v>15</v>
      </c>
      <c r="B29" s="25" t="s">
        <v>16</v>
      </c>
      <c r="C29" s="22" t="s">
        <v>17</v>
      </c>
      <c r="D29" s="9">
        <v>4</v>
      </c>
      <c r="E29" s="28">
        <v>161.70000000000002</v>
      </c>
      <c r="F29" s="27"/>
      <c r="G29" s="12">
        <f t="shared" si="0"/>
        <v>0</v>
      </c>
    </row>
    <row r="30" spans="1:7" ht="24" customHeight="1" x14ac:dyDescent="0.3">
      <c r="A30" s="41" t="s">
        <v>36</v>
      </c>
      <c r="B30" s="39" t="s">
        <v>37</v>
      </c>
      <c r="C30" s="22" t="s">
        <v>38</v>
      </c>
      <c r="D30" s="9">
        <v>1</v>
      </c>
      <c r="E30" s="28">
        <v>107.80000000000001</v>
      </c>
      <c r="F30" s="27"/>
      <c r="G30" s="12">
        <f t="shared" si="0"/>
        <v>0</v>
      </c>
    </row>
    <row r="31" spans="1:7" x14ac:dyDescent="0.3">
      <c r="A31" s="43"/>
      <c r="B31" s="40"/>
      <c r="C31" s="22" t="s">
        <v>39</v>
      </c>
      <c r="D31" s="9">
        <v>2</v>
      </c>
      <c r="E31" s="28">
        <v>107.80000000000001</v>
      </c>
      <c r="F31" s="27"/>
      <c r="G31" s="12">
        <f t="shared" si="0"/>
        <v>0</v>
      </c>
    </row>
    <row r="32" spans="1:7" x14ac:dyDescent="0.3">
      <c r="A32" s="41" t="s">
        <v>262</v>
      </c>
      <c r="B32" s="25" t="s">
        <v>121</v>
      </c>
      <c r="C32" s="22" t="s">
        <v>26</v>
      </c>
      <c r="D32" s="9">
        <v>1</v>
      </c>
      <c r="E32" s="28">
        <v>141.9</v>
      </c>
      <c r="F32" s="27"/>
      <c r="G32" s="12">
        <f t="shared" si="0"/>
        <v>0</v>
      </c>
    </row>
    <row r="33" spans="1:7" x14ac:dyDescent="0.3">
      <c r="A33" s="42"/>
      <c r="B33" s="39" t="s">
        <v>10</v>
      </c>
      <c r="C33" s="22" t="s">
        <v>68</v>
      </c>
      <c r="D33" s="9">
        <v>4</v>
      </c>
      <c r="E33" s="28">
        <v>141.9</v>
      </c>
      <c r="F33" s="27"/>
      <c r="G33" s="12">
        <f t="shared" si="0"/>
        <v>0</v>
      </c>
    </row>
    <row r="34" spans="1:7" x14ac:dyDescent="0.3">
      <c r="A34" s="42"/>
      <c r="B34" s="44"/>
      <c r="C34" s="22" t="s">
        <v>122</v>
      </c>
      <c r="D34" s="9">
        <v>1</v>
      </c>
      <c r="E34" s="28">
        <v>141.9</v>
      </c>
      <c r="F34" s="27"/>
      <c r="G34" s="12">
        <f t="shared" si="0"/>
        <v>0</v>
      </c>
    </row>
    <row r="35" spans="1:7" x14ac:dyDescent="0.3">
      <c r="A35" s="42"/>
      <c r="B35" s="40"/>
      <c r="C35" s="22" t="s">
        <v>233</v>
      </c>
      <c r="D35" s="9">
        <v>6</v>
      </c>
      <c r="E35" s="28">
        <v>77</v>
      </c>
      <c r="F35" s="27"/>
      <c r="G35" s="12">
        <f t="shared" si="0"/>
        <v>0</v>
      </c>
    </row>
    <row r="36" spans="1:7" x14ac:dyDescent="0.3">
      <c r="A36" s="42"/>
      <c r="B36" s="39" t="s">
        <v>12</v>
      </c>
      <c r="C36" s="22" t="s">
        <v>263</v>
      </c>
      <c r="D36" s="9">
        <v>4</v>
      </c>
      <c r="E36" s="28">
        <v>141.9</v>
      </c>
      <c r="F36" s="27"/>
      <c r="G36" s="12">
        <f t="shared" si="0"/>
        <v>0</v>
      </c>
    </row>
    <row r="37" spans="1:7" x14ac:dyDescent="0.3">
      <c r="A37" s="43"/>
      <c r="B37" s="40"/>
      <c r="C37" s="22" t="s">
        <v>123</v>
      </c>
      <c r="D37" s="9">
        <v>4</v>
      </c>
      <c r="E37" s="28">
        <v>141.9</v>
      </c>
      <c r="F37" s="27"/>
      <c r="G37" s="12">
        <f t="shared" si="0"/>
        <v>0</v>
      </c>
    </row>
    <row r="38" spans="1:7" x14ac:dyDescent="0.3">
      <c r="A38" s="41" t="s">
        <v>124</v>
      </c>
      <c r="B38" s="39" t="s">
        <v>125</v>
      </c>
      <c r="C38" s="22" t="s">
        <v>126</v>
      </c>
      <c r="D38" s="9">
        <v>1</v>
      </c>
      <c r="E38" s="28">
        <v>242.00000000000003</v>
      </c>
      <c r="F38" s="27"/>
      <c r="G38" s="12">
        <f t="shared" si="0"/>
        <v>0</v>
      </c>
    </row>
    <row r="39" spans="1:7" x14ac:dyDescent="0.3">
      <c r="A39" s="42"/>
      <c r="B39" s="40"/>
      <c r="C39" s="22" t="s">
        <v>127</v>
      </c>
      <c r="D39" s="9">
        <v>1</v>
      </c>
      <c r="E39" s="28">
        <v>242.00000000000003</v>
      </c>
      <c r="F39" s="27"/>
      <c r="G39" s="12">
        <f t="shared" si="0"/>
        <v>0</v>
      </c>
    </row>
    <row r="40" spans="1:7" x14ac:dyDescent="0.3">
      <c r="A40" s="43"/>
      <c r="B40" s="25" t="s">
        <v>128</v>
      </c>
      <c r="C40" s="22" t="s">
        <v>129</v>
      </c>
      <c r="D40" s="9">
        <v>2</v>
      </c>
      <c r="E40" s="28">
        <v>242.00000000000003</v>
      </c>
      <c r="F40" s="27"/>
      <c r="G40" s="12">
        <f t="shared" si="0"/>
        <v>0</v>
      </c>
    </row>
    <row r="41" spans="1:7" x14ac:dyDescent="0.3">
      <c r="A41" s="41" t="s">
        <v>24</v>
      </c>
      <c r="B41" s="39" t="s">
        <v>10</v>
      </c>
      <c r="C41" s="22" t="s">
        <v>130</v>
      </c>
      <c r="D41" s="9">
        <v>2</v>
      </c>
      <c r="E41" s="28">
        <v>141.9</v>
      </c>
      <c r="F41" s="27"/>
      <c r="G41" s="12">
        <f t="shared" si="0"/>
        <v>0</v>
      </c>
    </row>
    <row r="42" spans="1:7" x14ac:dyDescent="0.3">
      <c r="A42" s="42"/>
      <c r="B42" s="44"/>
      <c r="C42" s="22" t="s">
        <v>90</v>
      </c>
      <c r="D42" s="9">
        <v>2</v>
      </c>
      <c r="E42" s="28">
        <v>141.9</v>
      </c>
      <c r="F42" s="27"/>
      <c r="G42" s="12">
        <f t="shared" si="0"/>
        <v>0</v>
      </c>
    </row>
    <row r="43" spans="1:7" x14ac:dyDescent="0.3">
      <c r="A43" s="42"/>
      <c r="B43" s="44"/>
      <c r="C43" s="22" t="s">
        <v>83</v>
      </c>
      <c r="D43" s="9">
        <v>2</v>
      </c>
      <c r="E43" s="28">
        <v>141.9</v>
      </c>
      <c r="F43" s="27"/>
      <c r="G43" s="12">
        <f t="shared" si="0"/>
        <v>0</v>
      </c>
    </row>
    <row r="44" spans="1:7" x14ac:dyDescent="0.3">
      <c r="A44" s="42"/>
      <c r="B44" s="44"/>
      <c r="C44" s="22" t="s">
        <v>131</v>
      </c>
      <c r="D44" s="9">
        <v>2</v>
      </c>
      <c r="E44" s="28">
        <v>141.9</v>
      </c>
      <c r="F44" s="27"/>
      <c r="G44" s="12">
        <f t="shared" si="0"/>
        <v>0</v>
      </c>
    </row>
    <row r="45" spans="1:7" x14ac:dyDescent="0.3">
      <c r="A45" s="42"/>
      <c r="B45" s="40"/>
      <c r="C45" s="22" t="s">
        <v>132</v>
      </c>
      <c r="D45" s="9">
        <v>1</v>
      </c>
      <c r="E45" s="28">
        <v>141.9</v>
      </c>
      <c r="F45" s="27"/>
      <c r="G45" s="12">
        <f t="shared" si="0"/>
        <v>0</v>
      </c>
    </row>
    <row r="46" spans="1:7" x14ac:dyDescent="0.3">
      <c r="A46" s="42"/>
      <c r="B46" s="39" t="s">
        <v>264</v>
      </c>
      <c r="C46" s="22" t="s">
        <v>265</v>
      </c>
      <c r="D46" s="9">
        <v>3</v>
      </c>
      <c r="E46" s="28">
        <v>141.9</v>
      </c>
      <c r="F46" s="27"/>
      <c r="G46" s="12">
        <f t="shared" si="0"/>
        <v>0</v>
      </c>
    </row>
    <row r="47" spans="1:7" x14ac:dyDescent="0.3">
      <c r="A47" s="43"/>
      <c r="B47" s="40"/>
      <c r="C47" s="22" t="s">
        <v>266</v>
      </c>
      <c r="D47" s="9">
        <v>1</v>
      </c>
      <c r="E47" s="28">
        <v>141.9</v>
      </c>
      <c r="F47" s="27"/>
      <c r="G47" s="12">
        <f t="shared" si="0"/>
        <v>0</v>
      </c>
    </row>
    <row r="48" spans="1:7" x14ac:dyDescent="0.3">
      <c r="A48" s="17" t="s">
        <v>133</v>
      </c>
      <c r="B48" s="25" t="s">
        <v>19</v>
      </c>
      <c r="C48" s="22" t="s">
        <v>134</v>
      </c>
      <c r="D48" s="9">
        <v>1</v>
      </c>
      <c r="E48" s="28">
        <v>161.70000000000002</v>
      </c>
      <c r="F48" s="27"/>
      <c r="G48" s="12">
        <f t="shared" si="0"/>
        <v>0</v>
      </c>
    </row>
    <row r="49" spans="1:7" x14ac:dyDescent="0.3">
      <c r="A49" s="17" t="s">
        <v>229</v>
      </c>
      <c r="B49" s="25" t="s">
        <v>230</v>
      </c>
      <c r="C49" s="22" t="s">
        <v>231</v>
      </c>
      <c r="D49" s="9">
        <v>5</v>
      </c>
      <c r="E49" s="28">
        <v>141.9</v>
      </c>
      <c r="F49" s="27"/>
      <c r="G49" s="12">
        <f t="shared" si="0"/>
        <v>0</v>
      </c>
    </row>
    <row r="50" spans="1:7" x14ac:dyDescent="0.3">
      <c r="A50" s="17" t="s">
        <v>135</v>
      </c>
      <c r="B50" s="25" t="s">
        <v>136</v>
      </c>
      <c r="C50" s="22" t="s">
        <v>137</v>
      </c>
      <c r="D50" s="9">
        <v>3</v>
      </c>
      <c r="E50" s="28">
        <v>132</v>
      </c>
      <c r="F50" s="27"/>
      <c r="G50" s="12">
        <f t="shared" si="0"/>
        <v>0</v>
      </c>
    </row>
    <row r="51" spans="1:7" x14ac:dyDescent="0.3">
      <c r="A51" s="41" t="s">
        <v>138</v>
      </c>
      <c r="B51" s="25" t="s">
        <v>267</v>
      </c>
      <c r="C51" s="22" t="s">
        <v>268</v>
      </c>
      <c r="D51" s="9">
        <v>1</v>
      </c>
      <c r="E51" s="28">
        <v>242.00000000000003</v>
      </c>
      <c r="F51" s="27"/>
      <c r="G51" s="12">
        <f t="shared" si="0"/>
        <v>0</v>
      </c>
    </row>
    <row r="52" spans="1:7" x14ac:dyDescent="0.3">
      <c r="A52" s="43"/>
      <c r="B52" s="25" t="s">
        <v>139</v>
      </c>
      <c r="C52" s="22" t="s">
        <v>140</v>
      </c>
      <c r="D52" s="9">
        <v>1</v>
      </c>
      <c r="E52" s="28">
        <v>242.00000000000003</v>
      </c>
      <c r="F52" s="27"/>
      <c r="G52" s="12">
        <f t="shared" si="0"/>
        <v>0</v>
      </c>
    </row>
    <row r="53" spans="1:7" x14ac:dyDescent="0.3">
      <c r="A53" s="41" t="s">
        <v>141</v>
      </c>
      <c r="B53" s="25" t="s">
        <v>142</v>
      </c>
      <c r="C53" s="22" t="s">
        <v>143</v>
      </c>
      <c r="D53" s="9">
        <v>2</v>
      </c>
      <c r="E53" s="28">
        <v>181.50000000000003</v>
      </c>
      <c r="F53" s="27"/>
      <c r="G53" s="12">
        <f t="shared" si="0"/>
        <v>0</v>
      </c>
    </row>
    <row r="54" spans="1:7" x14ac:dyDescent="0.3">
      <c r="A54" s="43"/>
      <c r="B54" s="25" t="s">
        <v>269</v>
      </c>
      <c r="C54" s="22" t="s">
        <v>270</v>
      </c>
      <c r="D54" s="9">
        <v>130</v>
      </c>
      <c r="E54" s="28">
        <v>181.50000000000003</v>
      </c>
      <c r="F54" s="27"/>
      <c r="G54" s="12">
        <f t="shared" si="0"/>
        <v>0</v>
      </c>
    </row>
    <row r="55" spans="1:7" x14ac:dyDescent="0.3">
      <c r="A55" s="17" t="s">
        <v>271</v>
      </c>
      <c r="B55" s="25" t="s">
        <v>272</v>
      </c>
      <c r="C55" s="22" t="s">
        <v>273</v>
      </c>
      <c r="D55" s="9">
        <v>4</v>
      </c>
      <c r="E55" s="28">
        <v>64.900000000000006</v>
      </c>
      <c r="F55" s="27"/>
      <c r="G55" s="12">
        <f t="shared" si="0"/>
        <v>0</v>
      </c>
    </row>
    <row r="56" spans="1:7" x14ac:dyDescent="0.3">
      <c r="A56" s="17" t="s">
        <v>57</v>
      </c>
      <c r="B56" s="25" t="s">
        <v>58</v>
      </c>
      <c r="C56" s="22" t="s">
        <v>42</v>
      </c>
      <c r="D56" s="9">
        <v>1</v>
      </c>
      <c r="E56" s="28">
        <v>161.70000000000002</v>
      </c>
      <c r="F56" s="27"/>
      <c r="G56" s="12">
        <f t="shared" si="0"/>
        <v>0</v>
      </c>
    </row>
    <row r="57" spans="1:7" x14ac:dyDescent="0.3">
      <c r="A57" s="41" t="s">
        <v>144</v>
      </c>
      <c r="B57" s="25" t="s">
        <v>145</v>
      </c>
      <c r="C57" s="22" t="s">
        <v>146</v>
      </c>
      <c r="D57" s="9">
        <v>2</v>
      </c>
      <c r="E57" s="28">
        <v>141.9</v>
      </c>
      <c r="F57" s="27"/>
      <c r="G57" s="12">
        <f t="shared" si="0"/>
        <v>0</v>
      </c>
    </row>
    <row r="58" spans="1:7" x14ac:dyDescent="0.3">
      <c r="A58" s="42"/>
      <c r="B58" s="25" t="s">
        <v>28</v>
      </c>
      <c r="C58" s="22">
        <v>314</v>
      </c>
      <c r="D58" s="9">
        <v>1</v>
      </c>
      <c r="E58" s="28">
        <v>82.5</v>
      </c>
      <c r="F58" s="27"/>
      <c r="G58" s="12">
        <f t="shared" si="0"/>
        <v>0</v>
      </c>
    </row>
    <row r="59" spans="1:7" x14ac:dyDescent="0.3">
      <c r="A59" s="42"/>
      <c r="B59" s="25" t="s">
        <v>147</v>
      </c>
      <c r="C59" s="22" t="s">
        <v>148</v>
      </c>
      <c r="D59" s="9">
        <v>2</v>
      </c>
      <c r="E59" s="28">
        <v>141.9</v>
      </c>
      <c r="F59" s="27"/>
      <c r="G59" s="12">
        <f t="shared" si="0"/>
        <v>0</v>
      </c>
    </row>
    <row r="60" spans="1:7" x14ac:dyDescent="0.3">
      <c r="A60" s="43"/>
      <c r="B60" s="25" t="s">
        <v>19</v>
      </c>
      <c r="C60" s="22" t="s">
        <v>149</v>
      </c>
      <c r="D60" s="9">
        <v>1</v>
      </c>
      <c r="E60" s="28">
        <v>141.9</v>
      </c>
      <c r="F60" s="27"/>
      <c r="G60" s="12">
        <f t="shared" si="0"/>
        <v>0</v>
      </c>
    </row>
    <row r="61" spans="1:7" x14ac:dyDescent="0.3">
      <c r="A61" s="41" t="s">
        <v>274</v>
      </c>
      <c r="B61" s="25" t="s">
        <v>105</v>
      </c>
      <c r="C61" s="22" t="s">
        <v>275</v>
      </c>
      <c r="D61" s="9">
        <v>1</v>
      </c>
      <c r="E61" s="28">
        <v>113.289</v>
      </c>
      <c r="F61" s="27"/>
      <c r="G61" s="12">
        <f t="shared" si="0"/>
        <v>0</v>
      </c>
    </row>
    <row r="62" spans="1:7" x14ac:dyDescent="0.3">
      <c r="A62" s="42"/>
      <c r="B62" s="25" t="s">
        <v>276</v>
      </c>
      <c r="C62" s="22" t="s">
        <v>277</v>
      </c>
      <c r="D62" s="9">
        <v>4</v>
      </c>
      <c r="E62" s="28">
        <v>141.9</v>
      </c>
      <c r="F62" s="27"/>
      <c r="G62" s="12">
        <f t="shared" si="0"/>
        <v>0</v>
      </c>
    </row>
    <row r="63" spans="1:7" x14ac:dyDescent="0.3">
      <c r="A63" s="42"/>
      <c r="B63" s="39" t="s">
        <v>278</v>
      </c>
      <c r="C63" s="22" t="s">
        <v>279</v>
      </c>
      <c r="D63" s="9">
        <v>2</v>
      </c>
      <c r="E63" s="28">
        <v>113.289</v>
      </c>
      <c r="F63" s="27"/>
      <c r="G63" s="12">
        <f t="shared" si="0"/>
        <v>0</v>
      </c>
    </row>
    <row r="64" spans="1:7" x14ac:dyDescent="0.3">
      <c r="A64" s="43"/>
      <c r="B64" s="40"/>
      <c r="C64" s="22" t="s">
        <v>280</v>
      </c>
      <c r="D64" s="9">
        <v>1</v>
      </c>
      <c r="E64" s="28">
        <v>113.289</v>
      </c>
      <c r="F64" s="27"/>
      <c r="G64" s="12">
        <f t="shared" si="0"/>
        <v>0</v>
      </c>
    </row>
    <row r="65" spans="1:7" x14ac:dyDescent="0.3">
      <c r="A65" s="17" t="s">
        <v>281</v>
      </c>
      <c r="B65" s="25" t="s">
        <v>282</v>
      </c>
      <c r="C65" s="22" t="s">
        <v>283</v>
      </c>
      <c r="D65" s="9">
        <v>1</v>
      </c>
      <c r="E65" s="28">
        <v>214.50000000000003</v>
      </c>
      <c r="F65" s="27"/>
      <c r="G65" s="12">
        <f t="shared" si="0"/>
        <v>0</v>
      </c>
    </row>
    <row r="66" spans="1:7" x14ac:dyDescent="0.3">
      <c r="A66" s="41" t="s">
        <v>150</v>
      </c>
      <c r="B66" s="39" t="s">
        <v>151</v>
      </c>
      <c r="C66" s="22">
        <v>7531</v>
      </c>
      <c r="D66" s="9">
        <v>6</v>
      </c>
      <c r="E66" s="28">
        <v>161.70000000000002</v>
      </c>
      <c r="F66" s="27"/>
      <c r="G66" s="12">
        <f t="shared" si="0"/>
        <v>0</v>
      </c>
    </row>
    <row r="67" spans="1:7" x14ac:dyDescent="0.3">
      <c r="A67" s="43"/>
      <c r="B67" s="40"/>
      <c r="C67" s="22" t="s">
        <v>152</v>
      </c>
      <c r="D67" s="9">
        <v>1</v>
      </c>
      <c r="E67" s="28">
        <v>161.70000000000002</v>
      </c>
      <c r="F67" s="27"/>
      <c r="G67" s="12">
        <f t="shared" si="0"/>
        <v>0</v>
      </c>
    </row>
    <row r="68" spans="1:7" x14ac:dyDescent="0.3">
      <c r="A68" s="41" t="s">
        <v>153</v>
      </c>
      <c r="B68" s="25" t="s">
        <v>154</v>
      </c>
      <c r="C68" s="22" t="s">
        <v>155</v>
      </c>
      <c r="D68" s="9">
        <v>1</v>
      </c>
      <c r="E68" s="28">
        <v>161.70000000000002</v>
      </c>
      <c r="F68" s="27"/>
      <c r="G68" s="12">
        <f t="shared" ref="G68:G131" si="1">D68*F68</f>
        <v>0</v>
      </c>
    </row>
    <row r="69" spans="1:7" x14ac:dyDescent="0.3">
      <c r="A69" s="42"/>
      <c r="B69" s="25" t="s">
        <v>156</v>
      </c>
      <c r="C69" s="22" t="s">
        <v>157</v>
      </c>
      <c r="D69" s="9">
        <v>1</v>
      </c>
      <c r="E69" s="28">
        <v>161.70000000000002</v>
      </c>
      <c r="F69" s="27"/>
      <c r="G69" s="12">
        <f t="shared" si="1"/>
        <v>0</v>
      </c>
    </row>
    <row r="70" spans="1:7" x14ac:dyDescent="0.3">
      <c r="A70" s="43"/>
      <c r="B70" s="25" t="s">
        <v>158</v>
      </c>
      <c r="C70" s="22" t="s">
        <v>159</v>
      </c>
      <c r="D70" s="9">
        <v>1</v>
      </c>
      <c r="E70" s="28">
        <v>161.70000000000002</v>
      </c>
      <c r="F70" s="27"/>
      <c r="G70" s="12">
        <f t="shared" si="1"/>
        <v>0</v>
      </c>
    </row>
    <row r="71" spans="1:7" x14ac:dyDescent="0.3">
      <c r="A71" s="41" t="s">
        <v>160</v>
      </c>
      <c r="B71" s="25" t="s">
        <v>10</v>
      </c>
      <c r="C71" s="22">
        <v>9040</v>
      </c>
      <c r="D71" s="9">
        <v>1</v>
      </c>
      <c r="E71" s="28">
        <v>97.9</v>
      </c>
      <c r="F71" s="27"/>
      <c r="G71" s="12">
        <f t="shared" si="1"/>
        <v>0</v>
      </c>
    </row>
    <row r="72" spans="1:7" x14ac:dyDescent="0.3">
      <c r="A72" s="43"/>
      <c r="B72" s="25" t="s">
        <v>12</v>
      </c>
      <c r="C72" s="22" t="s">
        <v>161</v>
      </c>
      <c r="D72" s="9">
        <v>2</v>
      </c>
      <c r="E72" s="28">
        <v>97.9</v>
      </c>
      <c r="F72" s="27"/>
      <c r="G72" s="12">
        <f t="shared" si="1"/>
        <v>0</v>
      </c>
    </row>
    <row r="73" spans="1:7" ht="14.4" customHeight="1" x14ac:dyDescent="0.3">
      <c r="A73" s="17" t="s">
        <v>162</v>
      </c>
      <c r="B73" s="25" t="s">
        <v>163</v>
      </c>
      <c r="C73" s="22" t="s">
        <v>164</v>
      </c>
      <c r="D73" s="9">
        <v>1</v>
      </c>
      <c r="E73" s="28">
        <v>242.00000000000003</v>
      </c>
      <c r="F73" s="27"/>
      <c r="G73" s="12">
        <f t="shared" si="1"/>
        <v>0</v>
      </c>
    </row>
    <row r="74" spans="1:7" x14ac:dyDescent="0.3">
      <c r="A74" s="41" t="s">
        <v>165</v>
      </c>
      <c r="B74" s="25" t="s">
        <v>166</v>
      </c>
      <c r="C74" s="22">
        <v>43862</v>
      </c>
      <c r="D74" s="9">
        <v>1</v>
      </c>
      <c r="E74" s="28">
        <v>66</v>
      </c>
      <c r="F74" s="27"/>
      <c r="G74" s="12">
        <f t="shared" si="1"/>
        <v>0</v>
      </c>
    </row>
    <row r="75" spans="1:7" x14ac:dyDescent="0.3">
      <c r="A75" s="42"/>
      <c r="B75" s="39" t="s">
        <v>167</v>
      </c>
      <c r="C75" s="22">
        <v>43862</v>
      </c>
      <c r="D75" s="9">
        <v>2</v>
      </c>
      <c r="E75" s="28">
        <v>66</v>
      </c>
      <c r="F75" s="27"/>
      <c r="G75" s="12">
        <f t="shared" si="1"/>
        <v>0</v>
      </c>
    </row>
    <row r="76" spans="1:7" x14ac:dyDescent="0.3">
      <c r="A76" s="42"/>
      <c r="B76" s="40"/>
      <c r="C76" s="22" t="s">
        <v>168</v>
      </c>
      <c r="D76" s="9">
        <v>1</v>
      </c>
      <c r="E76" s="28">
        <v>66</v>
      </c>
      <c r="F76" s="27"/>
      <c r="G76" s="12">
        <f t="shared" si="1"/>
        <v>0</v>
      </c>
    </row>
    <row r="77" spans="1:7" x14ac:dyDescent="0.3">
      <c r="A77" s="43"/>
      <c r="B77" s="25" t="s">
        <v>169</v>
      </c>
      <c r="C77" s="22" t="s">
        <v>170</v>
      </c>
      <c r="D77" s="9">
        <v>5</v>
      </c>
      <c r="E77" s="28">
        <v>66</v>
      </c>
      <c r="F77" s="27"/>
      <c r="G77" s="12">
        <f t="shared" si="1"/>
        <v>0</v>
      </c>
    </row>
    <row r="78" spans="1:7" x14ac:dyDescent="0.3">
      <c r="A78" s="41" t="s">
        <v>32</v>
      </c>
      <c r="B78" s="39" t="s">
        <v>10</v>
      </c>
      <c r="C78" s="22">
        <v>620</v>
      </c>
      <c r="D78" s="9">
        <v>2</v>
      </c>
      <c r="E78" s="28">
        <v>97.9</v>
      </c>
      <c r="F78" s="27"/>
      <c r="G78" s="12">
        <f t="shared" si="1"/>
        <v>0</v>
      </c>
    </row>
    <row r="79" spans="1:7" x14ac:dyDescent="0.3">
      <c r="A79" s="43"/>
      <c r="B79" s="40"/>
      <c r="C79" s="22">
        <v>2042</v>
      </c>
      <c r="D79" s="9">
        <v>4</v>
      </c>
      <c r="E79" s="28">
        <v>97.9</v>
      </c>
      <c r="F79" s="27"/>
      <c r="G79" s="12">
        <f t="shared" si="1"/>
        <v>0</v>
      </c>
    </row>
    <row r="80" spans="1:7" x14ac:dyDescent="0.3">
      <c r="A80" s="41" t="s">
        <v>6</v>
      </c>
      <c r="B80" s="39" t="s">
        <v>7</v>
      </c>
      <c r="C80" s="22" t="s">
        <v>8</v>
      </c>
      <c r="D80" s="9">
        <v>1</v>
      </c>
      <c r="E80" s="28">
        <v>97.9</v>
      </c>
      <c r="F80" s="27"/>
      <c r="G80" s="12">
        <f t="shared" si="1"/>
        <v>0</v>
      </c>
    </row>
    <row r="81" spans="1:7" x14ac:dyDescent="0.3">
      <c r="A81" s="42"/>
      <c r="B81" s="40"/>
      <c r="C81" s="22" t="s">
        <v>171</v>
      </c>
      <c r="D81" s="9">
        <v>1</v>
      </c>
      <c r="E81" s="28">
        <v>97.9</v>
      </c>
      <c r="F81" s="27"/>
      <c r="G81" s="12">
        <f t="shared" si="1"/>
        <v>0</v>
      </c>
    </row>
    <row r="82" spans="1:7" x14ac:dyDescent="0.3">
      <c r="A82" s="42"/>
      <c r="B82" s="39" t="s">
        <v>10</v>
      </c>
      <c r="C82" s="22">
        <v>1507</v>
      </c>
      <c r="D82" s="9">
        <v>3</v>
      </c>
      <c r="E82" s="28">
        <v>97.9</v>
      </c>
      <c r="F82" s="27"/>
      <c r="G82" s="12">
        <f t="shared" si="1"/>
        <v>0</v>
      </c>
    </row>
    <row r="83" spans="1:7" x14ac:dyDescent="0.3">
      <c r="A83" s="42"/>
      <c r="B83" s="40"/>
      <c r="C83" s="22">
        <v>1520</v>
      </c>
      <c r="D83" s="9">
        <v>5</v>
      </c>
      <c r="E83" s="28">
        <v>97.9</v>
      </c>
      <c r="F83" s="27"/>
      <c r="G83" s="12">
        <f t="shared" si="1"/>
        <v>0</v>
      </c>
    </row>
    <row r="84" spans="1:7" x14ac:dyDescent="0.3">
      <c r="A84" s="42"/>
      <c r="B84" s="25" t="s">
        <v>12</v>
      </c>
      <c r="C84" s="22" t="s">
        <v>13</v>
      </c>
      <c r="D84" s="9">
        <v>13</v>
      </c>
      <c r="E84" s="28">
        <v>97.9</v>
      </c>
      <c r="F84" s="27"/>
      <c r="G84" s="12">
        <f t="shared" si="1"/>
        <v>0</v>
      </c>
    </row>
    <row r="85" spans="1:7" x14ac:dyDescent="0.3">
      <c r="A85" s="42"/>
      <c r="B85" s="39" t="s">
        <v>19</v>
      </c>
      <c r="C85" s="22">
        <v>70143</v>
      </c>
      <c r="D85" s="9">
        <v>1</v>
      </c>
      <c r="E85" s="28">
        <v>97.9</v>
      </c>
      <c r="F85" s="27"/>
      <c r="G85" s="12">
        <f t="shared" si="1"/>
        <v>0</v>
      </c>
    </row>
    <row r="86" spans="1:7" x14ac:dyDescent="0.3">
      <c r="A86" s="43"/>
      <c r="B86" s="40"/>
      <c r="C86" s="22" t="s">
        <v>82</v>
      </c>
      <c r="D86" s="9">
        <v>1</v>
      </c>
      <c r="E86" s="28">
        <v>97.9</v>
      </c>
      <c r="F86" s="27"/>
      <c r="G86" s="12">
        <f t="shared" si="1"/>
        <v>0</v>
      </c>
    </row>
    <row r="87" spans="1:7" x14ac:dyDescent="0.3">
      <c r="A87" s="17" t="s">
        <v>284</v>
      </c>
      <c r="B87" s="25" t="s">
        <v>259</v>
      </c>
      <c r="C87" s="22" t="s">
        <v>285</v>
      </c>
      <c r="D87" s="9">
        <v>1</v>
      </c>
      <c r="E87" s="28">
        <v>90.629000000000005</v>
      </c>
      <c r="F87" s="27"/>
      <c r="G87" s="12">
        <f t="shared" si="1"/>
        <v>0</v>
      </c>
    </row>
    <row r="88" spans="1:7" x14ac:dyDescent="0.3">
      <c r="A88" s="41" t="s">
        <v>69</v>
      </c>
      <c r="B88" s="25" t="s">
        <v>70</v>
      </c>
      <c r="C88" s="22" t="s">
        <v>71</v>
      </c>
      <c r="D88" s="9">
        <v>1</v>
      </c>
      <c r="E88" s="28">
        <v>291.5</v>
      </c>
      <c r="F88" s="27"/>
      <c r="G88" s="12">
        <f t="shared" si="1"/>
        <v>0</v>
      </c>
    </row>
    <row r="89" spans="1:7" x14ac:dyDescent="0.3">
      <c r="A89" s="43"/>
      <c r="B89" s="25" t="s">
        <v>286</v>
      </c>
      <c r="C89" s="22" t="s">
        <v>287</v>
      </c>
      <c r="D89" s="9">
        <v>1</v>
      </c>
      <c r="E89" s="28">
        <v>291.5</v>
      </c>
      <c r="F89" s="27"/>
      <c r="G89" s="12">
        <f t="shared" si="1"/>
        <v>0</v>
      </c>
    </row>
    <row r="90" spans="1:7" x14ac:dyDescent="0.3">
      <c r="A90" s="17" t="s">
        <v>54</v>
      </c>
      <c r="B90" s="25" t="s">
        <v>55</v>
      </c>
      <c r="C90" s="22" t="s">
        <v>56</v>
      </c>
      <c r="D90" s="9">
        <v>1</v>
      </c>
      <c r="E90" s="28">
        <v>141.9</v>
      </c>
      <c r="F90" s="27"/>
      <c r="G90" s="12">
        <f t="shared" si="1"/>
        <v>0</v>
      </c>
    </row>
    <row r="91" spans="1:7" x14ac:dyDescent="0.3">
      <c r="A91" s="17" t="s">
        <v>288</v>
      </c>
      <c r="B91" s="25" t="s">
        <v>10</v>
      </c>
      <c r="C91" s="22">
        <v>805</v>
      </c>
      <c r="D91" s="9">
        <v>1</v>
      </c>
      <c r="E91" s="28">
        <v>242.00000000000003</v>
      </c>
      <c r="F91" s="27"/>
      <c r="G91" s="12">
        <f t="shared" si="1"/>
        <v>0</v>
      </c>
    </row>
    <row r="92" spans="1:7" x14ac:dyDescent="0.3">
      <c r="A92" s="17" t="s">
        <v>226</v>
      </c>
      <c r="B92" s="25" t="s">
        <v>139</v>
      </c>
      <c r="C92" s="22" t="s">
        <v>227</v>
      </c>
      <c r="D92" s="9">
        <v>1</v>
      </c>
      <c r="E92" s="28">
        <v>242.00000000000003</v>
      </c>
      <c r="F92" s="27"/>
      <c r="G92" s="12">
        <f t="shared" si="1"/>
        <v>0</v>
      </c>
    </row>
    <row r="93" spans="1:7" x14ac:dyDescent="0.3">
      <c r="A93" s="41" t="s">
        <v>50</v>
      </c>
      <c r="B93" s="25" t="s">
        <v>289</v>
      </c>
      <c r="C93" s="22" t="s">
        <v>290</v>
      </c>
      <c r="D93" s="9">
        <v>2</v>
      </c>
      <c r="E93" s="28">
        <v>97.9</v>
      </c>
      <c r="F93" s="27"/>
      <c r="G93" s="12">
        <f t="shared" si="1"/>
        <v>0</v>
      </c>
    </row>
    <row r="94" spans="1:7" x14ac:dyDescent="0.3">
      <c r="A94" s="43"/>
      <c r="B94" s="25" t="s">
        <v>51</v>
      </c>
      <c r="C94" s="22" t="s">
        <v>52</v>
      </c>
      <c r="D94" s="9">
        <v>1</v>
      </c>
      <c r="E94" s="28">
        <v>97.9</v>
      </c>
      <c r="F94" s="27"/>
      <c r="G94" s="12">
        <f t="shared" si="1"/>
        <v>0</v>
      </c>
    </row>
    <row r="95" spans="1:7" x14ac:dyDescent="0.3">
      <c r="A95" s="41" t="s">
        <v>172</v>
      </c>
      <c r="B95" s="25" t="s">
        <v>173</v>
      </c>
      <c r="C95" s="22" t="s">
        <v>174</v>
      </c>
      <c r="D95" s="9">
        <v>1</v>
      </c>
      <c r="E95" s="28">
        <v>161.70000000000002</v>
      </c>
      <c r="F95" s="27"/>
      <c r="G95" s="12">
        <f t="shared" si="1"/>
        <v>0</v>
      </c>
    </row>
    <row r="96" spans="1:7" x14ac:dyDescent="0.3">
      <c r="A96" s="43"/>
      <c r="B96" s="25" t="s">
        <v>139</v>
      </c>
      <c r="C96" s="22" t="s">
        <v>175</v>
      </c>
      <c r="D96" s="9">
        <v>1</v>
      </c>
      <c r="E96" s="28">
        <v>363.00000000000006</v>
      </c>
      <c r="F96" s="27"/>
      <c r="G96" s="12">
        <f t="shared" si="1"/>
        <v>0</v>
      </c>
    </row>
    <row r="97" spans="1:7" x14ac:dyDescent="0.3">
      <c r="A97" s="17" t="s">
        <v>176</v>
      </c>
      <c r="B97" s="25" t="s">
        <v>105</v>
      </c>
      <c r="C97" s="22" t="s">
        <v>291</v>
      </c>
      <c r="D97" s="9">
        <v>1</v>
      </c>
      <c r="E97" s="28">
        <v>141.9</v>
      </c>
      <c r="F97" s="27"/>
      <c r="G97" s="12">
        <f t="shared" si="1"/>
        <v>0</v>
      </c>
    </row>
    <row r="98" spans="1:7" x14ac:dyDescent="0.3">
      <c r="A98" s="17" t="s">
        <v>177</v>
      </c>
      <c r="B98" s="25" t="s">
        <v>19</v>
      </c>
      <c r="C98" s="22" t="s">
        <v>178</v>
      </c>
      <c r="D98" s="9">
        <v>1</v>
      </c>
      <c r="E98" s="28">
        <v>161.70000000000002</v>
      </c>
      <c r="F98" s="27"/>
      <c r="G98" s="12">
        <f t="shared" si="1"/>
        <v>0</v>
      </c>
    </row>
    <row r="99" spans="1:7" x14ac:dyDescent="0.3">
      <c r="A99" s="41" t="s">
        <v>179</v>
      </c>
      <c r="B99" s="25" t="s">
        <v>180</v>
      </c>
      <c r="C99" s="22" t="s">
        <v>181</v>
      </c>
      <c r="D99" s="9">
        <v>1</v>
      </c>
      <c r="E99" s="28">
        <v>141.9</v>
      </c>
      <c r="F99" s="27"/>
      <c r="G99" s="12">
        <f t="shared" si="1"/>
        <v>0</v>
      </c>
    </row>
    <row r="100" spans="1:7" ht="14.4" customHeight="1" x14ac:dyDescent="0.3">
      <c r="A100" s="43"/>
      <c r="B100" s="25" t="s">
        <v>43</v>
      </c>
      <c r="C100" s="22" t="s">
        <v>182</v>
      </c>
      <c r="D100" s="9">
        <v>1</v>
      </c>
      <c r="E100" s="28">
        <v>161.70000000000002</v>
      </c>
      <c r="F100" s="27"/>
      <c r="G100" s="12">
        <f t="shared" si="1"/>
        <v>0</v>
      </c>
    </row>
    <row r="101" spans="1:7" x14ac:dyDescent="0.3">
      <c r="A101" s="41" t="s">
        <v>31</v>
      </c>
      <c r="B101" s="25" t="s">
        <v>10</v>
      </c>
      <c r="C101" s="22">
        <v>1621</v>
      </c>
      <c r="D101" s="9">
        <v>1</v>
      </c>
      <c r="E101" s="28">
        <v>97.9</v>
      </c>
      <c r="F101" s="27"/>
      <c r="G101" s="12">
        <f t="shared" si="1"/>
        <v>0</v>
      </c>
    </row>
    <row r="102" spans="1:7" x14ac:dyDescent="0.3">
      <c r="A102" s="43"/>
      <c r="B102" s="25" t="s">
        <v>30</v>
      </c>
      <c r="C102" s="22" t="s">
        <v>67</v>
      </c>
      <c r="D102" s="9">
        <v>5</v>
      </c>
      <c r="E102" s="28">
        <v>97.9</v>
      </c>
      <c r="F102" s="27"/>
      <c r="G102" s="12">
        <f t="shared" si="1"/>
        <v>0</v>
      </c>
    </row>
    <row r="103" spans="1:7" x14ac:dyDescent="0.3">
      <c r="A103" s="41" t="s">
        <v>183</v>
      </c>
      <c r="B103" s="39" t="s">
        <v>108</v>
      </c>
      <c r="C103" s="22" t="s">
        <v>184</v>
      </c>
      <c r="D103" s="9">
        <v>1</v>
      </c>
      <c r="E103" s="28">
        <v>66</v>
      </c>
      <c r="F103" s="27"/>
      <c r="G103" s="12">
        <f t="shared" si="1"/>
        <v>0</v>
      </c>
    </row>
    <row r="104" spans="1:7" x14ac:dyDescent="0.3">
      <c r="A104" s="43"/>
      <c r="B104" s="40"/>
      <c r="C104" s="22" t="s">
        <v>185</v>
      </c>
      <c r="D104" s="9">
        <v>1</v>
      </c>
      <c r="E104" s="28">
        <v>66</v>
      </c>
      <c r="F104" s="27"/>
      <c r="G104" s="12">
        <f t="shared" si="1"/>
        <v>0</v>
      </c>
    </row>
    <row r="105" spans="1:7" x14ac:dyDescent="0.3">
      <c r="A105" s="41" t="s">
        <v>186</v>
      </c>
      <c r="B105" s="39" t="s">
        <v>187</v>
      </c>
      <c r="C105" s="22" t="s">
        <v>188</v>
      </c>
      <c r="D105" s="9">
        <v>1</v>
      </c>
      <c r="E105" s="28">
        <v>141.9</v>
      </c>
      <c r="F105" s="27"/>
      <c r="G105" s="12">
        <f t="shared" si="1"/>
        <v>0</v>
      </c>
    </row>
    <row r="106" spans="1:7" x14ac:dyDescent="0.3">
      <c r="A106" s="43"/>
      <c r="B106" s="40"/>
      <c r="C106" s="22" t="s">
        <v>292</v>
      </c>
      <c r="D106" s="9">
        <v>1</v>
      </c>
      <c r="E106" s="28">
        <v>141.9</v>
      </c>
      <c r="F106" s="27"/>
      <c r="G106" s="12">
        <f t="shared" si="1"/>
        <v>0</v>
      </c>
    </row>
    <row r="107" spans="1:7" x14ac:dyDescent="0.3">
      <c r="A107" s="17" t="s">
        <v>189</v>
      </c>
      <c r="B107" s="25" t="s">
        <v>190</v>
      </c>
      <c r="C107" s="22" t="s">
        <v>42</v>
      </c>
      <c r="D107" s="9">
        <v>2</v>
      </c>
      <c r="E107" s="28">
        <v>141.9</v>
      </c>
      <c r="F107" s="27"/>
      <c r="G107" s="12">
        <f t="shared" si="1"/>
        <v>0</v>
      </c>
    </row>
    <row r="108" spans="1:7" ht="12" customHeight="1" x14ac:dyDescent="0.3">
      <c r="A108" s="41" t="s">
        <v>9</v>
      </c>
      <c r="B108" s="39" t="s">
        <v>293</v>
      </c>
      <c r="C108" s="22" t="s">
        <v>294</v>
      </c>
      <c r="D108" s="9">
        <v>4</v>
      </c>
      <c r="E108" s="28">
        <v>161.70000000000002</v>
      </c>
      <c r="F108" s="27"/>
      <c r="G108" s="12">
        <f t="shared" si="1"/>
        <v>0</v>
      </c>
    </row>
    <row r="109" spans="1:7" x14ac:dyDescent="0.3">
      <c r="A109" s="42"/>
      <c r="B109" s="40"/>
      <c r="C109" s="22" t="s">
        <v>295</v>
      </c>
      <c r="D109" s="9">
        <v>4</v>
      </c>
      <c r="E109" s="28">
        <v>161.70000000000002</v>
      </c>
      <c r="F109" s="27"/>
      <c r="G109" s="12">
        <f t="shared" si="1"/>
        <v>0</v>
      </c>
    </row>
    <row r="110" spans="1:7" x14ac:dyDescent="0.3">
      <c r="A110" s="42"/>
      <c r="B110" s="25" t="s">
        <v>259</v>
      </c>
      <c r="C110" s="22" t="s">
        <v>296</v>
      </c>
      <c r="D110" s="9">
        <v>2</v>
      </c>
      <c r="E110" s="28">
        <v>64.900000000000006</v>
      </c>
      <c r="F110" s="27"/>
      <c r="G110" s="12">
        <f t="shared" si="1"/>
        <v>0</v>
      </c>
    </row>
    <row r="111" spans="1:7" x14ac:dyDescent="0.3">
      <c r="A111" s="42"/>
      <c r="B111" s="39" t="s">
        <v>10</v>
      </c>
      <c r="C111" s="22">
        <v>75</v>
      </c>
      <c r="D111" s="9">
        <v>5</v>
      </c>
      <c r="E111" s="28">
        <v>64.900000000000006</v>
      </c>
      <c r="F111" s="27"/>
      <c r="G111" s="12">
        <f t="shared" si="1"/>
        <v>0</v>
      </c>
    </row>
    <row r="112" spans="1:7" x14ac:dyDescent="0.3">
      <c r="A112" s="42"/>
      <c r="B112" s="44"/>
      <c r="C112" s="22">
        <v>115</v>
      </c>
      <c r="D112" s="9">
        <v>71</v>
      </c>
      <c r="E112" s="28">
        <v>64.900000000000006</v>
      </c>
      <c r="F112" s="27"/>
      <c r="G112" s="12">
        <f t="shared" si="1"/>
        <v>0</v>
      </c>
    </row>
    <row r="113" spans="1:7" x14ac:dyDescent="0.3">
      <c r="A113" s="42"/>
      <c r="B113" s="44"/>
      <c r="C113" s="22">
        <v>117</v>
      </c>
      <c r="D113" s="9">
        <v>7</v>
      </c>
      <c r="E113" s="28">
        <v>64.900000000000006</v>
      </c>
      <c r="F113" s="27"/>
      <c r="G113" s="12">
        <f t="shared" si="1"/>
        <v>0</v>
      </c>
    </row>
    <row r="114" spans="1:7" x14ac:dyDescent="0.3">
      <c r="A114" s="42"/>
      <c r="B114" s="44"/>
      <c r="C114" s="22">
        <v>175</v>
      </c>
      <c r="D114" s="9">
        <v>8</v>
      </c>
      <c r="E114" s="28">
        <v>64.900000000000006</v>
      </c>
      <c r="F114" s="27"/>
      <c r="G114" s="12">
        <f t="shared" si="1"/>
        <v>0</v>
      </c>
    </row>
    <row r="115" spans="1:7" x14ac:dyDescent="0.3">
      <c r="A115" s="42"/>
      <c r="B115" s="44"/>
      <c r="C115" s="22">
        <v>177</v>
      </c>
      <c r="D115" s="9">
        <v>10</v>
      </c>
      <c r="E115" s="28">
        <v>64.900000000000006</v>
      </c>
      <c r="F115" s="27"/>
      <c r="G115" s="12">
        <f t="shared" si="1"/>
        <v>0</v>
      </c>
    </row>
    <row r="116" spans="1:7" x14ac:dyDescent="0.3">
      <c r="A116" s="42"/>
      <c r="B116" s="44"/>
      <c r="C116" s="22">
        <v>789</v>
      </c>
      <c r="D116" s="9">
        <v>1</v>
      </c>
      <c r="E116" s="28">
        <v>64.900000000000006</v>
      </c>
      <c r="F116" s="27"/>
      <c r="G116" s="12">
        <f t="shared" si="1"/>
        <v>0</v>
      </c>
    </row>
    <row r="117" spans="1:7" x14ac:dyDescent="0.3">
      <c r="A117" s="42"/>
      <c r="B117" s="44"/>
      <c r="C117" s="22" t="s">
        <v>297</v>
      </c>
      <c r="D117" s="9">
        <v>1</v>
      </c>
      <c r="E117" s="28">
        <v>64.900000000000006</v>
      </c>
      <c r="F117" s="27"/>
      <c r="G117" s="12">
        <f t="shared" si="1"/>
        <v>0</v>
      </c>
    </row>
    <row r="118" spans="1:7" x14ac:dyDescent="0.3">
      <c r="A118" s="42"/>
      <c r="B118" s="40"/>
      <c r="C118" s="22" t="s">
        <v>298</v>
      </c>
      <c r="D118" s="9">
        <v>2</v>
      </c>
      <c r="E118" s="28">
        <v>64.900000000000006</v>
      </c>
      <c r="F118" s="27"/>
      <c r="G118" s="12">
        <f t="shared" si="1"/>
        <v>0</v>
      </c>
    </row>
    <row r="119" spans="1:7" x14ac:dyDescent="0.3">
      <c r="A119" s="42"/>
      <c r="B119" s="39" t="s">
        <v>12</v>
      </c>
      <c r="C119" s="22" t="s">
        <v>299</v>
      </c>
      <c r="D119" s="9">
        <v>2</v>
      </c>
      <c r="E119" s="28">
        <v>64.900000000000006</v>
      </c>
      <c r="F119" s="27"/>
      <c r="G119" s="12">
        <f t="shared" si="1"/>
        <v>0</v>
      </c>
    </row>
    <row r="120" spans="1:7" x14ac:dyDescent="0.3">
      <c r="A120" s="42"/>
      <c r="B120" s="44"/>
      <c r="C120" s="22" t="s">
        <v>300</v>
      </c>
      <c r="D120" s="9">
        <v>2</v>
      </c>
      <c r="E120" s="28">
        <v>64.900000000000006</v>
      </c>
      <c r="F120" s="27"/>
      <c r="G120" s="12">
        <f t="shared" si="1"/>
        <v>0</v>
      </c>
    </row>
    <row r="121" spans="1:7" x14ac:dyDescent="0.3">
      <c r="A121" s="42"/>
      <c r="B121" s="44"/>
      <c r="C121" s="22" t="s">
        <v>61</v>
      </c>
      <c r="D121" s="9">
        <v>1</v>
      </c>
      <c r="E121" s="28">
        <v>64.900000000000006</v>
      </c>
      <c r="F121" s="27"/>
      <c r="G121" s="12">
        <f t="shared" si="1"/>
        <v>0</v>
      </c>
    </row>
    <row r="122" spans="1:7" x14ac:dyDescent="0.3">
      <c r="A122" s="42"/>
      <c r="B122" s="44"/>
      <c r="C122" s="22" t="s">
        <v>64</v>
      </c>
      <c r="D122" s="9">
        <v>1</v>
      </c>
      <c r="E122" s="28">
        <v>64.900000000000006</v>
      </c>
      <c r="F122" s="27"/>
      <c r="G122" s="12">
        <f t="shared" si="1"/>
        <v>0</v>
      </c>
    </row>
    <row r="123" spans="1:7" x14ac:dyDescent="0.3">
      <c r="A123" s="42"/>
      <c r="B123" s="44"/>
      <c r="C123" s="22" t="s">
        <v>62</v>
      </c>
      <c r="D123" s="9">
        <v>10</v>
      </c>
      <c r="E123" s="28">
        <v>64.900000000000006</v>
      </c>
      <c r="F123" s="27"/>
      <c r="G123" s="12">
        <f t="shared" si="1"/>
        <v>0</v>
      </c>
    </row>
    <row r="124" spans="1:7" x14ac:dyDescent="0.3">
      <c r="A124" s="42"/>
      <c r="B124" s="44"/>
      <c r="C124" s="22" t="s">
        <v>27</v>
      </c>
      <c r="D124" s="9">
        <v>28</v>
      </c>
      <c r="E124" s="28">
        <v>64.900000000000006</v>
      </c>
      <c r="F124" s="27"/>
      <c r="G124" s="12">
        <f t="shared" si="1"/>
        <v>0</v>
      </c>
    </row>
    <row r="125" spans="1:7" x14ac:dyDescent="0.3">
      <c r="A125" s="42"/>
      <c r="B125" s="44"/>
      <c r="C125" s="22" t="s">
        <v>93</v>
      </c>
      <c r="D125" s="9">
        <v>56</v>
      </c>
      <c r="E125" s="28">
        <v>64.900000000000006</v>
      </c>
      <c r="F125" s="27"/>
      <c r="G125" s="12">
        <f t="shared" si="1"/>
        <v>0</v>
      </c>
    </row>
    <row r="126" spans="1:7" x14ac:dyDescent="0.3">
      <c r="A126" s="42"/>
      <c r="B126" s="40"/>
      <c r="C126" s="22" t="s">
        <v>60</v>
      </c>
      <c r="D126" s="9">
        <v>86</v>
      </c>
      <c r="E126" s="28">
        <v>64.900000000000006</v>
      </c>
      <c r="F126" s="27"/>
      <c r="G126" s="12">
        <f t="shared" si="1"/>
        <v>0</v>
      </c>
    </row>
    <row r="127" spans="1:7" x14ac:dyDescent="0.3">
      <c r="A127" s="42"/>
      <c r="B127" s="25" t="s">
        <v>4</v>
      </c>
      <c r="C127" s="22" t="s">
        <v>63</v>
      </c>
      <c r="D127" s="9">
        <v>4</v>
      </c>
      <c r="E127" s="28">
        <v>64.900000000000006</v>
      </c>
      <c r="F127" s="27"/>
      <c r="G127" s="12">
        <f t="shared" si="1"/>
        <v>0</v>
      </c>
    </row>
    <row r="128" spans="1:7" x14ac:dyDescent="0.3">
      <c r="A128" s="42"/>
      <c r="B128" s="25" t="s">
        <v>30</v>
      </c>
      <c r="C128" s="22" t="s">
        <v>65</v>
      </c>
      <c r="D128" s="9">
        <v>9</v>
      </c>
      <c r="E128" s="28">
        <v>64.900000000000006</v>
      </c>
      <c r="F128" s="27"/>
      <c r="G128" s="12">
        <f t="shared" si="1"/>
        <v>0</v>
      </c>
    </row>
    <row r="129" spans="1:7" x14ac:dyDescent="0.3">
      <c r="A129" s="42"/>
      <c r="B129" s="25" t="s">
        <v>301</v>
      </c>
      <c r="C129" s="22" t="s">
        <v>302</v>
      </c>
      <c r="D129" s="9">
        <v>5</v>
      </c>
      <c r="E129" s="28">
        <v>64.900000000000006</v>
      </c>
      <c r="F129" s="27"/>
      <c r="G129" s="12">
        <f t="shared" si="1"/>
        <v>0</v>
      </c>
    </row>
    <row r="130" spans="1:7" x14ac:dyDescent="0.3">
      <c r="A130" s="43"/>
      <c r="B130" s="25" t="s">
        <v>191</v>
      </c>
      <c r="C130" s="22">
        <v>506</v>
      </c>
      <c r="D130" s="9">
        <v>1</v>
      </c>
      <c r="E130" s="28">
        <v>64.900000000000006</v>
      </c>
      <c r="F130" s="27"/>
      <c r="G130" s="12">
        <f t="shared" si="1"/>
        <v>0</v>
      </c>
    </row>
    <row r="131" spans="1:7" x14ac:dyDescent="0.3">
      <c r="A131" s="17" t="s">
        <v>303</v>
      </c>
      <c r="B131" s="25" t="s">
        <v>97</v>
      </c>
      <c r="C131" s="22" t="s">
        <v>304</v>
      </c>
      <c r="D131" s="9">
        <v>1</v>
      </c>
      <c r="E131" s="28">
        <v>141.9</v>
      </c>
      <c r="F131" s="27"/>
      <c r="G131" s="12">
        <f t="shared" si="1"/>
        <v>0</v>
      </c>
    </row>
    <row r="132" spans="1:7" x14ac:dyDescent="0.3">
      <c r="A132" s="17" t="s">
        <v>305</v>
      </c>
      <c r="B132" s="25" t="s">
        <v>259</v>
      </c>
      <c r="C132" s="22" t="s">
        <v>306</v>
      </c>
      <c r="D132" s="9">
        <v>1</v>
      </c>
      <c r="E132" s="28">
        <v>121.00000000000001</v>
      </c>
      <c r="F132" s="27"/>
      <c r="G132" s="12">
        <f t="shared" ref="G132:G195" si="2">D132*F132</f>
        <v>0</v>
      </c>
    </row>
    <row r="133" spans="1:7" x14ac:dyDescent="0.3">
      <c r="A133" s="41" t="s">
        <v>192</v>
      </c>
      <c r="B133" s="25" t="s">
        <v>259</v>
      </c>
      <c r="C133" s="22" t="s">
        <v>307</v>
      </c>
      <c r="D133" s="9">
        <v>1</v>
      </c>
      <c r="E133" s="28">
        <v>141.9</v>
      </c>
      <c r="F133" s="27"/>
      <c r="G133" s="12">
        <f t="shared" si="2"/>
        <v>0</v>
      </c>
    </row>
    <row r="134" spans="1:7" x14ac:dyDescent="0.3">
      <c r="A134" s="42"/>
      <c r="B134" s="39" t="s">
        <v>10</v>
      </c>
      <c r="C134" s="22" t="s">
        <v>193</v>
      </c>
      <c r="D134" s="9">
        <v>1</v>
      </c>
      <c r="E134" s="28">
        <v>141.9</v>
      </c>
      <c r="F134" s="27"/>
      <c r="G134" s="12">
        <f t="shared" si="2"/>
        <v>0</v>
      </c>
    </row>
    <row r="135" spans="1:7" x14ac:dyDescent="0.3">
      <c r="A135" s="42"/>
      <c r="B135" s="40"/>
      <c r="C135" s="22" t="s">
        <v>194</v>
      </c>
      <c r="D135" s="9">
        <v>1</v>
      </c>
      <c r="E135" s="28">
        <v>141.9</v>
      </c>
      <c r="F135" s="27"/>
      <c r="G135" s="12">
        <f t="shared" si="2"/>
        <v>0</v>
      </c>
    </row>
    <row r="136" spans="1:7" x14ac:dyDescent="0.3">
      <c r="A136" s="42"/>
      <c r="B136" s="25" t="s">
        <v>195</v>
      </c>
      <c r="C136" s="22" t="s">
        <v>196</v>
      </c>
      <c r="D136" s="9">
        <v>2</v>
      </c>
      <c r="E136" s="28">
        <v>161.70000000000002</v>
      </c>
      <c r="F136" s="27"/>
      <c r="G136" s="12">
        <f t="shared" si="2"/>
        <v>0</v>
      </c>
    </row>
    <row r="137" spans="1:7" x14ac:dyDescent="0.3">
      <c r="A137" s="43"/>
      <c r="B137" s="25" t="s">
        <v>197</v>
      </c>
      <c r="C137" s="22" t="s">
        <v>198</v>
      </c>
      <c r="D137" s="9">
        <v>1</v>
      </c>
      <c r="E137" s="28">
        <v>181.50000000000003</v>
      </c>
      <c r="F137" s="27"/>
      <c r="G137" s="12">
        <f t="shared" si="2"/>
        <v>0</v>
      </c>
    </row>
    <row r="138" spans="1:7" x14ac:dyDescent="0.3">
      <c r="A138" s="41" t="s">
        <v>29</v>
      </c>
      <c r="B138" s="25" t="s">
        <v>199</v>
      </c>
      <c r="C138" s="22" t="s">
        <v>200</v>
      </c>
      <c r="D138" s="9">
        <v>2</v>
      </c>
      <c r="E138" s="28">
        <v>77</v>
      </c>
      <c r="F138" s="27"/>
      <c r="G138" s="12">
        <f t="shared" si="2"/>
        <v>0</v>
      </c>
    </row>
    <row r="139" spans="1:7" x14ac:dyDescent="0.3">
      <c r="A139" s="42"/>
      <c r="B139" s="25" t="s">
        <v>73</v>
      </c>
      <c r="C139" s="22" t="s">
        <v>74</v>
      </c>
      <c r="D139" s="9">
        <v>1</v>
      </c>
      <c r="E139" s="28">
        <v>77</v>
      </c>
      <c r="F139" s="27"/>
      <c r="G139" s="12">
        <f t="shared" si="2"/>
        <v>0</v>
      </c>
    </row>
    <row r="140" spans="1:7" s="1" customFormat="1" x14ac:dyDescent="0.3">
      <c r="A140" s="42"/>
      <c r="B140" s="39" t="s">
        <v>259</v>
      </c>
      <c r="C140" s="22" t="s">
        <v>308</v>
      </c>
      <c r="D140" s="9">
        <v>8</v>
      </c>
      <c r="E140" s="28">
        <v>77</v>
      </c>
      <c r="F140" s="27"/>
      <c r="G140" s="12">
        <f t="shared" si="2"/>
        <v>0</v>
      </c>
    </row>
    <row r="141" spans="1:7" x14ac:dyDescent="0.3">
      <c r="A141" s="42"/>
      <c r="B141" s="40"/>
      <c r="C141" s="22" t="s">
        <v>309</v>
      </c>
      <c r="D141" s="9">
        <v>2</v>
      </c>
      <c r="E141" s="28">
        <v>77</v>
      </c>
      <c r="F141" s="27"/>
      <c r="G141" s="12">
        <f t="shared" si="2"/>
        <v>0</v>
      </c>
    </row>
    <row r="142" spans="1:7" x14ac:dyDescent="0.3">
      <c r="A142" s="42"/>
      <c r="B142" s="39" t="s">
        <v>10</v>
      </c>
      <c r="C142" s="22">
        <v>323</v>
      </c>
      <c r="D142" s="9">
        <v>7</v>
      </c>
      <c r="E142" s="28">
        <v>77</v>
      </c>
      <c r="F142" s="27"/>
      <c r="G142" s="12">
        <f t="shared" si="2"/>
        <v>0</v>
      </c>
    </row>
    <row r="143" spans="1:7" x14ac:dyDescent="0.3">
      <c r="A143" s="42"/>
      <c r="B143" s="44"/>
      <c r="C143" s="22">
        <v>325</v>
      </c>
      <c r="D143" s="9">
        <v>2</v>
      </c>
      <c r="E143" s="28">
        <v>77</v>
      </c>
      <c r="F143" s="27"/>
      <c r="G143" s="12">
        <f t="shared" si="2"/>
        <v>0</v>
      </c>
    </row>
    <row r="144" spans="1:7" x14ac:dyDescent="0.3">
      <c r="A144" s="42"/>
      <c r="B144" s="44"/>
      <c r="C144" s="22">
        <v>360</v>
      </c>
      <c r="D144" s="9">
        <v>1</v>
      </c>
      <c r="E144" s="28">
        <v>77</v>
      </c>
      <c r="F144" s="27"/>
      <c r="G144" s="12">
        <f t="shared" si="2"/>
        <v>0</v>
      </c>
    </row>
    <row r="145" spans="1:7" x14ac:dyDescent="0.3">
      <c r="A145" s="42"/>
      <c r="B145" s="44"/>
      <c r="C145" s="22">
        <v>368</v>
      </c>
      <c r="D145" s="9">
        <v>1</v>
      </c>
      <c r="E145" s="28">
        <v>77</v>
      </c>
      <c r="F145" s="27"/>
      <c r="G145" s="12">
        <f t="shared" si="2"/>
        <v>0</v>
      </c>
    </row>
    <row r="146" spans="1:7" x14ac:dyDescent="0.3">
      <c r="A146" s="42"/>
      <c r="B146" s="44"/>
      <c r="C146" s="22">
        <v>381</v>
      </c>
      <c r="D146" s="9">
        <v>6</v>
      </c>
      <c r="E146" s="28">
        <v>77</v>
      </c>
      <c r="F146" s="27"/>
      <c r="G146" s="12">
        <f t="shared" si="2"/>
        <v>0</v>
      </c>
    </row>
    <row r="147" spans="1:7" x14ac:dyDescent="0.3">
      <c r="A147" s="42"/>
      <c r="B147" s="44"/>
      <c r="C147" s="22">
        <v>771</v>
      </c>
      <c r="D147" s="9">
        <v>1</v>
      </c>
      <c r="E147" s="28">
        <v>77</v>
      </c>
      <c r="F147" s="27"/>
      <c r="G147" s="12">
        <f t="shared" si="2"/>
        <v>0</v>
      </c>
    </row>
    <row r="148" spans="1:7" x14ac:dyDescent="0.3">
      <c r="A148" s="42"/>
      <c r="B148" s="44"/>
      <c r="C148" s="22" t="s">
        <v>94</v>
      </c>
      <c r="D148" s="9">
        <v>10</v>
      </c>
      <c r="E148" s="28">
        <v>77</v>
      </c>
      <c r="F148" s="27"/>
      <c r="G148" s="12">
        <f t="shared" si="2"/>
        <v>0</v>
      </c>
    </row>
    <row r="149" spans="1:7" x14ac:dyDescent="0.3">
      <c r="A149" s="42"/>
      <c r="B149" s="40"/>
      <c r="C149" s="22" t="s">
        <v>310</v>
      </c>
      <c r="D149" s="9">
        <v>1</v>
      </c>
      <c r="E149" s="28">
        <v>77</v>
      </c>
      <c r="F149" s="27"/>
      <c r="G149" s="12">
        <f t="shared" si="2"/>
        <v>0</v>
      </c>
    </row>
    <row r="150" spans="1:7" x14ac:dyDescent="0.3">
      <c r="A150" s="42"/>
      <c r="B150" s="39" t="s">
        <v>4</v>
      </c>
      <c r="C150" s="22" t="s">
        <v>66</v>
      </c>
      <c r="D150" s="9">
        <v>6</v>
      </c>
      <c r="E150" s="28">
        <v>77</v>
      </c>
      <c r="F150" s="27"/>
      <c r="G150" s="12">
        <f t="shared" si="2"/>
        <v>0</v>
      </c>
    </row>
    <row r="151" spans="1:7" x14ac:dyDescent="0.3">
      <c r="A151" s="42"/>
      <c r="B151" s="44"/>
      <c r="C151" s="22" t="s">
        <v>311</v>
      </c>
      <c r="D151" s="9">
        <v>1</v>
      </c>
      <c r="E151" s="28">
        <v>77</v>
      </c>
      <c r="F151" s="27"/>
      <c r="G151" s="12">
        <f t="shared" si="2"/>
        <v>0</v>
      </c>
    </row>
    <row r="152" spans="1:7" x14ac:dyDescent="0.3">
      <c r="A152" s="42"/>
      <c r="B152" s="44"/>
      <c r="C152" s="22" t="s">
        <v>201</v>
      </c>
      <c r="D152" s="9">
        <v>1</v>
      </c>
      <c r="E152" s="28">
        <v>77</v>
      </c>
      <c r="F152" s="27"/>
      <c r="G152" s="12">
        <f t="shared" si="2"/>
        <v>0</v>
      </c>
    </row>
    <row r="153" spans="1:7" x14ac:dyDescent="0.3">
      <c r="A153" s="42"/>
      <c r="B153" s="40"/>
      <c r="C153" s="22" t="s">
        <v>72</v>
      </c>
      <c r="D153" s="9">
        <v>2</v>
      </c>
      <c r="E153" s="28">
        <v>77</v>
      </c>
      <c r="F153" s="27"/>
      <c r="G153" s="12">
        <f t="shared" si="2"/>
        <v>0</v>
      </c>
    </row>
    <row r="154" spans="1:7" x14ac:dyDescent="0.3">
      <c r="A154" s="42"/>
      <c r="B154" s="39" t="s">
        <v>30</v>
      </c>
      <c r="C154" s="22">
        <v>2003</v>
      </c>
      <c r="D154" s="9">
        <v>1</v>
      </c>
      <c r="E154" s="28">
        <v>77</v>
      </c>
      <c r="F154" s="27"/>
      <c r="G154" s="12">
        <f t="shared" si="2"/>
        <v>0</v>
      </c>
    </row>
    <row r="155" spans="1:7" x14ac:dyDescent="0.3">
      <c r="A155" s="42"/>
      <c r="B155" s="44"/>
      <c r="C155" s="22" t="s">
        <v>53</v>
      </c>
      <c r="D155" s="9">
        <v>8</v>
      </c>
      <c r="E155" s="28">
        <v>77</v>
      </c>
      <c r="F155" s="27"/>
      <c r="G155" s="12">
        <f t="shared" si="2"/>
        <v>0</v>
      </c>
    </row>
    <row r="156" spans="1:7" x14ac:dyDescent="0.3">
      <c r="A156" s="43"/>
      <c r="B156" s="40"/>
      <c r="C156" s="22" t="s">
        <v>59</v>
      </c>
      <c r="D156" s="9">
        <v>3</v>
      </c>
      <c r="E156" s="28">
        <v>77</v>
      </c>
      <c r="F156" s="27"/>
      <c r="G156" s="12">
        <f t="shared" si="2"/>
        <v>0</v>
      </c>
    </row>
    <row r="157" spans="1:7" x14ac:dyDescent="0.3">
      <c r="A157" s="41" t="s">
        <v>235</v>
      </c>
      <c r="B157" s="25" t="s">
        <v>259</v>
      </c>
      <c r="C157" s="22" t="s">
        <v>312</v>
      </c>
      <c r="D157" s="9">
        <v>12</v>
      </c>
      <c r="E157" s="28">
        <v>77</v>
      </c>
      <c r="F157" s="27"/>
      <c r="G157" s="12">
        <f t="shared" si="2"/>
        <v>0</v>
      </c>
    </row>
    <row r="158" spans="1:7" x14ac:dyDescent="0.3">
      <c r="A158" s="43"/>
      <c r="B158" s="25" t="s">
        <v>10</v>
      </c>
      <c r="C158" s="22">
        <v>1630</v>
      </c>
      <c r="D158" s="9">
        <v>2</v>
      </c>
      <c r="E158" s="28">
        <v>77</v>
      </c>
      <c r="F158" s="27"/>
      <c r="G158" s="12">
        <f t="shared" si="2"/>
        <v>0</v>
      </c>
    </row>
    <row r="159" spans="1:7" x14ac:dyDescent="0.3">
      <c r="A159" s="41" t="s">
        <v>21</v>
      </c>
      <c r="B159" s="39" t="s">
        <v>22</v>
      </c>
      <c r="C159" s="22" t="s">
        <v>46</v>
      </c>
      <c r="D159" s="9">
        <v>1</v>
      </c>
      <c r="E159" s="28">
        <v>97.9</v>
      </c>
      <c r="F159" s="27"/>
      <c r="G159" s="12">
        <f t="shared" si="2"/>
        <v>0</v>
      </c>
    </row>
    <row r="160" spans="1:7" x14ac:dyDescent="0.3">
      <c r="A160" s="43"/>
      <c r="B160" s="40"/>
      <c r="C160" s="22" t="s">
        <v>47</v>
      </c>
      <c r="D160" s="9">
        <v>1</v>
      </c>
      <c r="E160" s="28">
        <v>97.9</v>
      </c>
      <c r="F160" s="27"/>
      <c r="G160" s="12">
        <f t="shared" si="2"/>
        <v>0</v>
      </c>
    </row>
    <row r="161" spans="1:7" x14ac:dyDescent="0.3">
      <c r="A161" s="17" t="s">
        <v>25</v>
      </c>
      <c r="B161" s="25" t="s">
        <v>48</v>
      </c>
      <c r="C161" s="22" t="s">
        <v>313</v>
      </c>
      <c r="D161" s="9">
        <v>1</v>
      </c>
      <c r="E161" s="28">
        <v>141.9</v>
      </c>
      <c r="F161" s="27"/>
      <c r="G161" s="12">
        <f t="shared" si="2"/>
        <v>0</v>
      </c>
    </row>
    <row r="162" spans="1:7" x14ac:dyDescent="0.3">
      <c r="A162" s="41" t="s">
        <v>202</v>
      </c>
      <c r="B162" s="39" t="s">
        <v>203</v>
      </c>
      <c r="C162" s="22" t="s">
        <v>204</v>
      </c>
      <c r="D162" s="9">
        <v>2</v>
      </c>
      <c r="E162" s="28">
        <v>141.9</v>
      </c>
      <c r="F162" s="27"/>
      <c r="G162" s="12">
        <f t="shared" si="2"/>
        <v>0</v>
      </c>
    </row>
    <row r="163" spans="1:7" x14ac:dyDescent="0.3">
      <c r="A163" s="42"/>
      <c r="B163" s="44"/>
      <c r="C163" s="22" t="s">
        <v>205</v>
      </c>
      <c r="D163" s="9">
        <v>1</v>
      </c>
      <c r="E163" s="28">
        <v>141.9</v>
      </c>
      <c r="F163" s="27"/>
      <c r="G163" s="12">
        <f t="shared" si="2"/>
        <v>0</v>
      </c>
    </row>
    <row r="164" spans="1:7" x14ac:dyDescent="0.3">
      <c r="A164" s="43"/>
      <c r="B164" s="40"/>
      <c r="C164" s="22" t="s">
        <v>206</v>
      </c>
      <c r="D164" s="9">
        <v>1</v>
      </c>
      <c r="E164" s="28">
        <v>141.9</v>
      </c>
      <c r="F164" s="27"/>
      <c r="G164" s="12">
        <f t="shared" si="2"/>
        <v>0</v>
      </c>
    </row>
    <row r="165" spans="1:7" x14ac:dyDescent="0.3">
      <c r="A165" s="17" t="s">
        <v>207</v>
      </c>
      <c r="B165" s="25" t="s">
        <v>108</v>
      </c>
      <c r="C165" s="22" t="s">
        <v>208</v>
      </c>
      <c r="D165" s="9">
        <v>1</v>
      </c>
      <c r="E165" s="28">
        <v>66</v>
      </c>
      <c r="F165" s="27"/>
      <c r="G165" s="12">
        <f t="shared" si="2"/>
        <v>0</v>
      </c>
    </row>
    <row r="166" spans="1:7" x14ac:dyDescent="0.3">
      <c r="A166" s="17" t="s">
        <v>209</v>
      </c>
      <c r="B166" s="25" t="s">
        <v>210</v>
      </c>
      <c r="C166" s="22" t="s">
        <v>211</v>
      </c>
      <c r="D166" s="9">
        <v>1</v>
      </c>
      <c r="E166" s="28">
        <v>97.9</v>
      </c>
      <c r="F166" s="27"/>
      <c r="G166" s="12">
        <f t="shared" si="2"/>
        <v>0</v>
      </c>
    </row>
    <row r="167" spans="1:7" x14ac:dyDescent="0.3">
      <c r="A167" s="17" t="s">
        <v>212</v>
      </c>
      <c r="B167" s="25" t="s">
        <v>139</v>
      </c>
      <c r="C167" s="22" t="s">
        <v>213</v>
      </c>
      <c r="D167" s="9">
        <v>1</v>
      </c>
      <c r="E167" s="28">
        <v>161.70000000000002</v>
      </c>
      <c r="F167" s="27"/>
      <c r="G167" s="12">
        <f t="shared" si="2"/>
        <v>0</v>
      </c>
    </row>
    <row r="168" spans="1:7" x14ac:dyDescent="0.3">
      <c r="A168" s="17" t="s">
        <v>214</v>
      </c>
      <c r="B168" s="25" t="s">
        <v>139</v>
      </c>
      <c r="C168" s="22" t="s">
        <v>215</v>
      </c>
      <c r="D168" s="9">
        <v>1</v>
      </c>
      <c r="E168" s="28">
        <v>161.70000000000002</v>
      </c>
      <c r="F168" s="27"/>
      <c r="G168" s="12">
        <f t="shared" si="2"/>
        <v>0</v>
      </c>
    </row>
    <row r="169" spans="1:7" x14ac:dyDescent="0.3">
      <c r="A169" s="41" t="s">
        <v>216</v>
      </c>
      <c r="B169" s="39" t="s">
        <v>12</v>
      </c>
      <c r="C169" s="22" t="s">
        <v>217</v>
      </c>
      <c r="D169" s="9">
        <v>2</v>
      </c>
      <c r="E169" s="28">
        <v>82.5</v>
      </c>
      <c r="F169" s="27"/>
      <c r="G169" s="12">
        <f t="shared" si="2"/>
        <v>0</v>
      </c>
    </row>
    <row r="170" spans="1:7" x14ac:dyDescent="0.3">
      <c r="A170" s="42"/>
      <c r="B170" s="44"/>
      <c r="C170" s="22" t="s">
        <v>218</v>
      </c>
      <c r="D170" s="9">
        <v>2</v>
      </c>
      <c r="E170" s="28">
        <v>82.5</v>
      </c>
      <c r="F170" s="27"/>
      <c r="G170" s="12">
        <f t="shared" si="2"/>
        <v>0</v>
      </c>
    </row>
    <row r="171" spans="1:7" x14ac:dyDescent="0.3">
      <c r="A171" s="43"/>
      <c r="B171" s="40"/>
      <c r="C171" s="22" t="s">
        <v>219</v>
      </c>
      <c r="D171" s="9">
        <v>4</v>
      </c>
      <c r="E171" s="28">
        <v>82.5</v>
      </c>
      <c r="F171" s="27"/>
      <c r="G171" s="12">
        <f t="shared" si="2"/>
        <v>0</v>
      </c>
    </row>
    <row r="172" spans="1:7" x14ac:dyDescent="0.3">
      <c r="A172" s="17" t="s">
        <v>314</v>
      </c>
      <c r="B172" s="25" t="s">
        <v>259</v>
      </c>
      <c r="C172" s="22" t="s">
        <v>315</v>
      </c>
      <c r="D172" s="9">
        <v>2</v>
      </c>
      <c r="E172" s="28">
        <v>82.5</v>
      </c>
      <c r="F172" s="27"/>
      <c r="G172" s="12">
        <f t="shared" si="2"/>
        <v>0</v>
      </c>
    </row>
    <row r="173" spans="1:7" x14ac:dyDescent="0.3">
      <c r="A173" s="17" t="s">
        <v>220</v>
      </c>
      <c r="B173" s="25" t="s">
        <v>12</v>
      </c>
      <c r="C173" s="22" t="s">
        <v>221</v>
      </c>
      <c r="D173" s="9">
        <v>4</v>
      </c>
      <c r="E173" s="28">
        <v>82.5</v>
      </c>
      <c r="F173" s="27"/>
      <c r="G173" s="12">
        <f t="shared" si="2"/>
        <v>0</v>
      </c>
    </row>
    <row r="174" spans="1:7" x14ac:dyDescent="0.3">
      <c r="A174" s="41" t="s">
        <v>87</v>
      </c>
      <c r="B174" s="25" t="s">
        <v>88</v>
      </c>
      <c r="C174" s="22" t="s">
        <v>89</v>
      </c>
      <c r="D174" s="9">
        <v>2</v>
      </c>
      <c r="E174" s="28">
        <v>117.7</v>
      </c>
      <c r="F174" s="27"/>
      <c r="G174" s="12">
        <f t="shared" si="2"/>
        <v>0</v>
      </c>
    </row>
    <row r="175" spans="1:7" x14ac:dyDescent="0.3">
      <c r="A175" s="43"/>
      <c r="B175" s="25" t="s">
        <v>259</v>
      </c>
      <c r="C175" s="22" t="s">
        <v>316</v>
      </c>
      <c r="D175" s="9">
        <v>1</v>
      </c>
      <c r="E175" s="28">
        <v>117.7</v>
      </c>
      <c r="F175" s="27"/>
      <c r="G175" s="12">
        <f t="shared" si="2"/>
        <v>0</v>
      </c>
    </row>
    <row r="176" spans="1:7" x14ac:dyDescent="0.3">
      <c r="A176" s="17" t="s">
        <v>317</v>
      </c>
      <c r="B176" s="25" t="s">
        <v>318</v>
      </c>
      <c r="C176" s="22" t="s">
        <v>319</v>
      </c>
      <c r="D176" s="9">
        <v>2</v>
      </c>
      <c r="E176" s="28">
        <v>121.00000000000001</v>
      </c>
      <c r="F176" s="27"/>
      <c r="G176" s="12">
        <f t="shared" si="2"/>
        <v>0</v>
      </c>
    </row>
    <row r="177" spans="1:7" x14ac:dyDescent="0.3">
      <c r="A177" s="41" t="s">
        <v>3</v>
      </c>
      <c r="B177" s="25" t="s">
        <v>12</v>
      </c>
      <c r="C177" s="22" t="s">
        <v>14</v>
      </c>
      <c r="D177" s="9">
        <v>9</v>
      </c>
      <c r="E177" s="28">
        <v>97.9</v>
      </c>
      <c r="F177" s="27"/>
      <c r="G177" s="12">
        <f t="shared" si="2"/>
        <v>0</v>
      </c>
    </row>
    <row r="178" spans="1:7" x14ac:dyDescent="0.3">
      <c r="A178" s="43"/>
      <c r="B178" s="25" t="s">
        <v>4</v>
      </c>
      <c r="C178" s="22" t="s">
        <v>5</v>
      </c>
      <c r="D178" s="9">
        <v>12</v>
      </c>
      <c r="E178" s="28">
        <v>97.9</v>
      </c>
      <c r="F178" s="27"/>
      <c r="G178" s="12">
        <f t="shared" si="2"/>
        <v>0</v>
      </c>
    </row>
    <row r="179" spans="1:7" x14ac:dyDescent="0.3">
      <c r="A179" s="17" t="s">
        <v>320</v>
      </c>
      <c r="B179" s="25" t="s">
        <v>259</v>
      </c>
      <c r="C179" s="22" t="s">
        <v>321</v>
      </c>
      <c r="D179" s="9">
        <v>2</v>
      </c>
      <c r="E179" s="28">
        <v>132</v>
      </c>
      <c r="F179" s="27"/>
      <c r="G179" s="12">
        <f t="shared" si="2"/>
        <v>0</v>
      </c>
    </row>
    <row r="180" spans="1:7" x14ac:dyDescent="0.3">
      <c r="A180" s="17" t="s">
        <v>322</v>
      </c>
      <c r="B180" s="25" t="s">
        <v>139</v>
      </c>
      <c r="C180" s="22">
        <v>610</v>
      </c>
      <c r="D180" s="9">
        <v>1</v>
      </c>
      <c r="E180" s="28">
        <v>132</v>
      </c>
      <c r="F180" s="27"/>
      <c r="G180" s="12">
        <f t="shared" si="2"/>
        <v>0</v>
      </c>
    </row>
    <row r="181" spans="1:7" x14ac:dyDescent="0.3">
      <c r="A181" s="17" t="s">
        <v>222</v>
      </c>
      <c r="B181" s="25" t="s">
        <v>139</v>
      </c>
      <c r="C181" s="22">
        <v>922</v>
      </c>
      <c r="D181" s="9">
        <v>1</v>
      </c>
      <c r="E181" s="28">
        <v>132</v>
      </c>
      <c r="F181" s="27"/>
      <c r="G181" s="12">
        <f t="shared" si="2"/>
        <v>0</v>
      </c>
    </row>
    <row r="182" spans="1:7" x14ac:dyDescent="0.3">
      <c r="A182" s="17" t="s">
        <v>223</v>
      </c>
      <c r="B182" s="25" t="s">
        <v>224</v>
      </c>
      <c r="C182" s="22" t="s">
        <v>225</v>
      </c>
      <c r="D182" s="9">
        <v>2</v>
      </c>
      <c r="E182" s="28">
        <v>82.5</v>
      </c>
      <c r="F182" s="27"/>
      <c r="G182" s="12">
        <f t="shared" si="2"/>
        <v>0</v>
      </c>
    </row>
    <row r="183" spans="1:7" x14ac:dyDescent="0.3">
      <c r="A183" s="17"/>
      <c r="B183" s="25" t="s">
        <v>139</v>
      </c>
      <c r="C183" s="22">
        <v>835</v>
      </c>
      <c r="D183" s="9">
        <v>1</v>
      </c>
      <c r="E183" s="28">
        <v>82.5</v>
      </c>
      <c r="F183" s="27"/>
      <c r="G183" s="12">
        <f t="shared" si="2"/>
        <v>0</v>
      </c>
    </row>
    <row r="184" spans="1:7" x14ac:dyDescent="0.3">
      <c r="A184" s="17" t="s">
        <v>323</v>
      </c>
      <c r="B184" s="25" t="s">
        <v>324</v>
      </c>
      <c r="C184" s="22">
        <v>119044</v>
      </c>
      <c r="D184" s="9">
        <v>4</v>
      </c>
      <c r="E184" s="28">
        <v>77</v>
      </c>
      <c r="F184" s="27"/>
      <c r="G184" s="12">
        <f t="shared" si="2"/>
        <v>0</v>
      </c>
    </row>
    <row r="185" spans="1:7" x14ac:dyDescent="0.3">
      <c r="A185" s="17" t="s">
        <v>325</v>
      </c>
      <c r="B185" s="25" t="s">
        <v>326</v>
      </c>
      <c r="C185" s="22" t="s">
        <v>327</v>
      </c>
      <c r="D185" s="9">
        <v>16</v>
      </c>
      <c r="E185" s="28">
        <v>176</v>
      </c>
      <c r="F185" s="27"/>
      <c r="G185" s="12">
        <f t="shared" si="2"/>
        <v>0</v>
      </c>
    </row>
    <row r="186" spans="1:7" x14ac:dyDescent="0.3">
      <c r="A186" s="17" t="s">
        <v>328</v>
      </c>
      <c r="B186" s="25" t="s">
        <v>329</v>
      </c>
      <c r="C186" s="22" t="s">
        <v>330</v>
      </c>
      <c r="D186" s="9">
        <v>1</v>
      </c>
      <c r="E186" s="28">
        <v>121.00000000000001</v>
      </c>
      <c r="F186" s="27"/>
      <c r="G186" s="12">
        <f t="shared" si="2"/>
        <v>0</v>
      </c>
    </row>
    <row r="187" spans="1:7" x14ac:dyDescent="0.3">
      <c r="A187" s="41" t="s">
        <v>75</v>
      </c>
      <c r="B187" s="39" t="s">
        <v>37</v>
      </c>
      <c r="C187" s="22" t="s">
        <v>331</v>
      </c>
      <c r="D187" s="9">
        <v>28</v>
      </c>
      <c r="E187" s="28">
        <v>88</v>
      </c>
      <c r="F187" s="27"/>
      <c r="G187" s="12">
        <f t="shared" si="2"/>
        <v>0</v>
      </c>
    </row>
    <row r="188" spans="1:7" x14ac:dyDescent="0.3">
      <c r="A188" s="42"/>
      <c r="B188" s="44"/>
      <c r="C188" s="22" t="s">
        <v>78</v>
      </c>
      <c r="D188" s="9">
        <v>1</v>
      </c>
      <c r="E188" s="28">
        <v>88</v>
      </c>
      <c r="F188" s="27"/>
      <c r="G188" s="12">
        <f t="shared" si="2"/>
        <v>0</v>
      </c>
    </row>
    <row r="189" spans="1:7" x14ac:dyDescent="0.3">
      <c r="A189" s="42"/>
      <c r="B189" s="44"/>
      <c r="C189" s="22" t="s">
        <v>332</v>
      </c>
      <c r="D189" s="9">
        <v>8</v>
      </c>
      <c r="E189" s="28">
        <v>88</v>
      </c>
      <c r="F189" s="27"/>
      <c r="G189" s="12">
        <f t="shared" si="2"/>
        <v>0</v>
      </c>
    </row>
    <row r="190" spans="1:7" x14ac:dyDescent="0.3">
      <c r="A190" s="42"/>
      <c r="B190" s="44"/>
      <c r="C190" s="22" t="s">
        <v>333</v>
      </c>
      <c r="D190" s="9">
        <v>8</v>
      </c>
      <c r="E190" s="28">
        <v>88</v>
      </c>
      <c r="F190" s="27"/>
      <c r="G190" s="12">
        <f t="shared" si="2"/>
        <v>0</v>
      </c>
    </row>
    <row r="191" spans="1:7" x14ac:dyDescent="0.3">
      <c r="A191" s="42"/>
      <c r="B191" s="44"/>
      <c r="C191" s="22" t="s">
        <v>80</v>
      </c>
      <c r="D191" s="9">
        <v>13</v>
      </c>
      <c r="E191" s="28">
        <v>88</v>
      </c>
      <c r="F191" s="27"/>
      <c r="G191" s="12">
        <f t="shared" si="2"/>
        <v>0</v>
      </c>
    </row>
    <row r="192" spans="1:7" x14ac:dyDescent="0.3">
      <c r="A192" s="42"/>
      <c r="B192" s="44"/>
      <c r="C192" s="22" t="s">
        <v>79</v>
      </c>
      <c r="D192" s="9">
        <v>1</v>
      </c>
      <c r="E192" s="28">
        <v>88</v>
      </c>
      <c r="F192" s="27"/>
      <c r="G192" s="12">
        <f t="shared" si="2"/>
        <v>0</v>
      </c>
    </row>
    <row r="193" spans="1:7" x14ac:dyDescent="0.3">
      <c r="A193" s="42"/>
      <c r="B193" s="44"/>
      <c r="C193" s="22" t="s">
        <v>334</v>
      </c>
      <c r="D193" s="9">
        <v>4</v>
      </c>
      <c r="E193" s="28">
        <v>88</v>
      </c>
      <c r="F193" s="27"/>
      <c r="G193" s="12">
        <f t="shared" si="2"/>
        <v>0</v>
      </c>
    </row>
    <row r="194" spans="1:7" x14ac:dyDescent="0.3">
      <c r="A194" s="42"/>
      <c r="B194" s="40"/>
      <c r="C194" s="22" t="s">
        <v>335</v>
      </c>
      <c r="D194" s="9">
        <v>24</v>
      </c>
      <c r="E194" s="28">
        <v>88</v>
      </c>
      <c r="F194" s="27"/>
      <c r="G194" s="12">
        <f t="shared" si="2"/>
        <v>0</v>
      </c>
    </row>
    <row r="195" spans="1:7" x14ac:dyDescent="0.3">
      <c r="A195" s="42"/>
      <c r="B195" s="25" t="s">
        <v>336</v>
      </c>
      <c r="C195" s="22" t="s">
        <v>337</v>
      </c>
      <c r="D195" s="9">
        <v>4</v>
      </c>
      <c r="E195" s="28">
        <v>88</v>
      </c>
      <c r="F195" s="27"/>
      <c r="G195" s="12">
        <f t="shared" si="2"/>
        <v>0</v>
      </c>
    </row>
    <row r="196" spans="1:7" x14ac:dyDescent="0.3">
      <c r="A196" s="42"/>
      <c r="B196" s="25" t="s">
        <v>338</v>
      </c>
      <c r="C196" s="22" t="s">
        <v>339</v>
      </c>
      <c r="D196" s="9">
        <v>4</v>
      </c>
      <c r="E196" s="28">
        <v>88</v>
      </c>
      <c r="F196" s="27"/>
      <c r="G196" s="12">
        <f t="shared" ref="G196:G205" si="3">D196*F196</f>
        <v>0</v>
      </c>
    </row>
    <row r="197" spans="1:7" x14ac:dyDescent="0.3">
      <c r="A197" s="42"/>
      <c r="B197" s="39" t="s">
        <v>76</v>
      </c>
      <c r="C197" s="22" t="s">
        <v>77</v>
      </c>
      <c r="D197" s="9">
        <v>24</v>
      </c>
      <c r="E197" s="28">
        <v>88</v>
      </c>
      <c r="F197" s="27"/>
      <c r="G197" s="12">
        <f t="shared" si="3"/>
        <v>0</v>
      </c>
    </row>
    <row r="198" spans="1:7" x14ac:dyDescent="0.3">
      <c r="A198" s="42"/>
      <c r="B198" s="40"/>
      <c r="C198" s="22" t="s">
        <v>81</v>
      </c>
      <c r="D198" s="9">
        <v>19</v>
      </c>
      <c r="E198" s="28">
        <v>88</v>
      </c>
      <c r="F198" s="27"/>
      <c r="G198" s="12">
        <f t="shared" si="3"/>
        <v>0</v>
      </c>
    </row>
    <row r="199" spans="1:7" x14ac:dyDescent="0.3">
      <c r="A199" s="42"/>
      <c r="B199" s="25" t="s">
        <v>340</v>
      </c>
      <c r="C199" s="22" t="s">
        <v>341</v>
      </c>
      <c r="D199" s="9">
        <v>4</v>
      </c>
      <c r="E199" s="28">
        <v>88</v>
      </c>
      <c r="F199" s="27"/>
      <c r="G199" s="12">
        <f t="shared" si="3"/>
        <v>0</v>
      </c>
    </row>
    <row r="200" spans="1:7" x14ac:dyDescent="0.3">
      <c r="A200" s="42"/>
      <c r="B200" s="25" t="s">
        <v>342</v>
      </c>
      <c r="C200" s="22" t="s">
        <v>343</v>
      </c>
      <c r="D200" s="9">
        <v>12</v>
      </c>
      <c r="E200" s="28">
        <v>88</v>
      </c>
      <c r="F200" s="27"/>
      <c r="G200" s="12">
        <f t="shared" si="3"/>
        <v>0</v>
      </c>
    </row>
    <row r="201" spans="1:7" x14ac:dyDescent="0.3">
      <c r="A201" s="42"/>
      <c r="B201" s="25" t="s">
        <v>344</v>
      </c>
      <c r="C201" s="22" t="s">
        <v>345</v>
      </c>
      <c r="D201" s="9">
        <v>28</v>
      </c>
      <c r="E201" s="28">
        <v>88</v>
      </c>
      <c r="F201" s="27"/>
      <c r="G201" s="12">
        <f t="shared" si="3"/>
        <v>0</v>
      </c>
    </row>
    <row r="202" spans="1:7" x14ac:dyDescent="0.3">
      <c r="A202" s="43"/>
      <c r="B202" s="25" t="s">
        <v>346</v>
      </c>
      <c r="C202" s="22">
        <v>2000</v>
      </c>
      <c r="D202" s="9">
        <v>16</v>
      </c>
      <c r="E202" s="28">
        <v>88</v>
      </c>
      <c r="F202" s="27"/>
      <c r="G202" s="12">
        <f t="shared" si="3"/>
        <v>0</v>
      </c>
    </row>
    <row r="203" spans="1:7" x14ac:dyDescent="0.3">
      <c r="A203" s="41" t="s">
        <v>18</v>
      </c>
      <c r="B203" s="25" t="s">
        <v>34</v>
      </c>
      <c r="C203" s="22" t="s">
        <v>35</v>
      </c>
      <c r="D203" s="9">
        <v>1</v>
      </c>
      <c r="E203" s="28">
        <v>117.7</v>
      </c>
      <c r="F203" s="27"/>
      <c r="G203" s="12">
        <f t="shared" si="3"/>
        <v>0</v>
      </c>
    </row>
    <row r="204" spans="1:7" x14ac:dyDescent="0.3">
      <c r="A204" s="42"/>
      <c r="B204" s="25" t="s">
        <v>19</v>
      </c>
      <c r="C204" s="22" t="s">
        <v>20</v>
      </c>
      <c r="D204" s="9">
        <v>2</v>
      </c>
      <c r="E204" s="28">
        <v>117.7</v>
      </c>
      <c r="F204" s="27"/>
      <c r="G204" s="12">
        <f t="shared" si="3"/>
        <v>0</v>
      </c>
    </row>
    <row r="205" spans="1:7" x14ac:dyDescent="0.3">
      <c r="A205" s="43"/>
      <c r="B205" s="25" t="s">
        <v>163</v>
      </c>
      <c r="C205" s="22" t="s">
        <v>347</v>
      </c>
      <c r="D205" s="9">
        <v>1</v>
      </c>
      <c r="E205" s="28">
        <v>242.00000000000003</v>
      </c>
      <c r="F205" s="27"/>
      <c r="G205" s="12">
        <f t="shared" si="3"/>
        <v>0</v>
      </c>
    </row>
    <row r="206" spans="1:7" ht="14.4" x14ac:dyDescent="0.3">
      <c r="A206" s="45" t="s">
        <v>357</v>
      </c>
      <c r="B206" s="45"/>
      <c r="C206" s="45"/>
      <c r="D206" s="21">
        <v>1024</v>
      </c>
      <c r="E206" s="26"/>
      <c r="F206" s="13"/>
      <c r="G206" s="13">
        <f>SUM(G3:G205)</f>
        <v>0</v>
      </c>
    </row>
    <row r="207" spans="1:7" ht="15.6" x14ac:dyDescent="0.3">
      <c r="A207" s="38" t="s">
        <v>249</v>
      </c>
      <c r="B207" s="38"/>
      <c r="C207" s="38"/>
      <c r="D207" s="38"/>
      <c r="E207" s="38"/>
      <c r="F207" s="38"/>
      <c r="G207" s="38"/>
    </row>
    <row r="208" spans="1:7" x14ac:dyDescent="0.3">
      <c r="A208" s="24" t="s">
        <v>85</v>
      </c>
      <c r="B208" s="23" t="s">
        <v>43</v>
      </c>
      <c r="C208" s="23" t="s">
        <v>86</v>
      </c>
      <c r="D208" s="3">
        <v>8</v>
      </c>
      <c r="E208" s="3">
        <v>66</v>
      </c>
      <c r="F208" s="27"/>
      <c r="G208" s="12">
        <f t="shared" ref="G208:G210" si="4">D208*F208</f>
        <v>0</v>
      </c>
    </row>
    <row r="209" spans="1:7" x14ac:dyDescent="0.3">
      <c r="A209" s="24" t="s">
        <v>228</v>
      </c>
      <c r="B209" s="23" t="s">
        <v>28</v>
      </c>
      <c r="C209" s="23">
        <v>314</v>
      </c>
      <c r="D209" s="3">
        <v>1</v>
      </c>
      <c r="E209" s="3">
        <v>82.5</v>
      </c>
      <c r="F209" s="27"/>
      <c r="G209" s="12">
        <f t="shared" si="4"/>
        <v>0</v>
      </c>
    </row>
    <row r="210" spans="1:7" x14ac:dyDescent="0.3">
      <c r="A210" s="24" t="s">
        <v>229</v>
      </c>
      <c r="B210" s="23" t="s">
        <v>230</v>
      </c>
      <c r="C210" s="23" t="s">
        <v>231</v>
      </c>
      <c r="D210" s="3">
        <v>5</v>
      </c>
      <c r="E210" s="3">
        <v>141.9</v>
      </c>
      <c r="F210" s="27"/>
      <c r="G210" s="12">
        <f t="shared" si="4"/>
        <v>0</v>
      </c>
    </row>
    <row r="211" spans="1:7" ht="14.4" x14ac:dyDescent="0.3">
      <c r="A211" s="45" t="s">
        <v>358</v>
      </c>
      <c r="B211" s="45"/>
      <c r="C211" s="45"/>
      <c r="D211" s="21">
        <v>14</v>
      </c>
      <c r="E211" s="26"/>
      <c r="F211" s="13"/>
      <c r="G211" s="13">
        <f>SUM(G208:G210)</f>
        <v>0</v>
      </c>
    </row>
    <row r="212" spans="1:7" ht="15.6" x14ac:dyDescent="0.3">
      <c r="A212" s="38" t="s">
        <v>250</v>
      </c>
      <c r="B212" s="38"/>
      <c r="C212" s="38"/>
      <c r="D212" s="38"/>
      <c r="E212" s="38"/>
      <c r="F212" s="38"/>
      <c r="G212" s="38"/>
    </row>
    <row r="213" spans="1:7" x14ac:dyDescent="0.3">
      <c r="A213" s="24" t="s">
        <v>349</v>
      </c>
      <c r="B213" s="23" t="s">
        <v>234</v>
      </c>
      <c r="C213" s="23"/>
      <c r="D213" s="3">
        <v>4</v>
      </c>
      <c r="E213" s="18">
        <v>2000</v>
      </c>
      <c r="F213" s="18">
        <v>2000</v>
      </c>
      <c r="G213" s="12">
        <f t="shared" ref="G213" si="5">D213*F213</f>
        <v>8000</v>
      </c>
    </row>
    <row r="214" spans="1:7" ht="14.4" x14ac:dyDescent="0.3">
      <c r="A214" s="45" t="s">
        <v>359</v>
      </c>
      <c r="B214" s="45"/>
      <c r="C214" s="45"/>
      <c r="D214" s="21">
        <v>4</v>
      </c>
      <c r="E214" s="26"/>
      <c r="F214" s="13"/>
      <c r="G214" s="19">
        <f>G213</f>
        <v>8000</v>
      </c>
    </row>
    <row r="215" spans="1:7" ht="19.2" customHeight="1" x14ac:dyDescent="0.3">
      <c r="A215" s="51" t="s">
        <v>360</v>
      </c>
      <c r="B215" s="51"/>
      <c r="C215" s="51"/>
      <c r="D215" s="51"/>
      <c r="E215" s="51"/>
      <c r="F215" s="51"/>
      <c r="G215" s="37">
        <f>G214+G211+G206</f>
        <v>8000</v>
      </c>
    </row>
    <row r="216" spans="1:7" ht="14.4" x14ac:dyDescent="0.3">
      <c r="D216" s="2"/>
      <c r="E216" s="29" t="s">
        <v>352</v>
      </c>
      <c r="F216" s="30"/>
      <c r="G216" s="36">
        <f>+F216*$G$215</f>
        <v>0</v>
      </c>
    </row>
    <row r="217" spans="1:7" ht="14.4" x14ac:dyDescent="0.3">
      <c r="D217" s="2"/>
      <c r="E217" s="29" t="s">
        <v>353</v>
      </c>
      <c r="F217" s="30"/>
      <c r="G217" s="36">
        <f>+F217*$G$215</f>
        <v>0</v>
      </c>
    </row>
    <row r="218" spans="1:7" ht="14.4" x14ac:dyDescent="0.3">
      <c r="D218" s="2"/>
      <c r="E218" s="49" t="s">
        <v>354</v>
      </c>
      <c r="F218" s="49"/>
      <c r="G218" s="31">
        <f>G215+G216+G217</f>
        <v>8000</v>
      </c>
    </row>
    <row r="219" spans="1:7" ht="14.4" x14ac:dyDescent="0.3">
      <c r="D219" s="2"/>
      <c r="E219" s="32" t="s">
        <v>355</v>
      </c>
      <c r="F219" s="33">
        <v>0.21</v>
      </c>
      <c r="G219" s="34">
        <f>+F219*G218</f>
        <v>1680</v>
      </c>
    </row>
    <row r="220" spans="1:7" ht="14.4" x14ac:dyDescent="0.3">
      <c r="D220" s="2"/>
      <c r="E220" s="50" t="s">
        <v>356</v>
      </c>
      <c r="F220" s="50"/>
      <c r="G220" s="35">
        <f>G218+G219</f>
        <v>9680</v>
      </c>
    </row>
    <row r="222" spans="1:7" x14ac:dyDescent="0.3">
      <c r="A222" s="48" t="s">
        <v>361</v>
      </c>
      <c r="B222" s="48"/>
      <c r="C222" s="48"/>
      <c r="D222" s="48"/>
      <c r="E222" s="48"/>
      <c r="F222" s="48"/>
      <c r="G222" s="48"/>
    </row>
    <row r="223" spans="1:7" x14ac:dyDescent="0.3">
      <c r="A223" s="48" t="s">
        <v>246</v>
      </c>
      <c r="B223" s="48"/>
      <c r="C223" s="48"/>
      <c r="D223" s="48"/>
      <c r="E223" s="48"/>
      <c r="F223" s="48"/>
      <c r="G223" s="48"/>
    </row>
    <row r="224" spans="1:7" x14ac:dyDescent="0.3">
      <c r="A224" s="48" t="s">
        <v>348</v>
      </c>
      <c r="B224" s="48"/>
      <c r="C224" s="48"/>
      <c r="D224" s="48"/>
      <c r="E224" s="48"/>
      <c r="F224" s="48"/>
      <c r="G224" s="48"/>
    </row>
    <row r="225" spans="1:1" x14ac:dyDescent="0.3">
      <c r="A225" s="2" t="s">
        <v>362</v>
      </c>
    </row>
  </sheetData>
  <sheetProtection algorithmName="SHA-512" hashValue="zKgoR15/cklnYi6xD7XWP4c2vbOL1oGJBibLy5vdv9p3xj0xvYQnYiFAURWvT0gPfJSI+0QgbervRy4hBGcsxw==" saltValue="zw7Zx7QCybJShXzjn5DFWg==" spinCount="100000" sheet="1" objects="1" scenarios="1"/>
  <autoFilter ref="A2:H220" xr:uid="{00000000-0001-0000-0000-000000000000}"/>
  <mergeCells count="83">
    <mergeCell ref="A224:G224"/>
    <mergeCell ref="E218:F218"/>
    <mergeCell ref="E220:F220"/>
    <mergeCell ref="A215:F215"/>
    <mergeCell ref="A222:G222"/>
    <mergeCell ref="A223:G223"/>
    <mergeCell ref="B19:B20"/>
    <mergeCell ref="A19:A20"/>
    <mergeCell ref="A21:A22"/>
    <mergeCell ref="A23:A24"/>
    <mergeCell ref="B140:B141"/>
    <mergeCell ref="A138:A156"/>
    <mergeCell ref="B63:B64"/>
    <mergeCell ref="A25:A28"/>
    <mergeCell ref="B27:B28"/>
    <mergeCell ref="B30:B31"/>
    <mergeCell ref="A30:A31"/>
    <mergeCell ref="B33:B35"/>
    <mergeCell ref="A32:A37"/>
    <mergeCell ref="B36:B37"/>
    <mergeCell ref="B38:B39"/>
    <mergeCell ref="A38:A40"/>
    <mergeCell ref="A1:G1"/>
    <mergeCell ref="A3:A4"/>
    <mergeCell ref="B3:B4"/>
    <mergeCell ref="B9:B10"/>
    <mergeCell ref="B11:B13"/>
    <mergeCell ref="A9:A14"/>
    <mergeCell ref="B41:B45"/>
    <mergeCell ref="B46:B47"/>
    <mergeCell ref="A212:G212"/>
    <mergeCell ref="A214:C214"/>
    <mergeCell ref="B75:B76"/>
    <mergeCell ref="B142:B149"/>
    <mergeCell ref="B150:B153"/>
    <mergeCell ref="B154:B156"/>
    <mergeCell ref="A211:C211"/>
    <mergeCell ref="A206:C206"/>
    <mergeCell ref="B78:B79"/>
    <mergeCell ref="A78:A79"/>
    <mergeCell ref="B80:B81"/>
    <mergeCell ref="B82:B83"/>
    <mergeCell ref="A80:A86"/>
    <mergeCell ref="B85:B86"/>
    <mergeCell ref="B66:B67"/>
    <mergeCell ref="A66:A67"/>
    <mergeCell ref="A68:A70"/>
    <mergeCell ref="A71:A72"/>
    <mergeCell ref="A74:A77"/>
    <mergeCell ref="A41:A47"/>
    <mergeCell ref="A51:A52"/>
    <mergeCell ref="A53:A54"/>
    <mergeCell ref="A57:A60"/>
    <mergeCell ref="A61:A64"/>
    <mergeCell ref="A88:A89"/>
    <mergeCell ref="A93:A94"/>
    <mergeCell ref="A95:A96"/>
    <mergeCell ref="A99:A100"/>
    <mergeCell ref="A101:A102"/>
    <mergeCell ref="A103:A104"/>
    <mergeCell ref="B103:B104"/>
    <mergeCell ref="B105:B106"/>
    <mergeCell ref="A105:A106"/>
    <mergeCell ref="B108:B109"/>
    <mergeCell ref="B111:B118"/>
    <mergeCell ref="B119:B126"/>
    <mergeCell ref="A108:A130"/>
    <mergeCell ref="B134:B135"/>
    <mergeCell ref="A133:A137"/>
    <mergeCell ref="B159:B160"/>
    <mergeCell ref="A157:A158"/>
    <mergeCell ref="A159:A160"/>
    <mergeCell ref="B162:B164"/>
    <mergeCell ref="A162:A164"/>
    <mergeCell ref="A207:G207"/>
    <mergeCell ref="B197:B198"/>
    <mergeCell ref="A187:A202"/>
    <mergeCell ref="A203:A205"/>
    <mergeCell ref="B169:B171"/>
    <mergeCell ref="A169:A171"/>
    <mergeCell ref="A174:A175"/>
    <mergeCell ref="A177:A178"/>
    <mergeCell ref="B187:B194"/>
  </mergeCells>
  <dataValidations count="1">
    <dataValidation type="decimal" operator="lessThanOrEqual" allowBlank="1" showInputMessage="1" showErrorMessage="1" error="Precio superior al de licitación" sqref="F3:F205 F208:F210" xr:uid="{61F0AB95-3BD2-403F-AC61-797C7B8A1FE1}">
      <formula1>E3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1"/>
  <sheetViews>
    <sheetView workbookViewId="0">
      <selection activeCell="L21" sqref="L21"/>
    </sheetView>
  </sheetViews>
  <sheetFormatPr baseColWidth="10" defaultColWidth="11.44140625" defaultRowHeight="12" x14ac:dyDescent="0.3"/>
  <cols>
    <col min="1" max="1" width="29.88671875" style="8" customWidth="1"/>
    <col min="2" max="2" width="9.5546875" style="14" customWidth="1"/>
    <col min="3" max="16384" width="11.44140625" style="2"/>
  </cols>
  <sheetData>
    <row r="1" spans="1:2" s="5" customFormat="1" ht="30.75" customHeight="1" x14ac:dyDescent="0.3">
      <c r="A1" s="38" t="s">
        <v>236</v>
      </c>
      <c r="B1" s="38"/>
    </row>
    <row r="2" spans="1:2" s="7" customFormat="1" ht="30.75" customHeight="1" x14ac:dyDescent="0.3">
      <c r="A2" s="15" t="s">
        <v>237</v>
      </c>
      <c r="B2" s="16" t="s">
        <v>95</v>
      </c>
    </row>
    <row r="3" spans="1:2" x14ac:dyDescent="0.3">
      <c r="A3" s="10" t="s">
        <v>238</v>
      </c>
      <c r="B3" s="20"/>
    </row>
    <row r="4" spans="1:2" ht="14.4" customHeight="1" x14ac:dyDescent="0.3">
      <c r="A4" s="10" t="s">
        <v>239</v>
      </c>
      <c r="B4" s="20"/>
    </row>
    <row r="5" spans="1:2" ht="24" x14ac:dyDescent="0.3">
      <c r="A5" s="10" t="s">
        <v>240</v>
      </c>
      <c r="B5" s="20"/>
    </row>
    <row r="6" spans="1:2" x14ac:dyDescent="0.3">
      <c r="A6" s="10" t="s">
        <v>241</v>
      </c>
      <c r="B6" s="20"/>
    </row>
    <row r="7" spans="1:2" x14ac:dyDescent="0.3">
      <c r="A7" s="10" t="s">
        <v>242</v>
      </c>
      <c r="B7" s="20"/>
    </row>
    <row r="8" spans="1:2" ht="24" x14ac:dyDescent="0.3">
      <c r="A8" s="10" t="s">
        <v>247</v>
      </c>
      <c r="B8" s="20"/>
    </row>
    <row r="9" spans="1:2" x14ac:dyDescent="0.3">
      <c r="A9" s="10" t="s">
        <v>243</v>
      </c>
      <c r="B9" s="20"/>
    </row>
    <row r="10" spans="1:2" x14ac:dyDescent="0.3">
      <c r="A10" s="10" t="s">
        <v>244</v>
      </c>
      <c r="B10" s="20"/>
    </row>
    <row r="11" spans="1:2" x14ac:dyDescent="0.3">
      <c r="A11" s="10" t="s">
        <v>245</v>
      </c>
      <c r="B11" s="20"/>
    </row>
  </sheetData>
  <mergeCells count="1"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Detalle_Reparaciones</vt:lpstr>
    </vt:vector>
  </TitlesOfParts>
  <Company>Metro de Madrid,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Chavarría, María Eugenia</dc:creator>
  <cp:lastModifiedBy>Martínez Chavarría, María Eugenia</cp:lastModifiedBy>
  <cp:lastPrinted>2019-01-15T11:06:45Z</cp:lastPrinted>
  <dcterms:created xsi:type="dcterms:W3CDTF">2017-01-24T12:31:18Z</dcterms:created>
  <dcterms:modified xsi:type="dcterms:W3CDTF">2023-06-12T10:46:16Z</dcterms:modified>
</cp:coreProperties>
</file>