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 y Gestion Economica\04 GASTO\03 SCs (DOCUMENTUM)\SMIE\SC MTTO INT PUERTAS CRISTAL\"/>
    </mc:Choice>
  </mc:AlternateContent>
  <xr:revisionPtr revIDLastSave="0" documentId="8_{57B942C5-4F31-438D-81FA-ECF2748F6FD1}" xr6:coauthVersionLast="47" xr6:coauthVersionMax="47" xr10:uidLastSave="{00000000-0000-0000-0000-000000000000}"/>
  <bookViews>
    <workbookView xWindow="-120" yWindow="-120" windowWidth="29040" windowHeight="15840" xr2:uid="{4A46B5DB-2616-4F34-B661-12AAC2DCF0A5}"/>
  </bookViews>
  <sheets>
    <sheet name="ANEXO - OFERTA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H7" i="2" l="1"/>
  <c r="F7" i="2"/>
  <c r="D6" i="2"/>
  <c r="H6" i="2" s="1"/>
  <c r="F6" i="2" l="1"/>
  <c r="F5" i="2" s="1"/>
  <c r="G5" i="2"/>
  <c r="H10" i="2" s="1"/>
  <c r="H14" i="2" l="1"/>
  <c r="H15" i="2"/>
  <c r="H11" i="2"/>
  <c r="H12" i="2" s="1"/>
</calcChain>
</file>

<file path=xl/sharedStrings.xml><?xml version="1.0" encoding="utf-8"?>
<sst xmlns="http://schemas.openxmlformats.org/spreadsheetml/2006/main" count="21" uniqueCount="21">
  <si>
    <t>CONCEPTO</t>
  </si>
  <si>
    <t>ANEXO I: OFERTA ECONÓMICA</t>
  </si>
  <si>
    <t>CANTIDAD</t>
  </si>
  <si>
    <t>1.01</t>
  </si>
  <si>
    <t>MANTENIMIENTO INTEGRAL PUERTAS 4 AÑOS</t>
  </si>
  <si>
    <t>1.02</t>
  </si>
  <si>
    <t>Mantenimiento Integra Puertas Deslizantes</t>
  </si>
  <si>
    <t>Mantenimiento Integra Puertas Cortavientos</t>
  </si>
  <si>
    <t>MESES EN CONTRATO</t>
  </si>
  <si>
    <t>IMPORTE LICITACIÓN
Puerta/mes</t>
  </si>
  <si>
    <t>IMPORTE TOTAL LICITACIÓN</t>
  </si>
  <si>
    <t>IMPORTE OFERTADO
Puerta/mes</t>
  </si>
  <si>
    <t>IMPORTE TOTAL OFERTADO</t>
  </si>
  <si>
    <t>CAPÍTULO</t>
  </si>
  <si>
    <t>TOTAL OFERTA (IVA no incluido)</t>
  </si>
  <si>
    <t>IVA (21%)</t>
  </si>
  <si>
    <t>TOTAL OFERTA (IVA incluido)</t>
  </si>
  <si>
    <t>REPARACIONES SOLICITADAS POR METRO</t>
  </si>
  <si>
    <t>Se tendrán en cuenta las Notas del apartado “27.Evaluación de las ofertas” del cuadro resumen del Pliego de Condiciones Particulares</t>
  </si>
  <si>
    <t>Gastos Generales (%)</t>
  </si>
  <si>
    <t>Beneficio Industrial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</si>
</sst>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44" fontId="8" fillId="4" borderId="1" xfId="0" applyNumberFormat="1" applyFont="1" applyFill="1" applyBorder="1" applyAlignment="1">
      <alignment vertical="center" wrapText="1"/>
    </xf>
    <xf numFmtId="8" fontId="1" fillId="2" borderId="1" xfId="0" applyNumberFormat="1" applyFont="1" applyFill="1" applyBorder="1" applyAlignment="1">
      <alignment horizontal="right" vertical="center"/>
    </xf>
    <xf numFmtId="44" fontId="1" fillId="2" borderId="1" xfId="0" applyNumberFormat="1" applyFont="1" applyFill="1" applyBorder="1" applyAlignment="1">
      <alignment horizontal="right" vertical="center"/>
    </xf>
    <xf numFmtId="44" fontId="0" fillId="3" borderId="0" xfId="0" applyNumberFormat="1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 wrapText="1"/>
    </xf>
    <xf numFmtId="8" fontId="7" fillId="5" borderId="1" xfId="0" applyNumberFormat="1" applyFont="1" applyFill="1" applyBorder="1" applyAlignment="1" applyProtection="1">
      <alignment vertical="center" wrapText="1"/>
      <protection locked="0"/>
    </xf>
    <xf numFmtId="10" fontId="9" fillId="5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wrapText="1"/>
    </xf>
    <xf numFmtId="44" fontId="8" fillId="4" borderId="3" xfId="0" applyNumberFormat="1" applyFont="1" applyFill="1" applyBorder="1" applyAlignment="1">
      <alignment horizontal="center" vertical="center" wrapText="1"/>
    </xf>
    <xf numFmtId="44" fontId="8" fillId="4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horizontal="center" vertical="center" wrapText="1"/>
    </xf>
    <xf numFmtId="44" fontId="0" fillId="5" borderId="1" xfId="1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8F88E-4AE4-4C7C-B31D-879477EDB00F}">
  <dimension ref="A2:K17"/>
  <sheetViews>
    <sheetView tabSelected="1" topLeftCell="A7" workbookViewId="0">
      <selection activeCell="G16" sqref="G16"/>
    </sheetView>
  </sheetViews>
  <sheetFormatPr baseColWidth="10" defaultColWidth="11.5703125" defaultRowHeight="15" x14ac:dyDescent="0.25"/>
  <cols>
    <col min="1" max="1" width="9.5703125" style="5" bestFit="1" customWidth="1"/>
    <col min="2" max="2" width="40.42578125" style="5" bestFit="1" customWidth="1"/>
    <col min="3" max="3" width="10" style="5" bestFit="1" customWidth="1"/>
    <col min="4" max="4" width="10.5703125" style="5" bestFit="1" customWidth="1"/>
    <col min="5" max="5" width="13.85546875" style="5" customWidth="1"/>
    <col min="6" max="6" width="16" style="5" customWidth="1"/>
    <col min="7" max="7" width="13.85546875" style="5" customWidth="1"/>
    <col min="8" max="8" width="16.140625" style="5" customWidth="1"/>
    <col min="9" max="10" width="11.5703125" style="5"/>
    <col min="11" max="11" width="12.85546875" style="5" bestFit="1" customWidth="1"/>
    <col min="12" max="16384" width="11.5703125" style="5"/>
  </cols>
  <sheetData>
    <row r="2" spans="1:11" x14ac:dyDescent="0.25">
      <c r="B2" s="25" t="s">
        <v>1</v>
      </c>
      <c r="C2" s="25"/>
      <c r="D2" s="25"/>
      <c r="E2" s="25"/>
      <c r="F2" s="25"/>
      <c r="G2" s="25"/>
      <c r="H2" s="25"/>
    </row>
    <row r="3" spans="1:11" x14ac:dyDescent="0.25">
      <c r="B3" s="26"/>
      <c r="C3" s="26"/>
      <c r="D3" s="26"/>
      <c r="E3" s="26"/>
      <c r="F3" s="26"/>
      <c r="G3" s="26"/>
      <c r="H3" s="26"/>
    </row>
    <row r="4" spans="1:11" ht="51.6" customHeight="1" x14ac:dyDescent="0.25">
      <c r="A4" s="1" t="s">
        <v>13</v>
      </c>
      <c r="B4" s="1" t="s">
        <v>0</v>
      </c>
      <c r="C4" s="4" t="s">
        <v>2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</row>
    <row r="5" spans="1:11" ht="28.7" customHeight="1" x14ac:dyDescent="0.25">
      <c r="A5" s="6">
        <v>1</v>
      </c>
      <c r="B5" s="16" t="s">
        <v>4</v>
      </c>
      <c r="C5" s="17"/>
      <c r="D5" s="17"/>
      <c r="E5" s="18"/>
      <c r="F5" s="7">
        <f>+F6+F7</f>
        <v>225399.99999999994</v>
      </c>
      <c r="G5" s="20">
        <f>+H6+H7</f>
        <v>0</v>
      </c>
      <c r="H5" s="21"/>
    </row>
    <row r="6" spans="1:11" ht="28.7" customHeight="1" x14ac:dyDescent="0.25">
      <c r="A6" s="2" t="s">
        <v>3</v>
      </c>
      <c r="B6" s="3" t="s">
        <v>6</v>
      </c>
      <c r="C6" s="2">
        <v>25</v>
      </c>
      <c r="D6" s="2">
        <f>12*4</f>
        <v>48</v>
      </c>
      <c r="E6" s="12">
        <f>33*1.15</f>
        <v>37.949999999999996</v>
      </c>
      <c r="F6" s="12">
        <f>+E6*D6*C6</f>
        <v>45540</v>
      </c>
      <c r="G6" s="13"/>
      <c r="H6" s="12">
        <f>+G6*D6*C6</f>
        <v>0</v>
      </c>
    </row>
    <row r="7" spans="1:11" x14ac:dyDescent="0.25">
      <c r="A7" s="27" t="s">
        <v>5</v>
      </c>
      <c r="B7" s="27" t="s">
        <v>7</v>
      </c>
      <c r="C7" s="11">
        <v>24</v>
      </c>
      <c r="D7" s="11">
        <v>48</v>
      </c>
      <c r="E7" s="28">
        <f>50*1.15</f>
        <v>57.499999999999993</v>
      </c>
      <c r="F7" s="29">
        <f>+E7*D7*C7+E7*D8*C8</f>
        <v>179859.99999999994</v>
      </c>
      <c r="G7" s="30"/>
      <c r="H7" s="29">
        <f>+G7*D7*C7+G7*D8*C8</f>
        <v>0</v>
      </c>
    </row>
    <row r="8" spans="1:11" x14ac:dyDescent="0.25">
      <c r="A8" s="27"/>
      <c r="B8" s="27"/>
      <c r="C8" s="11">
        <v>52</v>
      </c>
      <c r="D8" s="11">
        <v>38</v>
      </c>
      <c r="E8" s="28"/>
      <c r="F8" s="29"/>
      <c r="G8" s="30"/>
      <c r="H8" s="29"/>
    </row>
    <row r="9" spans="1:11" ht="28.7" customHeight="1" x14ac:dyDescent="0.25">
      <c r="A9" s="6">
        <v>2</v>
      </c>
      <c r="B9" s="16" t="s">
        <v>17</v>
      </c>
      <c r="C9" s="17"/>
      <c r="D9" s="17"/>
      <c r="E9" s="18"/>
      <c r="F9" s="7">
        <v>15000</v>
      </c>
      <c r="G9" s="20">
        <v>15000</v>
      </c>
      <c r="H9" s="21"/>
      <c r="K9" s="10"/>
    </row>
    <row r="10" spans="1:11" ht="32.450000000000003" customHeight="1" x14ac:dyDescent="0.25">
      <c r="C10" s="15" t="s">
        <v>14</v>
      </c>
      <c r="D10" s="15"/>
      <c r="E10" s="15"/>
      <c r="F10" s="15"/>
      <c r="G10" s="15"/>
      <c r="H10" s="9">
        <f>+G5+G9</f>
        <v>15000</v>
      </c>
    </row>
    <row r="11" spans="1:11" ht="32.450000000000003" customHeight="1" x14ac:dyDescent="0.25">
      <c r="C11" s="15" t="s">
        <v>15</v>
      </c>
      <c r="D11" s="15"/>
      <c r="E11" s="15"/>
      <c r="F11" s="15"/>
      <c r="G11" s="15"/>
      <c r="H11" s="8">
        <f>+H10*0.21</f>
        <v>3150</v>
      </c>
    </row>
    <row r="12" spans="1:11" ht="32.450000000000003" customHeight="1" x14ac:dyDescent="0.25">
      <c r="C12" s="15" t="s">
        <v>16</v>
      </c>
      <c r="D12" s="15"/>
      <c r="E12" s="15"/>
      <c r="F12" s="15"/>
      <c r="G12" s="15"/>
      <c r="H12" s="8">
        <f>+H10+H11</f>
        <v>18150</v>
      </c>
    </row>
    <row r="14" spans="1:11" x14ac:dyDescent="0.25">
      <c r="C14" s="22" t="s">
        <v>19</v>
      </c>
      <c r="D14" s="23"/>
      <c r="E14" s="23"/>
      <c r="F14" s="24"/>
      <c r="G14" s="14"/>
      <c r="H14" s="8">
        <f>(H10/(1+G15+G14))*G14</f>
        <v>0</v>
      </c>
    </row>
    <row r="15" spans="1:11" x14ac:dyDescent="0.25">
      <c r="C15" s="22" t="s">
        <v>20</v>
      </c>
      <c r="D15" s="23"/>
      <c r="E15" s="23"/>
      <c r="F15" s="24"/>
      <c r="G15" s="14"/>
      <c r="H15" s="8">
        <f>(H10/(1+G15+G14))*G15</f>
        <v>0</v>
      </c>
    </row>
    <row r="17" spans="2:6" x14ac:dyDescent="0.25">
      <c r="B17" s="19" t="s">
        <v>18</v>
      </c>
      <c r="C17" s="19"/>
      <c r="D17" s="19"/>
      <c r="E17" s="19"/>
      <c r="F17" s="19"/>
    </row>
  </sheetData>
  <sheetProtection algorithmName="SHA-512" hashValue="wEPRKfr5tyM/ecjlgaB6mrVX598EbNUodTBIDN3fVuT2POcAw+17vReuz4uRZYH4Y3Sp+PmTySsZwnGCNJTqzw==" saltValue="seSiHXvPWZYwQ3bq7j/b+A==" spinCount="100000" sheet="1" objects="1" scenarios="1"/>
  <mergeCells count="17">
    <mergeCell ref="B2:H3"/>
    <mergeCell ref="B7:B8"/>
    <mergeCell ref="A7:A8"/>
    <mergeCell ref="E7:E8"/>
    <mergeCell ref="F7:F8"/>
    <mergeCell ref="G7:G8"/>
    <mergeCell ref="H7:H8"/>
    <mergeCell ref="C10:G10"/>
    <mergeCell ref="B5:E5"/>
    <mergeCell ref="B9:E9"/>
    <mergeCell ref="B17:F17"/>
    <mergeCell ref="G5:H5"/>
    <mergeCell ref="G9:H9"/>
    <mergeCell ref="C12:G12"/>
    <mergeCell ref="C11:G11"/>
    <mergeCell ref="C14:F14"/>
    <mergeCell ref="C15:F1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- 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García Fraile, Antonio</cp:lastModifiedBy>
  <cp:lastPrinted>2023-01-27T06:16:50Z</cp:lastPrinted>
  <dcterms:created xsi:type="dcterms:W3CDTF">2022-11-22T07:51:26Z</dcterms:created>
  <dcterms:modified xsi:type="dcterms:W3CDTF">2023-02-07T07:32:40Z</dcterms:modified>
</cp:coreProperties>
</file>