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37E3FC14-C869-43D0-BD8C-54BAFE1AE6A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Lote 1" sheetId="2" r:id="rId1"/>
    <sheet name="Lote 2" sheetId="3" r:id="rId2"/>
    <sheet name="Lote 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3" l="1"/>
  <c r="F5" i="4"/>
  <c r="G5" i="4" s="1"/>
  <c r="F4" i="4"/>
  <c r="F5" i="3"/>
  <c r="G5" i="3" s="1"/>
  <c r="F4" i="2"/>
  <c r="G6" i="2" s="1"/>
  <c r="G4" i="4" l="1"/>
  <c r="G6" i="4" s="1"/>
  <c r="G7" i="4"/>
  <c r="G7" i="3"/>
  <c r="G4" i="3"/>
  <c r="G6" i="3" s="1"/>
  <c r="G4" i="2"/>
  <c r="G5" i="2" s="1"/>
  <c r="F6" i="2" s="1"/>
  <c r="F7" i="4" l="1"/>
  <c r="I7" i="4" s="1"/>
  <c r="F7" i="3"/>
  <c r="I7" i="3" s="1"/>
  <c r="I6" i="2"/>
  <c r="J18" i="3" l="1"/>
  <c r="I18" i="3" s="1"/>
  <c r="F18" i="3" s="1"/>
  <c r="I8" i="4"/>
  <c r="I9" i="4" s="1"/>
  <c r="J18" i="4"/>
  <c r="I18" i="4" s="1"/>
  <c r="F18" i="4" s="1"/>
  <c r="J19" i="4"/>
  <c r="I19" i="4" s="1"/>
  <c r="F19" i="4" s="1"/>
  <c r="J19" i="3"/>
  <c r="I19" i="3" s="1"/>
  <c r="F19" i="3" s="1"/>
  <c r="I8" i="3"/>
  <c r="I9" i="3" s="1"/>
  <c r="J18" i="2"/>
  <c r="I18" i="2" s="1"/>
  <c r="F18" i="2" s="1"/>
  <c r="J17" i="2"/>
  <c r="I17" i="2" s="1"/>
  <c r="F17" i="2" s="1"/>
  <c r="I7" i="2"/>
  <c r="I8" i="2" s="1"/>
  <c r="F9" i="4" l="1"/>
  <c r="F8" i="4"/>
  <c r="F9" i="3"/>
  <c r="F8" i="3"/>
  <c r="F7" i="2"/>
  <c r="F8" i="2"/>
</calcChain>
</file>

<file path=xl/sharedStrings.xml><?xml version="1.0" encoding="utf-8"?>
<sst xmlns="http://schemas.openxmlformats.org/spreadsheetml/2006/main" count="50" uniqueCount="20">
  <si>
    <t>Posición</t>
  </si>
  <si>
    <t>IVA</t>
  </si>
  <si>
    <t>Precio unit. (€)</t>
  </si>
  <si>
    <t xml:space="preserve">Gastos Generales  </t>
  </si>
  <si>
    <t xml:space="preserve">Beneficio Industrial  </t>
  </si>
  <si>
    <t xml:space="preserve">  Cumplimentar el importe correspondiente de cada partida en las casillas de color amarillo (IVA no incluido)</t>
  </si>
  <si>
    <t>Análisis químico de aceites PCB (incluido gestión residuos)</t>
  </si>
  <si>
    <t>Nº de unidades de referencia</t>
  </si>
  <si>
    <t>Precio total = Nº de unidades de referencia X Precio unitario (€)</t>
  </si>
  <si>
    <t xml:space="preserve">  Se tendrán en cuenta las Notas del apartado “27. Evaluación de las ofertas” del cuadro resumen del Pliego de Condiciones Particulares.</t>
  </si>
  <si>
    <t>Actuación/Concepto</t>
  </si>
  <si>
    <t>Jornada diurna Asistencia Técnica</t>
  </si>
  <si>
    <t>Jornada diurna Trabajo en Campo (2 personas)</t>
  </si>
  <si>
    <t>Jornada nocturna Trabajo en Campo (2 personas)</t>
  </si>
  <si>
    <t>Jornada diurna Trabajo toma de muestras (1 persona)</t>
  </si>
  <si>
    <t xml:space="preserve">  El presupuesto total ofertado no podrá superar el presupuesto base de Licitación.</t>
  </si>
  <si>
    <t xml:space="preserve">  Cumplimentar el porcentaje correspondiente a Gastos Generales y Beneficio Industrial en las casilla de color naranja (IVA no incluido). Podrán tener valor cero.</t>
  </si>
  <si>
    <t xml:space="preserve">  Los precios unitarios ya incluyen los gastos generales y el beneficio industrial.</t>
  </si>
  <si>
    <t>PRESUPUESTO TOTAL (SIN IVA)</t>
  </si>
  <si>
    <t>PRESUPUESTO TOTAL  IVA INCLUIDO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</si>
</sst>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0" fontId="0" fillId="5" borderId="1" xfId="0" applyNumberFormat="1" applyFill="1" applyBorder="1" applyAlignment="1" applyProtection="1">
      <alignment horizontal="center" vertical="center"/>
      <protection locked="0"/>
    </xf>
    <xf numFmtId="7" fontId="3" fillId="6" borderId="4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4" fillId="0" borderId="0" xfId="0" applyFont="1" applyProtection="1"/>
    <xf numFmtId="0" fontId="3" fillId="0" borderId="0" xfId="0" applyFont="1" applyProtection="1"/>
    <xf numFmtId="165" fontId="0" fillId="0" borderId="4" xfId="0" applyNumberFormat="1" applyFill="1" applyBorder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justify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165" fontId="0" fillId="7" borderId="1" xfId="0" applyNumberFormat="1" applyFill="1" applyBorder="1" applyAlignment="1" applyProtection="1">
      <alignment horizontal="right" vertical="center"/>
      <protection hidden="1"/>
    </xf>
    <xf numFmtId="4" fontId="0" fillId="0" borderId="7" xfId="0" applyNumberFormat="1" applyBorder="1"/>
    <xf numFmtId="4" fontId="0" fillId="0" borderId="0" xfId="0" applyNumberFormat="1"/>
    <xf numFmtId="165" fontId="0" fillId="7" borderId="4" xfId="0" applyNumberFormat="1" applyFill="1" applyBorder="1" applyAlignment="1" applyProtection="1">
      <alignment horizontal="right" vertical="center"/>
      <protection hidden="1"/>
    </xf>
    <xf numFmtId="7" fontId="5" fillId="7" borderId="4" xfId="1" applyNumberFormat="1" applyFont="1" applyFill="1" applyBorder="1" applyAlignment="1" applyProtection="1">
      <alignment horizontal="right" vertical="center" wrapText="1"/>
      <protection hidden="1"/>
    </xf>
    <xf numFmtId="165" fontId="0" fillId="7" borderId="3" xfId="0" applyNumberFormat="1" applyFill="1" applyBorder="1" applyAlignment="1" applyProtection="1">
      <alignment horizontal="right" vertical="center"/>
      <protection hidden="1"/>
    </xf>
    <xf numFmtId="165" fontId="0" fillId="0" borderId="8" xfId="0" applyNumberFormat="1" applyBorder="1"/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2" fillId="4" borderId="5" xfId="0" applyFont="1" applyFill="1" applyBorder="1" applyAlignment="1" applyProtection="1">
      <alignment horizontal="center" vertical="center" wrapText="1"/>
      <protection hidden="1"/>
    </xf>
    <xf numFmtId="0" fontId="2" fillId="4" borderId="6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 wrapText="1"/>
      <protection hidden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F318C-3426-4668-A05E-79D1619EF45F}">
  <sheetPr>
    <tabColor theme="7" tint="0.39997558519241921"/>
  </sheetPr>
  <dimension ref="B2:R26"/>
  <sheetViews>
    <sheetView tabSelected="1" workbookViewId="0">
      <selection activeCell="A59" sqref="A59"/>
    </sheetView>
  </sheetViews>
  <sheetFormatPr baseColWidth="10" defaultRowHeight="15" x14ac:dyDescent="0.25"/>
  <cols>
    <col min="1" max="1" width="11.42578125" style="3"/>
    <col min="2" max="2" width="8.42578125" style="3" customWidth="1"/>
    <col min="3" max="3" width="51.28515625" style="3" customWidth="1"/>
    <col min="4" max="4" width="11.42578125" style="3"/>
    <col min="5" max="5" width="15.7109375" style="3" customWidth="1"/>
    <col min="6" max="6" width="20.5703125" style="3" customWidth="1"/>
    <col min="7" max="7" width="11.5703125" style="3" hidden="1" customWidth="1"/>
    <col min="8" max="8" width="4.7109375" style="3" hidden="1" customWidth="1"/>
    <col min="9" max="9" width="12.5703125" style="3" hidden="1" customWidth="1"/>
    <col min="10" max="10" width="11.42578125" style="3" hidden="1" customWidth="1"/>
    <col min="11" max="16384" width="11.42578125" style="3"/>
  </cols>
  <sheetData>
    <row r="2" spans="2:18" ht="15.75" thickBot="1" x14ac:dyDescent="0.3"/>
    <row r="3" spans="2:18" ht="52.15" customHeight="1" thickBot="1" x14ac:dyDescent="0.3">
      <c r="B3" s="10" t="s">
        <v>0</v>
      </c>
      <c r="C3" s="11" t="s">
        <v>10</v>
      </c>
      <c r="D3" s="11" t="s">
        <v>7</v>
      </c>
      <c r="E3" s="11" t="s">
        <v>2</v>
      </c>
      <c r="F3" s="11" t="s">
        <v>8</v>
      </c>
    </row>
    <row r="4" spans="2:18" ht="28.9" customHeight="1" thickBot="1" x14ac:dyDescent="0.3">
      <c r="B4" s="7">
        <v>1</v>
      </c>
      <c r="C4" s="8" t="s">
        <v>11</v>
      </c>
      <c r="D4" s="9">
        <v>60</v>
      </c>
      <c r="E4" s="2"/>
      <c r="F4" s="6">
        <f>+D4*E4</f>
        <v>0</v>
      </c>
      <c r="G4" s="3">
        <f>IF(F4&gt;0,1,2)</f>
        <v>2</v>
      </c>
    </row>
    <row r="5" spans="2:18" ht="7.9" customHeight="1" thickBot="1" x14ac:dyDescent="0.3">
      <c r="G5" s="5">
        <f>SUM(G4:G4)</f>
        <v>2</v>
      </c>
    </row>
    <row r="6" spans="2:18" customFormat="1" ht="19.899999999999999" customHeight="1" thickBot="1" x14ac:dyDescent="0.3">
      <c r="B6" s="19" t="s">
        <v>18</v>
      </c>
      <c r="C6" s="20"/>
      <c r="D6" s="20"/>
      <c r="E6" s="21"/>
      <c r="F6" s="12" t="str">
        <f>IF(G5=1,G6,"")</f>
        <v/>
      </c>
      <c r="G6" s="18">
        <f>SUM(F4:F5)</f>
        <v>0</v>
      </c>
      <c r="I6" s="13" t="str">
        <f>+F6</f>
        <v/>
      </c>
      <c r="O6" s="14"/>
      <c r="P6" s="14"/>
      <c r="Q6" s="14"/>
      <c r="R6" s="14"/>
    </row>
    <row r="7" spans="2:18" customFormat="1" ht="19.899999999999999" customHeight="1" thickBot="1" x14ac:dyDescent="0.3">
      <c r="B7" s="19" t="s">
        <v>1</v>
      </c>
      <c r="C7" s="20"/>
      <c r="D7" s="20"/>
      <c r="E7" s="21"/>
      <c r="F7" s="15" t="str">
        <f>IF(G5=1,I7,"")</f>
        <v/>
      </c>
      <c r="I7" s="13" t="e">
        <f>+I6*0.21</f>
        <v>#VALUE!</v>
      </c>
      <c r="O7" s="14"/>
      <c r="P7" s="14"/>
      <c r="Q7" s="14"/>
      <c r="R7" s="14"/>
    </row>
    <row r="8" spans="2:18" customFormat="1" ht="19.899999999999999" customHeight="1" thickBot="1" x14ac:dyDescent="0.3">
      <c r="B8" s="22" t="s">
        <v>19</v>
      </c>
      <c r="C8" s="23"/>
      <c r="D8" s="23"/>
      <c r="E8" s="24"/>
      <c r="F8" s="16" t="str">
        <f>IF(G5=1,I8,"")</f>
        <v/>
      </c>
      <c r="I8" s="13" t="e">
        <f>+I6+I7</f>
        <v>#VALUE!</v>
      </c>
      <c r="O8" s="14"/>
      <c r="P8" s="14"/>
      <c r="Q8" s="14"/>
      <c r="R8" s="14"/>
    </row>
    <row r="9" spans="2:18" customFormat="1" ht="10.5" customHeight="1" x14ac:dyDescent="0.25">
      <c r="O9" s="14"/>
      <c r="P9" s="14"/>
      <c r="Q9" s="14"/>
      <c r="R9" s="14"/>
    </row>
    <row r="10" spans="2:18" customFormat="1" hidden="1" x14ac:dyDescent="0.25">
      <c r="O10" s="14"/>
      <c r="P10" s="14"/>
      <c r="Q10" s="14"/>
      <c r="R10" s="14"/>
    </row>
    <row r="11" spans="2:18" customFormat="1" hidden="1" x14ac:dyDescent="0.25">
      <c r="O11" s="14"/>
      <c r="P11" s="14"/>
      <c r="Q11" s="14"/>
      <c r="R11" s="14"/>
    </row>
    <row r="12" spans="2:18" customFormat="1" hidden="1" x14ac:dyDescent="0.25">
      <c r="O12" s="14"/>
      <c r="P12" s="14"/>
      <c r="Q12" s="14"/>
      <c r="R12" s="14"/>
    </row>
    <row r="13" spans="2:18" customFormat="1" hidden="1" x14ac:dyDescent="0.25">
      <c r="O13" s="14"/>
      <c r="P13" s="14"/>
      <c r="Q13" s="14"/>
      <c r="R13" s="14"/>
    </row>
    <row r="14" spans="2:18" customFormat="1" hidden="1" x14ac:dyDescent="0.25">
      <c r="O14" s="14"/>
      <c r="P14" s="14"/>
      <c r="Q14" s="14"/>
      <c r="R14" s="14"/>
    </row>
    <row r="15" spans="2:18" customFormat="1" ht="12" customHeight="1" x14ac:dyDescent="0.25">
      <c r="O15" s="14"/>
      <c r="P15" s="14"/>
      <c r="Q15" s="14"/>
      <c r="R15" s="14"/>
    </row>
    <row r="16" spans="2:18" customFormat="1" ht="9.75" customHeight="1" thickBot="1" x14ac:dyDescent="0.3">
      <c r="O16" s="14"/>
      <c r="P16" s="14"/>
      <c r="Q16" s="14"/>
      <c r="R16" s="14"/>
    </row>
    <row r="17" spans="2:18" customFormat="1" ht="23.25" customHeight="1" thickBot="1" x14ac:dyDescent="0.3">
      <c r="B17" s="19" t="s">
        <v>3</v>
      </c>
      <c r="C17" s="20"/>
      <c r="D17" s="21"/>
      <c r="E17" s="1">
        <v>0.01</v>
      </c>
      <c r="F17" s="12" t="str">
        <f>IF(G5=1,I17,"")</f>
        <v/>
      </c>
      <c r="I17" s="13" t="e">
        <f>+E17*J17</f>
        <v>#VALUE!</v>
      </c>
      <c r="J17" t="e">
        <f>+I6/(E17+E18+1)</f>
        <v>#VALUE!</v>
      </c>
      <c r="O17" s="14"/>
      <c r="P17" s="14"/>
      <c r="Q17" s="14"/>
      <c r="R17" s="14"/>
    </row>
    <row r="18" spans="2:18" customFormat="1" ht="23.25" customHeight="1" thickBot="1" x14ac:dyDescent="0.3">
      <c r="B18" s="19" t="s">
        <v>4</v>
      </c>
      <c r="C18" s="20"/>
      <c r="D18" s="21"/>
      <c r="E18" s="1">
        <v>0.01</v>
      </c>
      <c r="F18" s="17" t="str">
        <f>IF(G5=1,I18,"")</f>
        <v/>
      </c>
      <c r="I18" s="13" t="e">
        <f>+E18*J18</f>
        <v>#VALUE!</v>
      </c>
      <c r="J18" t="e">
        <f>+I6/(E17+E18+1)</f>
        <v>#VALUE!</v>
      </c>
      <c r="O18" s="14"/>
      <c r="P18" s="14"/>
      <c r="Q18" s="14"/>
      <c r="R18" s="14"/>
    </row>
    <row r="22" spans="2:18" x14ac:dyDescent="0.25">
      <c r="B22" s="4" t="s">
        <v>5</v>
      </c>
    </row>
    <row r="23" spans="2:18" x14ac:dyDescent="0.25">
      <c r="B23" s="4" t="s">
        <v>16</v>
      </c>
    </row>
    <row r="24" spans="2:18" x14ac:dyDescent="0.25">
      <c r="B24" s="4" t="s">
        <v>17</v>
      </c>
      <c r="C24" s="4"/>
      <c r="D24" s="4"/>
    </row>
    <row r="25" spans="2:18" x14ac:dyDescent="0.25">
      <c r="B25" s="4" t="s">
        <v>15</v>
      </c>
      <c r="C25" s="4"/>
      <c r="D25" s="4"/>
    </row>
    <row r="26" spans="2:18" x14ac:dyDescent="0.25">
      <c r="B26" s="4" t="s">
        <v>9</v>
      </c>
    </row>
  </sheetData>
  <sheetProtection algorithmName="SHA-512" hashValue="CqH2R2BnHw+jh+XBZaI9q6Hk0x/88Y39H3g7f2AohromY6xamZXJbirAPzekC3L+n0Wqs/w4+6gYelU8bjU6GA==" saltValue="n4kg7LmXaQ5xKeg1ek+OqA==" spinCount="100000" sheet="1" objects="1" scenarios="1"/>
  <mergeCells count="5">
    <mergeCell ref="B17:D17"/>
    <mergeCell ref="B18:D18"/>
    <mergeCell ref="B6:E6"/>
    <mergeCell ref="B7:E7"/>
    <mergeCell ref="B8:E8"/>
  </mergeCells>
  <conditionalFormatting sqref="I7:I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{594782F7-265C-4F79-9342-3407B5F6BCDD}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94782F7-265C-4F79-9342-3407B5F6BC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I7:I9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A4039-E78F-47BB-8B49-A7727099366B}">
  <sheetPr>
    <tabColor theme="7" tint="0.39997558519241921"/>
  </sheetPr>
  <dimension ref="B2:R27"/>
  <sheetViews>
    <sheetView workbookViewId="0">
      <selection activeCell="L45" sqref="L45"/>
    </sheetView>
  </sheetViews>
  <sheetFormatPr baseColWidth="10" defaultRowHeight="15" x14ac:dyDescent="0.25"/>
  <cols>
    <col min="1" max="1" width="11.42578125" style="3"/>
    <col min="2" max="2" width="8.42578125" style="3" customWidth="1"/>
    <col min="3" max="3" width="51.28515625" style="3" customWidth="1"/>
    <col min="4" max="4" width="11.42578125" style="3"/>
    <col min="5" max="5" width="15.7109375" style="3" customWidth="1"/>
    <col min="6" max="6" width="20.5703125" style="3" customWidth="1"/>
    <col min="7" max="7" width="14.85546875" style="3" hidden="1" customWidth="1"/>
    <col min="8" max="8" width="9.85546875" style="3" hidden="1" customWidth="1"/>
    <col min="9" max="9" width="10.140625" style="3" hidden="1" customWidth="1"/>
    <col min="10" max="10" width="11.42578125" style="3" hidden="1" customWidth="1"/>
    <col min="11" max="16384" width="11.42578125" style="3"/>
  </cols>
  <sheetData>
    <row r="2" spans="2:18" ht="15.75" thickBot="1" x14ac:dyDescent="0.3"/>
    <row r="3" spans="2:18" ht="52.15" customHeight="1" thickBot="1" x14ac:dyDescent="0.3">
      <c r="B3" s="10" t="s">
        <v>0</v>
      </c>
      <c r="C3" s="11" t="s">
        <v>10</v>
      </c>
      <c r="D3" s="11" t="s">
        <v>7</v>
      </c>
      <c r="E3" s="11" t="s">
        <v>2</v>
      </c>
      <c r="F3" s="11" t="s">
        <v>8</v>
      </c>
    </row>
    <row r="4" spans="2:18" ht="28.9" customHeight="1" thickBot="1" x14ac:dyDescent="0.3">
      <c r="B4" s="7">
        <v>1</v>
      </c>
      <c r="C4" s="8" t="s">
        <v>14</v>
      </c>
      <c r="D4" s="9">
        <v>15</v>
      </c>
      <c r="E4" s="2"/>
      <c r="F4" s="6">
        <f t="shared" ref="F4" si="0">+D4*E4</f>
        <v>0</v>
      </c>
      <c r="G4" s="3">
        <f t="shared" ref="G4:G5" si="1">IF(F4&gt;0,1,2)</f>
        <v>2</v>
      </c>
    </row>
    <row r="5" spans="2:18" ht="28.9" customHeight="1" thickBot="1" x14ac:dyDescent="0.3">
      <c r="B5" s="7">
        <v>2</v>
      </c>
      <c r="C5" s="8" t="s">
        <v>6</v>
      </c>
      <c r="D5" s="9">
        <v>450</v>
      </c>
      <c r="E5" s="2"/>
      <c r="F5" s="6">
        <f>+D5*E5</f>
        <v>0</v>
      </c>
      <c r="G5" s="3">
        <f t="shared" si="1"/>
        <v>2</v>
      </c>
    </row>
    <row r="6" spans="2:18" ht="7.9" customHeight="1" thickBot="1" x14ac:dyDescent="0.3">
      <c r="G6" s="5">
        <f>SUM(G4:G5)</f>
        <v>4</v>
      </c>
    </row>
    <row r="7" spans="2:18" customFormat="1" ht="19.899999999999999" customHeight="1" thickBot="1" x14ac:dyDescent="0.3">
      <c r="B7" s="19" t="s">
        <v>18</v>
      </c>
      <c r="C7" s="20"/>
      <c r="D7" s="20"/>
      <c r="E7" s="21"/>
      <c r="F7" s="12" t="str">
        <f>IF(G6=2,G7,"")</f>
        <v/>
      </c>
      <c r="G7" s="18">
        <f>SUM(F4:F5)</f>
        <v>0</v>
      </c>
      <c r="I7" s="13" t="str">
        <f>+F7</f>
        <v/>
      </c>
      <c r="O7" s="14"/>
      <c r="P7" s="14"/>
      <c r="Q7" s="14"/>
      <c r="R7" s="14"/>
    </row>
    <row r="8" spans="2:18" customFormat="1" ht="19.899999999999999" customHeight="1" thickBot="1" x14ac:dyDescent="0.3">
      <c r="B8" s="19" t="s">
        <v>1</v>
      </c>
      <c r="C8" s="20"/>
      <c r="D8" s="20"/>
      <c r="E8" s="21"/>
      <c r="F8" s="15" t="str">
        <f>IF(G6=2,I8,"")</f>
        <v/>
      </c>
      <c r="I8" s="13" t="e">
        <f>+I7*0.21</f>
        <v>#VALUE!</v>
      </c>
      <c r="O8" s="14"/>
      <c r="P8" s="14"/>
      <c r="Q8" s="14"/>
      <c r="R8" s="14"/>
    </row>
    <row r="9" spans="2:18" customFormat="1" ht="19.899999999999999" customHeight="1" thickBot="1" x14ac:dyDescent="0.3">
      <c r="B9" s="22" t="s">
        <v>19</v>
      </c>
      <c r="C9" s="23"/>
      <c r="D9" s="23"/>
      <c r="E9" s="24"/>
      <c r="F9" s="16" t="str">
        <f>IF(G6=2,I9,"")</f>
        <v/>
      </c>
      <c r="I9" s="13" t="e">
        <f>+I7+I8</f>
        <v>#VALUE!</v>
      </c>
      <c r="O9" s="14"/>
      <c r="P9" s="14"/>
      <c r="Q9" s="14"/>
      <c r="R9" s="14"/>
    </row>
    <row r="10" spans="2:18" customFormat="1" ht="10.5" customHeight="1" x14ac:dyDescent="0.25">
      <c r="O10" s="14"/>
      <c r="P10" s="14"/>
      <c r="Q10" s="14"/>
      <c r="R10" s="14"/>
    </row>
    <row r="11" spans="2:18" customFormat="1" hidden="1" x14ac:dyDescent="0.25">
      <c r="O11" s="14"/>
      <c r="P11" s="14"/>
      <c r="Q11" s="14"/>
      <c r="R11" s="14"/>
    </row>
    <row r="12" spans="2:18" customFormat="1" hidden="1" x14ac:dyDescent="0.25">
      <c r="O12" s="14"/>
      <c r="P12" s="14"/>
      <c r="Q12" s="14"/>
      <c r="R12" s="14"/>
    </row>
    <row r="13" spans="2:18" customFormat="1" hidden="1" x14ac:dyDescent="0.25">
      <c r="O13" s="14"/>
      <c r="P13" s="14"/>
      <c r="Q13" s="14"/>
      <c r="R13" s="14"/>
    </row>
    <row r="14" spans="2:18" customFormat="1" hidden="1" x14ac:dyDescent="0.25">
      <c r="O14" s="14"/>
      <c r="P14" s="14"/>
      <c r="Q14" s="14"/>
      <c r="R14" s="14"/>
    </row>
    <row r="15" spans="2:18" customFormat="1" hidden="1" x14ac:dyDescent="0.25">
      <c r="O15" s="14"/>
      <c r="P15" s="14"/>
      <c r="Q15" s="14"/>
      <c r="R15" s="14"/>
    </row>
    <row r="16" spans="2:18" customFormat="1" ht="12" customHeight="1" x14ac:dyDescent="0.25">
      <c r="O16" s="14"/>
      <c r="P16" s="14"/>
      <c r="Q16" s="14"/>
      <c r="R16" s="14"/>
    </row>
    <row r="17" spans="2:18" customFormat="1" ht="9.75" customHeight="1" thickBot="1" x14ac:dyDescent="0.3">
      <c r="O17" s="14"/>
      <c r="P17" s="14"/>
      <c r="Q17" s="14"/>
      <c r="R17" s="14"/>
    </row>
    <row r="18" spans="2:18" customFormat="1" ht="23.25" customHeight="1" thickBot="1" x14ac:dyDescent="0.3">
      <c r="B18" s="19" t="s">
        <v>3</v>
      </c>
      <c r="C18" s="20"/>
      <c r="D18" s="21"/>
      <c r="E18" s="1">
        <v>0</v>
      </c>
      <c r="F18" s="12" t="str">
        <f>IF(G6=2,I18,"")</f>
        <v/>
      </c>
      <c r="I18" s="13" t="e">
        <f>+E18*J18</f>
        <v>#VALUE!</v>
      </c>
      <c r="J18" t="e">
        <f>+I7/(E18+E19+1)</f>
        <v>#VALUE!</v>
      </c>
      <c r="O18" s="14"/>
      <c r="P18" s="14"/>
      <c r="Q18" s="14"/>
      <c r="R18" s="14"/>
    </row>
    <row r="19" spans="2:18" customFormat="1" ht="23.25" customHeight="1" thickBot="1" x14ac:dyDescent="0.3">
      <c r="B19" s="19" t="s">
        <v>4</v>
      </c>
      <c r="C19" s="20"/>
      <c r="D19" s="21"/>
      <c r="E19" s="1">
        <v>0</v>
      </c>
      <c r="F19" s="17" t="str">
        <f>IF(G6=2,I19,"")</f>
        <v/>
      </c>
      <c r="I19" s="13" t="e">
        <f>+E19*J19</f>
        <v>#VALUE!</v>
      </c>
      <c r="J19" t="e">
        <f>+I7/(E18+E19+1)</f>
        <v>#VALUE!</v>
      </c>
      <c r="O19" s="14"/>
      <c r="P19" s="14"/>
      <c r="Q19" s="14"/>
      <c r="R19" s="14"/>
    </row>
    <row r="23" spans="2:18" x14ac:dyDescent="0.25">
      <c r="B23" s="4" t="s">
        <v>5</v>
      </c>
      <c r="C23" s="4"/>
      <c r="D23" s="4"/>
    </row>
    <row r="24" spans="2:18" x14ac:dyDescent="0.25">
      <c r="B24" s="4" t="s">
        <v>16</v>
      </c>
      <c r="C24" s="4"/>
      <c r="D24" s="4"/>
    </row>
    <row r="25" spans="2:18" x14ac:dyDescent="0.25">
      <c r="B25" s="4" t="s">
        <v>17</v>
      </c>
    </row>
    <row r="26" spans="2:18" x14ac:dyDescent="0.25">
      <c r="B26" s="4" t="s">
        <v>15</v>
      </c>
    </row>
    <row r="27" spans="2:18" x14ac:dyDescent="0.25">
      <c r="B27" s="4" t="s">
        <v>9</v>
      </c>
    </row>
  </sheetData>
  <sheetProtection algorithmName="SHA-512" hashValue="JUYBOD0y9g9iz7YgieDFKQKsdG7e374YdbejTcmJ4iBNS8k6Uwo6oMEIx39oGywcOBmkzoS0mVR5svnnKXnfow==" saltValue="LH2nMElCAHSxthgBWGVxKQ==" spinCount="100000" sheet="1" objects="1" scenarios="1"/>
  <mergeCells count="5">
    <mergeCell ref="B18:D18"/>
    <mergeCell ref="B19:D19"/>
    <mergeCell ref="B7:E7"/>
    <mergeCell ref="B8:E8"/>
    <mergeCell ref="B9:E9"/>
  </mergeCells>
  <conditionalFormatting sqref="I8:I1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{1374CF75-2454-4A23-ADDD-7C1675647F59}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74CF75-2454-4A23-ADDD-7C1675647F5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I8:I10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21ED9-B4EA-485B-9EDF-33B9ED3B4820}">
  <sheetPr>
    <tabColor theme="7" tint="0.39997558519241921"/>
  </sheetPr>
  <dimension ref="B2:R27"/>
  <sheetViews>
    <sheetView workbookViewId="0">
      <selection activeCell="Q51" sqref="Q51"/>
    </sheetView>
  </sheetViews>
  <sheetFormatPr baseColWidth="10" defaultRowHeight="15" x14ac:dyDescent="0.25"/>
  <cols>
    <col min="1" max="1" width="11.42578125" style="3"/>
    <col min="2" max="2" width="8.42578125" style="3" customWidth="1"/>
    <col min="3" max="3" width="51.28515625" style="3" customWidth="1"/>
    <col min="4" max="4" width="11.42578125" style="3"/>
    <col min="5" max="5" width="15.7109375" style="3" customWidth="1"/>
    <col min="6" max="6" width="20.5703125" style="3" customWidth="1"/>
    <col min="7" max="7" width="14.85546875" style="3" hidden="1" customWidth="1"/>
    <col min="8" max="8" width="9.85546875" style="3" hidden="1" customWidth="1"/>
    <col min="9" max="9" width="10.140625" style="3" hidden="1" customWidth="1"/>
    <col min="10" max="10" width="11.42578125" style="3" hidden="1" customWidth="1"/>
    <col min="11" max="16384" width="11.42578125" style="3"/>
  </cols>
  <sheetData>
    <row r="2" spans="2:18" ht="15.75" thickBot="1" x14ac:dyDescent="0.3"/>
    <row r="3" spans="2:18" ht="52.15" customHeight="1" thickBot="1" x14ac:dyDescent="0.3">
      <c r="B3" s="10" t="s">
        <v>0</v>
      </c>
      <c r="C3" s="11" t="s">
        <v>10</v>
      </c>
      <c r="D3" s="11" t="s">
        <v>7</v>
      </c>
      <c r="E3" s="11" t="s">
        <v>2</v>
      </c>
      <c r="F3" s="11" t="s">
        <v>8</v>
      </c>
    </row>
    <row r="4" spans="2:18" ht="28.9" customHeight="1" thickBot="1" x14ac:dyDescent="0.3">
      <c r="B4" s="7">
        <v>1</v>
      </c>
      <c r="C4" s="8" t="s">
        <v>12</v>
      </c>
      <c r="D4" s="9">
        <v>120</v>
      </c>
      <c r="E4" s="2"/>
      <c r="F4" s="6">
        <f t="shared" ref="F4:F5" si="0">+D4*E4</f>
        <v>0</v>
      </c>
      <c r="G4" s="3">
        <f t="shared" ref="G4:G5" si="1">IF(F4&gt;0,1,2)</f>
        <v>2</v>
      </c>
    </row>
    <row r="5" spans="2:18" ht="28.9" customHeight="1" thickBot="1" x14ac:dyDescent="0.3">
      <c r="B5" s="7">
        <v>2</v>
      </c>
      <c r="C5" s="8" t="s">
        <v>13</v>
      </c>
      <c r="D5" s="9">
        <v>5</v>
      </c>
      <c r="E5" s="2"/>
      <c r="F5" s="6">
        <f t="shared" si="0"/>
        <v>0</v>
      </c>
      <c r="G5" s="3">
        <f t="shared" si="1"/>
        <v>2</v>
      </c>
    </row>
    <row r="6" spans="2:18" ht="7.9" customHeight="1" thickBot="1" x14ac:dyDescent="0.3">
      <c r="G6" s="5">
        <f>SUM(G4:G5)</f>
        <v>4</v>
      </c>
    </row>
    <row r="7" spans="2:18" customFormat="1" ht="19.899999999999999" customHeight="1" thickBot="1" x14ac:dyDescent="0.3">
      <c r="B7" s="19" t="s">
        <v>18</v>
      </c>
      <c r="C7" s="20"/>
      <c r="D7" s="20"/>
      <c r="E7" s="21"/>
      <c r="F7" s="12" t="str">
        <f>IF(G6=2,G7,"")</f>
        <v/>
      </c>
      <c r="G7" s="18">
        <f>SUM(F4:F5)</f>
        <v>0</v>
      </c>
      <c r="I7" s="13" t="str">
        <f>+F7</f>
        <v/>
      </c>
      <c r="O7" s="14"/>
      <c r="P7" s="14"/>
      <c r="Q7" s="14"/>
      <c r="R7" s="14"/>
    </row>
    <row r="8" spans="2:18" customFormat="1" ht="19.899999999999999" customHeight="1" thickBot="1" x14ac:dyDescent="0.3">
      <c r="B8" s="19" t="s">
        <v>1</v>
      </c>
      <c r="C8" s="20"/>
      <c r="D8" s="20"/>
      <c r="E8" s="21"/>
      <c r="F8" s="15" t="str">
        <f>IF(G6=2,I8,"")</f>
        <v/>
      </c>
      <c r="I8" s="13" t="e">
        <f>+I7*0.21</f>
        <v>#VALUE!</v>
      </c>
      <c r="O8" s="14"/>
      <c r="P8" s="14"/>
      <c r="Q8" s="14"/>
      <c r="R8" s="14"/>
    </row>
    <row r="9" spans="2:18" customFormat="1" ht="19.899999999999999" customHeight="1" thickBot="1" x14ac:dyDescent="0.3">
      <c r="B9" s="22" t="s">
        <v>19</v>
      </c>
      <c r="C9" s="23"/>
      <c r="D9" s="23"/>
      <c r="E9" s="24"/>
      <c r="F9" s="16" t="str">
        <f>IF(G6=2,I9,"")</f>
        <v/>
      </c>
      <c r="I9" s="13" t="e">
        <f>+I7+I8</f>
        <v>#VALUE!</v>
      </c>
      <c r="O9" s="14"/>
      <c r="P9" s="14"/>
      <c r="Q9" s="14"/>
      <c r="R9" s="14"/>
    </row>
    <row r="10" spans="2:18" customFormat="1" ht="10.5" customHeight="1" x14ac:dyDescent="0.25">
      <c r="O10" s="14"/>
      <c r="P10" s="14"/>
      <c r="Q10" s="14"/>
      <c r="R10" s="14"/>
    </row>
    <row r="11" spans="2:18" customFormat="1" hidden="1" x14ac:dyDescent="0.25">
      <c r="O11" s="14"/>
      <c r="P11" s="14"/>
      <c r="Q11" s="14"/>
      <c r="R11" s="14"/>
    </row>
    <row r="12" spans="2:18" customFormat="1" hidden="1" x14ac:dyDescent="0.25">
      <c r="O12" s="14"/>
      <c r="P12" s="14"/>
      <c r="Q12" s="14"/>
      <c r="R12" s="14"/>
    </row>
    <row r="13" spans="2:18" customFormat="1" hidden="1" x14ac:dyDescent="0.25">
      <c r="O13" s="14"/>
      <c r="P13" s="14"/>
      <c r="Q13" s="14"/>
      <c r="R13" s="14"/>
    </row>
    <row r="14" spans="2:18" customFormat="1" hidden="1" x14ac:dyDescent="0.25">
      <c r="O14" s="14"/>
      <c r="P14" s="14"/>
      <c r="Q14" s="14"/>
      <c r="R14" s="14"/>
    </row>
    <row r="15" spans="2:18" customFormat="1" hidden="1" x14ac:dyDescent="0.25">
      <c r="O15" s="14"/>
      <c r="P15" s="14"/>
      <c r="Q15" s="14"/>
      <c r="R15" s="14"/>
    </row>
    <row r="16" spans="2:18" customFormat="1" ht="12" customHeight="1" x14ac:dyDescent="0.25">
      <c r="O16" s="14"/>
      <c r="P16" s="14"/>
      <c r="Q16" s="14"/>
      <c r="R16" s="14"/>
    </row>
    <row r="17" spans="2:18" customFormat="1" ht="9.75" customHeight="1" thickBot="1" x14ac:dyDescent="0.3">
      <c r="O17" s="14"/>
      <c r="P17" s="14"/>
      <c r="Q17" s="14"/>
      <c r="R17" s="14"/>
    </row>
    <row r="18" spans="2:18" customFormat="1" ht="23.25" customHeight="1" thickBot="1" x14ac:dyDescent="0.3">
      <c r="B18" s="19" t="s">
        <v>3</v>
      </c>
      <c r="C18" s="20"/>
      <c r="D18" s="21"/>
      <c r="E18" s="1">
        <v>0</v>
      </c>
      <c r="F18" s="12" t="str">
        <f>IF(G6=2,I18,"")</f>
        <v/>
      </c>
      <c r="I18" s="13" t="e">
        <f>+E18*J18</f>
        <v>#VALUE!</v>
      </c>
      <c r="J18" t="e">
        <f>+I7/(E18+E19+1)</f>
        <v>#VALUE!</v>
      </c>
      <c r="O18" s="14"/>
      <c r="P18" s="14"/>
      <c r="Q18" s="14"/>
      <c r="R18" s="14"/>
    </row>
    <row r="19" spans="2:18" customFormat="1" ht="23.25" customHeight="1" thickBot="1" x14ac:dyDescent="0.3">
      <c r="B19" s="19" t="s">
        <v>4</v>
      </c>
      <c r="C19" s="20"/>
      <c r="D19" s="21"/>
      <c r="E19" s="1">
        <v>0</v>
      </c>
      <c r="F19" s="17" t="str">
        <f>IF(G6=2,I19,"")</f>
        <v/>
      </c>
      <c r="I19" s="13" t="e">
        <f>+E19*J19</f>
        <v>#VALUE!</v>
      </c>
      <c r="J19" t="e">
        <f>+I7/(E18+E19+1)</f>
        <v>#VALUE!</v>
      </c>
      <c r="O19" s="14"/>
      <c r="P19" s="14"/>
      <c r="Q19" s="14"/>
      <c r="R19" s="14"/>
    </row>
    <row r="23" spans="2:18" x14ac:dyDescent="0.25">
      <c r="B23" s="4" t="s">
        <v>5</v>
      </c>
      <c r="C23" s="4"/>
      <c r="D23" s="4"/>
    </row>
    <row r="24" spans="2:18" x14ac:dyDescent="0.25">
      <c r="B24" s="4" t="s">
        <v>16</v>
      </c>
      <c r="C24" s="4"/>
      <c r="D24" s="4"/>
    </row>
    <row r="25" spans="2:18" x14ac:dyDescent="0.25">
      <c r="B25" s="4" t="s">
        <v>17</v>
      </c>
    </row>
    <row r="26" spans="2:18" x14ac:dyDescent="0.25">
      <c r="B26" s="4" t="s">
        <v>15</v>
      </c>
    </row>
    <row r="27" spans="2:18" x14ac:dyDescent="0.25">
      <c r="B27" s="4" t="s">
        <v>9</v>
      </c>
    </row>
  </sheetData>
  <sheetProtection algorithmName="SHA-512" hashValue="CmXrSjYqK5G80Ml3K+BcgPChVOkhB0td5NVhuvQZnl1lr0eFssdA/UbvP32nM2dInCcQ1XOyK5c+rcFrH++C+Q==" saltValue="HJzQUc/uNKGVpUuU7D4Z2g==" spinCount="100000" sheet="1" objects="1" scenarios="1"/>
  <mergeCells count="5">
    <mergeCell ref="B18:D18"/>
    <mergeCell ref="B19:D19"/>
    <mergeCell ref="B7:E7"/>
    <mergeCell ref="B8:E8"/>
    <mergeCell ref="B9:E9"/>
  </mergeCells>
  <conditionalFormatting sqref="I8:I1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{040E2965-16BE-4889-BDDE-F2C8EB9A4829}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40E2965-16BE-4889-BDDE-F2C8EB9A48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I8:I10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Lote 1</vt:lpstr>
      <vt:lpstr>Lote 2</vt:lpstr>
      <vt:lpstr>Lote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2023-06-22T10:58:47Z</dcterms:created>
  <dcterms:modified xsi:type="dcterms:W3CDTF">2023-06-22T11:12:25Z</dcterms:modified>
</cp:coreProperties>
</file>