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PPTOS PCI EXCELL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G38" i="1"/>
  <c r="F40" i="1" s="1"/>
  <c r="G32" i="1"/>
  <c r="G35" i="1"/>
  <c r="E32" i="1"/>
  <c r="F32" i="1"/>
  <c r="F35" i="1"/>
  <c r="G33" i="1"/>
  <c r="G27" i="1"/>
  <c r="G30" i="1"/>
  <c r="E27" i="1"/>
  <c r="F27" i="1"/>
  <c r="F30" i="1"/>
  <c r="G28" i="1"/>
  <c r="G20" i="1"/>
  <c r="G25" i="1"/>
  <c r="E20" i="1"/>
  <c r="F20" i="1"/>
  <c r="F25" i="1"/>
  <c r="G23" i="1"/>
  <c r="G21" i="1"/>
  <c r="G13" i="1"/>
  <c r="G18" i="1"/>
  <c r="E13" i="1"/>
  <c r="F13" i="1"/>
  <c r="F18" i="1"/>
  <c r="G16" i="1"/>
  <c r="G14" i="1"/>
  <c r="G4" i="1"/>
  <c r="G11" i="1"/>
  <c r="E4" i="1"/>
  <c r="F4" i="1"/>
  <c r="F11" i="1"/>
  <c r="G9" i="1"/>
  <c r="G7" i="1"/>
  <c r="G5" i="1"/>
  <c r="F37" i="1" l="1"/>
  <c r="G40" i="1"/>
  <c r="F42" i="1" l="1"/>
  <c r="G42" i="1" s="1"/>
  <c r="G37" i="1"/>
</calcChain>
</file>

<file path=xl/sharedStrings.xml><?xml version="1.0" encoding="utf-8"?>
<sst xmlns="http://schemas.openxmlformats.org/spreadsheetml/2006/main" count="90" uniqueCount="63">
  <si>
    <t>C. S. GREGORIO MARAÑON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</si>
  <si>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</si>
  <si>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</si>
  <si>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</si>
  <si>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</si>
  <si>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</si>
  <si>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</si>
  <si>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</si>
  <si>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</si>
  <si>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            </t>
  </si>
  <si>
    <t>DETECCION</t>
  </si>
  <si>
    <t>Capítulo</t>
  </si>
  <si>
    <t/>
  </si>
  <si>
    <t xml:space="preserve">E26DAC030    </t>
  </si>
  <si>
    <t>CENTRAL INCENDIOS ANALÓGICA-ALGORÍTMICA</t>
  </si>
  <si>
    <t>Partida</t>
  </si>
  <si>
    <t>u</t>
  </si>
  <si>
    <t xml:space="preserve">Central analógica-algorítmica de incendios, FIRECLASS FC503 o similar, de 3 lazos en 1 admitiendo hasta con capacidad de 2 bucles algorítmicos bidireccionales de 250 equipos analógicos-algorítmicos (detectores, pulsadores y módulos) cada uno, ampliables hasta 8 bucles mediante tarjeta de bucles (equipa 1 tarjeta con 2 bucles por tarjeta). Dispone de un microprocesador independiente por cada 250 equipos. Equipada con fuente de alimentación conmutada de 27,2 Vcc-4 A, cargador de baterías de emergencia y 2 baterías de 12 V-17 Ah. Equipo conforme a Norma EN 54-2 y 4 y con Certificado CE CPR. Totalmente instalado; i/p.p. de conexiones y medios auxiliares.
</t>
  </si>
  <si>
    <t xml:space="preserve">CM1E26DAD060 </t>
  </si>
  <si>
    <t>DETECTOR ÓPTICO DE HUMO PARA SISTEMA ANALÓGICO</t>
  </si>
  <si>
    <t>Detector óptico de humo para sistema analógico, incorpora algoritmos de verificación y compensación de suciedad. Led indicador de estado y salida para piloto remoto o zumbador, sistema anti hurto. Color blanco. Permite realizar instalación sin polaridad. Precisa base de conexión Z-200 o Z-200-H. Certificado CPR UNE-EN 54-7:2019. Dimensiones: 100x40 mm. Totalmente instalado y conexionado, probado, puesta en marcha y en funcionamiento. Base de precios de la Construcción de la Comunidad de Madrid. Precio particularizado para el Área 1.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</si>
  <si>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</si>
  <si>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</si>
  <si>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</si>
  <si>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</si>
  <si>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>1</t>
  </si>
  <si>
    <t xml:space="preserve">2            </t>
  </si>
  <si>
    <t>EXTINTORES</t>
  </si>
  <si>
    <t xml:space="preserve">CM1E26EPI040 </t>
  </si>
  <si>
    <t>EXTINTOR PORTÁTIL POLVO ABC 6 kg EFICACIA 27A 183B C</t>
  </si>
  <si>
    <t>Extintor de polvo químico polivalente ABC, de 6 kg de agente extintor, de eficacia 27A 183B C; equipado con soporte, manguera de caucho flexible con revestimiento de poliamida negra y difusor tubular, y manómetro comprobable. Cuerpo del extintor en chapa de acero laminado AP04, con acabado en pintura de poliéster resistente a la radiación UV. Peso total del equipo aprox. 9,22 kg. Conforme a Norma UNE-EN 3-7:2004+A1:2008, con marcado CE y certificado AENOR. Totalmente montado. Medida la unidad instalada. Base de precios de la Construcción de la Comunidad de Madrid. Precio particularizado para el Área 1.</t>
  </si>
  <si>
    <t xml:space="preserve">CM1E26EC030  </t>
  </si>
  <si>
    <t>EXTINTOR PORTÁTIL CO2 5 kg ENVASE ACERO</t>
  </si>
  <si>
    <t>Extintor de CO2, de 5 kg de agente extintor, de eficacia 89B; equipado con soporte y manguera flexible con trompa. Cuerpo del extintor en chapa de acero, con acabado en pintura de poliéster resistente a la radiación UV. Peso total del equipo aprox. 14 kg. Conforme a Norma UNE-EN 3, con marcado CE y certificado AENOR. Totalmente montado. Medida la unidad instalada. Base de precios de la Construcción de la Comunidad de Madrid. Precio particularizado para el Área 1.</t>
  </si>
  <si>
    <t>2</t>
  </si>
  <si>
    <t xml:space="preserve">3            </t>
  </si>
  <si>
    <t>ELECTRICIDAD</t>
  </si>
  <si>
    <t xml:space="preserve">CM1E17CEM080 </t>
  </si>
  <si>
    <t>CIRCUITO EMPOTRADO MONOFÁSICO 3x2,5 mm2 (AS)</t>
  </si>
  <si>
    <t>Circuito elécctrico formado por conductores unipolares de cobre aislados H07Z1-K (AS) 3x2,5 mm2, para una tensión nominal de 450/750 V, no propagadores del incendio y con emisión de humos y opacidad reducida, realizado con tubo PVC corrugado reforzado libre de halógenos M20 empotrado, en sistema monofásico (fase, neutro y protección), incluido p.p./ de cajas de registro y regletas de conexión. Instalación y conexionado conforme a REBT, a la NTE-IEB y a las UNE-HD 60364-1:2009 y UNE-HD 60364-1:2009/A11:2018. Circuito conforme a ITC-BT-28 en instalaciones en locales de pública concurrencia. Materiales con marcado CE y Declaración de Prestaciones (CPR) según Reglamento Europeo (UE) 305/2011. Base de precios de la Construcción de la Comunidad de Madrid. Precio particularizado para el Área 1.</t>
  </si>
  <si>
    <t xml:space="preserve">E03          </t>
  </si>
  <si>
    <t>PROTECCION MAGNETOTÉRMICA</t>
  </si>
  <si>
    <t xml:space="preserve">Suministro e instalación de protección magnetotérmica para carril din de calibre 2x10A y curva de disparo tipo B. Se instalará en cuadro cla suficiente reserva para su alojamiento.
</t>
  </si>
  <si>
    <t>3</t>
  </si>
  <si>
    <t xml:space="preserve">4            </t>
  </si>
  <si>
    <t>PINTURA Y ALBAÑILERIA</t>
  </si>
  <si>
    <t xml:space="preserve">E08TT050     </t>
  </si>
  <si>
    <t>TRAMPILLA REGISTRO FALSO TECHO 600x600 mm</t>
  </si>
  <si>
    <t>Trampilla de registro para falso techo de medidas aprox. 600x600 mm, con acabado con placa de yeso laminado de 12,5 mm de espesor; colocada sobre una estructura oculta de acero galvanizado, formada por perfiles T/C de 47 mm cada 40 cm y perfilería. Totalmente instalada; i/p.p. de replanteo, accesorios de fijación, nivelación, tratamiento de juntas y medios auxiliares. Conforme a normas ATEDY y NTE-RTC. Materiales con marcado CE y DdP (Declaración de prestaciones) según Reglamento (UE) 305/2011.</t>
  </si>
  <si>
    <t>4</t>
  </si>
  <si>
    <t xml:space="preserve">5            </t>
  </si>
  <si>
    <t>SEÑALIZACION</t>
  </si>
  <si>
    <t xml:space="preserve">CM1E26SPB010 </t>
  </si>
  <si>
    <t>SEÑAL FOTOLUM. CLASE B INCENDIOS 297x210 mm DIN-A4</t>
  </si>
  <si>
    <t>Señal para equipo o medio de extinción manual de instalación de protección contra incendios (P.C.I.), fotoluminiscente, de Clase B (150 milicandelas); fabricada en material plástico, de dimensiones 297x210 mm (DIN-A4), conforme a UNE 23033-1 y UNE 23035:2003. Totalmente instalada. Visible a 10 m conforme al CTE DB SI-4. Base de precios de la Construcción de la Comunidad de Madrid. Precio particularizado para el Área 1.</t>
  </si>
  <si>
    <t>5</t>
  </si>
  <si>
    <t xml:space="preserve">36878367     </t>
  </si>
  <si>
    <t>LEGALIZACION</t>
  </si>
  <si>
    <t xml:space="preserve">C            </t>
  </si>
  <si>
    <t>LEGALIZACIÓN DE INSTALACIÓN PCI</t>
  </si>
  <si>
    <t xml:space="preserve">Legalización de la instalación de PROTECCIÓN CONTRA INCENDIOS incluyendo la preparación y el visado del Proyecto en el Colegio Profesional correspondiente y la presentación y seguimiento hasta el registro del expediente ante los Servicios Territoriales de Industria y sus Entidades Colaboradoras, incluso el abono de las tarifas y las tasas correspondientes.Se inclulyen todos los trámites administrativos que haya que realizar con cualquier organismo oficial para llevar a buen término la puesta en servidio de la instalación.
También se incluye la preparación y realización de la regulación y pruebas reglamentarias, control de calidad y pruebas.
</t>
  </si>
  <si>
    <t>36878367</t>
  </si>
  <si>
    <t>GREGORIOMARAN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</si>
</sst>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pane xSplit="4" ySplit="3" topLeftCell="E30" activePane="bottomRight" state="frozen"/>
      <selection pane="topRight" activeCell="E1" sqref="E1"/>
      <selection pane="bottomLeft" activeCell="A4" sqref="A4"/>
      <selection pane="bottomRight" activeCell="B3" sqref="B3:G42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7" width="7.855468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E11</f>
        <v>1</v>
      </c>
      <c r="F4" s="9">
        <f>F11</f>
        <v>19211.73</v>
      </c>
      <c r="G4" s="9">
        <f>G11</f>
        <v>19211.73</v>
      </c>
    </row>
    <row r="5" spans="1:7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1</v>
      </c>
      <c r="F5" s="11">
        <v>2243.9</v>
      </c>
      <c r="G5" s="12">
        <f>ROUND(E5*F5,2)</f>
        <v>2243.9</v>
      </c>
    </row>
    <row r="6" spans="1:7" ht="191.25" x14ac:dyDescent="0.25">
      <c r="A6" s="13"/>
      <c r="B6" s="13"/>
      <c r="C6" s="13"/>
      <c r="D6" s="14" t="s">
        <v>17</v>
      </c>
      <c r="E6" s="13"/>
      <c r="F6" s="13"/>
      <c r="G6" s="13"/>
    </row>
    <row r="7" spans="1:7" ht="22.5" x14ac:dyDescent="0.25">
      <c r="A7" s="10" t="s">
        <v>18</v>
      </c>
      <c r="B7" s="10" t="s">
        <v>15</v>
      </c>
      <c r="C7" s="10" t="s">
        <v>16</v>
      </c>
      <c r="D7" s="19" t="s">
        <v>19</v>
      </c>
      <c r="E7" s="11">
        <v>83</v>
      </c>
      <c r="F7" s="11">
        <v>147.26</v>
      </c>
      <c r="G7" s="12">
        <f>ROUND(E7*F7,2)</f>
        <v>12222.58</v>
      </c>
    </row>
    <row r="8" spans="1:7" ht="146.25" x14ac:dyDescent="0.25">
      <c r="A8" s="13"/>
      <c r="B8" s="13"/>
      <c r="C8" s="13"/>
      <c r="D8" s="14" t="s">
        <v>20</v>
      </c>
      <c r="E8" s="13"/>
      <c r="F8" s="13"/>
      <c r="G8" s="13"/>
    </row>
    <row r="9" spans="1:7" ht="22.5" x14ac:dyDescent="0.25">
      <c r="A9" s="10" t="s">
        <v>21</v>
      </c>
      <c r="B9" s="10" t="s">
        <v>15</v>
      </c>
      <c r="C9" s="10" t="s">
        <v>23</v>
      </c>
      <c r="D9" s="19" t="s">
        <v>22</v>
      </c>
      <c r="E9" s="11">
        <v>555</v>
      </c>
      <c r="F9" s="11">
        <v>8.5500000000000007</v>
      </c>
      <c r="G9" s="12">
        <f>ROUND(E9*F9,2)</f>
        <v>4745.25</v>
      </c>
    </row>
    <row r="10" spans="1:7" ht="168.75" x14ac:dyDescent="0.25">
      <c r="A10" s="13"/>
      <c r="B10" s="13"/>
      <c r="C10" s="13"/>
      <c r="D10" s="14" t="s">
        <v>24</v>
      </c>
      <c r="E10" s="13"/>
      <c r="F10" s="13"/>
      <c r="G10" s="13"/>
    </row>
    <row r="11" spans="1:7" x14ac:dyDescent="0.25">
      <c r="A11" s="13"/>
      <c r="B11" s="13"/>
      <c r="C11" s="13"/>
      <c r="D11" s="20" t="s">
        <v>25</v>
      </c>
      <c r="E11" s="15">
        <v>1</v>
      </c>
      <c r="F11" s="9">
        <f>G5+G7+G9</f>
        <v>19211.73</v>
      </c>
      <c r="G11" s="9">
        <f>ROUND(F11*E11,2)</f>
        <v>19211.73</v>
      </c>
    </row>
    <row r="12" spans="1:7" ht="0.95" customHeight="1" x14ac:dyDescent="0.25">
      <c r="A12" s="16"/>
      <c r="B12" s="16"/>
      <c r="C12" s="16"/>
      <c r="D12" s="21"/>
      <c r="E12" s="16"/>
      <c r="F12" s="16"/>
      <c r="G12" s="16"/>
    </row>
    <row r="13" spans="1:7" x14ac:dyDescent="0.25">
      <c r="A13" s="7" t="s">
        <v>26</v>
      </c>
      <c r="B13" s="7" t="s">
        <v>11</v>
      </c>
      <c r="C13" s="7" t="s">
        <v>12</v>
      </c>
      <c r="D13" s="18" t="s">
        <v>27</v>
      </c>
      <c r="E13" s="8">
        <f>E18</f>
        <v>1</v>
      </c>
      <c r="F13" s="9">
        <f>F18</f>
        <v>812.88</v>
      </c>
      <c r="G13" s="9">
        <f>G18</f>
        <v>812.88</v>
      </c>
    </row>
    <row r="14" spans="1:7" ht="22.5" x14ac:dyDescent="0.25">
      <c r="A14" s="10" t="s">
        <v>28</v>
      </c>
      <c r="B14" s="10" t="s">
        <v>15</v>
      </c>
      <c r="C14" s="10" t="s">
        <v>16</v>
      </c>
      <c r="D14" s="19" t="s">
        <v>29</v>
      </c>
      <c r="E14" s="11">
        <v>22</v>
      </c>
      <c r="F14" s="11">
        <v>31.49</v>
      </c>
      <c r="G14" s="12">
        <f>ROUND(E14*F14,2)</f>
        <v>692.78</v>
      </c>
    </row>
    <row r="15" spans="1:7" ht="168.75" x14ac:dyDescent="0.25">
      <c r="A15" s="13"/>
      <c r="B15" s="13"/>
      <c r="C15" s="13"/>
      <c r="D15" s="14" t="s">
        <v>30</v>
      </c>
      <c r="E15" s="13"/>
      <c r="F15" s="13"/>
      <c r="G15" s="13"/>
    </row>
    <row r="16" spans="1:7" x14ac:dyDescent="0.25">
      <c r="A16" s="10" t="s">
        <v>31</v>
      </c>
      <c r="B16" s="10" t="s">
        <v>15</v>
      </c>
      <c r="C16" s="10" t="s">
        <v>16</v>
      </c>
      <c r="D16" s="19" t="s">
        <v>32</v>
      </c>
      <c r="E16" s="11">
        <v>2</v>
      </c>
      <c r="F16" s="11">
        <v>60.05</v>
      </c>
      <c r="G16" s="12">
        <f>ROUND(E16*F16,2)</f>
        <v>120.1</v>
      </c>
    </row>
    <row r="17" spans="1:7" ht="123.75" x14ac:dyDescent="0.25">
      <c r="A17" s="13"/>
      <c r="B17" s="13"/>
      <c r="C17" s="13"/>
      <c r="D17" s="14" t="s">
        <v>33</v>
      </c>
      <c r="E17" s="13"/>
      <c r="F17" s="13"/>
      <c r="G17" s="13"/>
    </row>
    <row r="18" spans="1:7" x14ac:dyDescent="0.25">
      <c r="A18" s="13"/>
      <c r="B18" s="13"/>
      <c r="C18" s="13"/>
      <c r="D18" s="20" t="s">
        <v>34</v>
      </c>
      <c r="E18" s="15">
        <v>1</v>
      </c>
      <c r="F18" s="9">
        <f>G14+G16</f>
        <v>812.88</v>
      </c>
      <c r="G18" s="9">
        <f>ROUND(F18*E18,2)</f>
        <v>812.88</v>
      </c>
    </row>
    <row r="19" spans="1:7" ht="0.95" customHeight="1" x14ac:dyDescent="0.25">
      <c r="A19" s="16"/>
      <c r="B19" s="16"/>
      <c r="C19" s="16"/>
      <c r="D19" s="21"/>
      <c r="E19" s="16"/>
      <c r="F19" s="16"/>
      <c r="G19" s="16"/>
    </row>
    <row r="20" spans="1:7" x14ac:dyDescent="0.25">
      <c r="A20" s="7" t="s">
        <v>35</v>
      </c>
      <c r="B20" s="7" t="s">
        <v>11</v>
      </c>
      <c r="C20" s="7" t="s">
        <v>12</v>
      </c>
      <c r="D20" s="18" t="s">
        <v>36</v>
      </c>
      <c r="E20" s="8">
        <f>E25</f>
        <v>1</v>
      </c>
      <c r="F20" s="9">
        <f>F25</f>
        <v>156.98000000000002</v>
      </c>
      <c r="G20" s="9">
        <f>G25</f>
        <v>156.97999999999999</v>
      </c>
    </row>
    <row r="21" spans="1:7" ht="22.5" x14ac:dyDescent="0.25">
      <c r="A21" s="10" t="s">
        <v>37</v>
      </c>
      <c r="B21" s="10" t="s">
        <v>15</v>
      </c>
      <c r="C21" s="10" t="s">
        <v>23</v>
      </c>
      <c r="D21" s="19" t="s">
        <v>38</v>
      </c>
      <c r="E21" s="11">
        <v>16</v>
      </c>
      <c r="F21" s="11">
        <v>7.78</v>
      </c>
      <c r="G21" s="12">
        <f>ROUND(E21*F21,2)</f>
        <v>124.48</v>
      </c>
    </row>
    <row r="22" spans="1:7" ht="225" x14ac:dyDescent="0.25">
      <c r="A22" s="13"/>
      <c r="B22" s="13"/>
      <c r="C22" s="13"/>
      <c r="D22" s="14" t="s">
        <v>39</v>
      </c>
      <c r="E22" s="13"/>
      <c r="F22" s="13"/>
      <c r="G22" s="13"/>
    </row>
    <row r="23" spans="1:7" x14ac:dyDescent="0.25">
      <c r="A23" s="10" t="s">
        <v>40</v>
      </c>
      <c r="B23" s="10" t="s">
        <v>15</v>
      </c>
      <c r="C23" s="10" t="s">
        <v>16</v>
      </c>
      <c r="D23" s="19" t="s">
        <v>41</v>
      </c>
      <c r="E23" s="11">
        <v>1</v>
      </c>
      <c r="F23" s="11">
        <v>32.5</v>
      </c>
      <c r="G23" s="12">
        <f>ROUND(E23*F23,2)</f>
        <v>32.5</v>
      </c>
    </row>
    <row r="24" spans="1:7" ht="67.5" x14ac:dyDescent="0.25">
      <c r="A24" s="13"/>
      <c r="B24" s="13"/>
      <c r="C24" s="13"/>
      <c r="D24" s="14" t="s">
        <v>42</v>
      </c>
      <c r="E24" s="13"/>
      <c r="F24" s="13"/>
      <c r="G24" s="13"/>
    </row>
    <row r="25" spans="1:7" x14ac:dyDescent="0.25">
      <c r="A25" s="13"/>
      <c r="B25" s="13"/>
      <c r="C25" s="13"/>
      <c r="D25" s="20" t="s">
        <v>43</v>
      </c>
      <c r="E25" s="15">
        <v>1</v>
      </c>
      <c r="F25" s="9">
        <f>G21+G23</f>
        <v>156.98000000000002</v>
      </c>
      <c r="G25" s="9">
        <f>ROUND(F25*E25,2)</f>
        <v>156.97999999999999</v>
      </c>
    </row>
    <row r="26" spans="1:7" ht="0.95" customHeight="1" x14ac:dyDescent="0.25">
      <c r="A26" s="16"/>
      <c r="B26" s="16"/>
      <c r="C26" s="16"/>
      <c r="D26" s="21"/>
      <c r="E26" s="16"/>
      <c r="F26" s="16"/>
      <c r="G26" s="16"/>
    </row>
    <row r="27" spans="1:7" x14ac:dyDescent="0.25">
      <c r="A27" s="7" t="s">
        <v>44</v>
      </c>
      <c r="B27" s="7" t="s">
        <v>11</v>
      </c>
      <c r="C27" s="7" t="s">
        <v>12</v>
      </c>
      <c r="D27" s="18" t="s">
        <v>45</v>
      </c>
      <c r="E27" s="8">
        <f>E30</f>
        <v>1</v>
      </c>
      <c r="F27" s="9">
        <f>F30</f>
        <v>6832.8</v>
      </c>
      <c r="G27" s="9">
        <f>G30</f>
        <v>6832.8</v>
      </c>
    </row>
    <row r="28" spans="1:7" ht="22.5" x14ac:dyDescent="0.25">
      <c r="A28" s="10" t="s">
        <v>46</v>
      </c>
      <c r="B28" s="10" t="s">
        <v>15</v>
      </c>
      <c r="C28" s="10" t="s">
        <v>16</v>
      </c>
      <c r="D28" s="19" t="s">
        <v>47</v>
      </c>
      <c r="E28" s="11">
        <v>90</v>
      </c>
      <c r="F28" s="11">
        <v>75.92</v>
      </c>
      <c r="G28" s="12">
        <f>ROUND(E28*F28,2)</f>
        <v>6832.8</v>
      </c>
    </row>
    <row r="29" spans="1:7" ht="146.25" x14ac:dyDescent="0.25">
      <c r="A29" s="13"/>
      <c r="B29" s="13"/>
      <c r="C29" s="13"/>
      <c r="D29" s="14" t="s">
        <v>48</v>
      </c>
      <c r="E29" s="13"/>
      <c r="F29" s="13"/>
      <c r="G29" s="13"/>
    </row>
    <row r="30" spans="1:7" x14ac:dyDescent="0.25">
      <c r="A30" s="13"/>
      <c r="B30" s="13"/>
      <c r="C30" s="13"/>
      <c r="D30" s="20" t="s">
        <v>49</v>
      </c>
      <c r="E30" s="15">
        <v>1</v>
      </c>
      <c r="F30" s="9">
        <f>G28</f>
        <v>6832.8</v>
      </c>
      <c r="G30" s="9">
        <f>ROUND(F30*E30,2)</f>
        <v>6832.8</v>
      </c>
    </row>
    <row r="31" spans="1:7" ht="0.95" customHeight="1" x14ac:dyDescent="0.25">
      <c r="A31" s="16"/>
      <c r="B31" s="16"/>
      <c r="C31" s="16"/>
      <c r="D31" s="21"/>
      <c r="E31" s="16"/>
      <c r="F31" s="16"/>
      <c r="G31" s="16"/>
    </row>
    <row r="32" spans="1:7" x14ac:dyDescent="0.25">
      <c r="A32" s="7" t="s">
        <v>50</v>
      </c>
      <c r="B32" s="7" t="s">
        <v>11</v>
      </c>
      <c r="C32" s="7" t="s">
        <v>12</v>
      </c>
      <c r="D32" s="18" t="s">
        <v>51</v>
      </c>
      <c r="E32" s="8">
        <f>E35</f>
        <v>1</v>
      </c>
      <c r="F32" s="9">
        <f>F35</f>
        <v>124.32</v>
      </c>
      <c r="G32" s="9">
        <f>G35</f>
        <v>124.32</v>
      </c>
    </row>
    <row r="33" spans="1:7" ht="22.5" x14ac:dyDescent="0.25">
      <c r="A33" s="10" t="s">
        <v>52</v>
      </c>
      <c r="B33" s="10" t="s">
        <v>15</v>
      </c>
      <c r="C33" s="10" t="s">
        <v>16</v>
      </c>
      <c r="D33" s="19" t="s">
        <v>53</v>
      </c>
      <c r="E33" s="11">
        <v>24</v>
      </c>
      <c r="F33" s="11">
        <v>5.18</v>
      </c>
      <c r="G33" s="12">
        <f>ROUND(E33*F33,2)</f>
        <v>124.32</v>
      </c>
    </row>
    <row r="34" spans="1:7" ht="112.5" x14ac:dyDescent="0.25">
      <c r="A34" s="13"/>
      <c r="B34" s="13"/>
      <c r="C34" s="13"/>
      <c r="D34" s="14" t="s">
        <v>54</v>
      </c>
      <c r="E34" s="13"/>
      <c r="F34" s="13"/>
      <c r="G34" s="13"/>
    </row>
    <row r="35" spans="1:7" x14ac:dyDescent="0.25">
      <c r="A35" s="13"/>
      <c r="B35" s="13"/>
      <c r="C35" s="13"/>
      <c r="D35" s="20" t="s">
        <v>55</v>
      </c>
      <c r="E35" s="15">
        <v>1</v>
      </c>
      <c r="F35" s="9">
        <f>G33</f>
        <v>124.32</v>
      </c>
      <c r="G35" s="9">
        <f>ROUND(F35*E35,2)</f>
        <v>124.32</v>
      </c>
    </row>
    <row r="36" spans="1:7" ht="0.95" customHeight="1" x14ac:dyDescent="0.25">
      <c r="A36" s="16"/>
      <c r="B36" s="16"/>
      <c r="C36" s="16"/>
      <c r="D36" s="21"/>
      <c r="E36" s="16"/>
      <c r="F36" s="16"/>
      <c r="G36" s="16"/>
    </row>
    <row r="37" spans="1:7" x14ac:dyDescent="0.25">
      <c r="A37" s="7" t="s">
        <v>56</v>
      </c>
      <c r="B37" s="7" t="s">
        <v>11</v>
      </c>
      <c r="C37" s="7" t="s">
        <v>12</v>
      </c>
      <c r="D37" s="18" t="s">
        <v>57</v>
      </c>
      <c r="E37" s="8">
        <f>E40</f>
        <v>1</v>
      </c>
      <c r="F37" s="9">
        <f>F40</f>
        <v>2100</v>
      </c>
      <c r="G37" s="9">
        <f>G40</f>
        <v>2100</v>
      </c>
    </row>
    <row r="38" spans="1:7" x14ac:dyDescent="0.25">
      <c r="A38" s="10" t="s">
        <v>58</v>
      </c>
      <c r="B38" s="10" t="s">
        <v>15</v>
      </c>
      <c r="C38" s="10" t="s">
        <v>16</v>
      </c>
      <c r="D38" s="19" t="s">
        <v>59</v>
      </c>
      <c r="E38" s="11">
        <v>1</v>
      </c>
      <c r="F38" s="11">
        <v>2100</v>
      </c>
      <c r="G38" s="12">
        <f>ROUND(E38*F38,2)</f>
        <v>2100</v>
      </c>
    </row>
    <row r="39" spans="1:7" ht="202.5" x14ac:dyDescent="0.25">
      <c r="A39" s="13"/>
      <c r="B39" s="13"/>
      <c r="C39" s="13"/>
      <c r="D39" s="14" t="s">
        <v>60</v>
      </c>
      <c r="E39" s="13"/>
      <c r="F39" s="13"/>
      <c r="G39" s="13"/>
    </row>
    <row r="40" spans="1:7" x14ac:dyDescent="0.25">
      <c r="A40" s="13"/>
      <c r="B40" s="13"/>
      <c r="C40" s="13"/>
      <c r="D40" s="20" t="s">
        <v>61</v>
      </c>
      <c r="E40" s="15">
        <v>1</v>
      </c>
      <c r="F40" s="9">
        <f>G38</f>
        <v>2100</v>
      </c>
      <c r="G40" s="9">
        <f>ROUND(F40*E40,2)</f>
        <v>2100</v>
      </c>
    </row>
    <row r="41" spans="1:7" ht="0.95" customHeight="1" x14ac:dyDescent="0.25">
      <c r="A41" s="16"/>
      <c r="B41" s="16"/>
      <c r="C41" s="16"/>
      <c r="D41" s="21"/>
      <c r="E41" s="16"/>
      <c r="F41" s="16"/>
      <c r="G41" s="16"/>
    </row>
    <row r="42" spans="1:7" x14ac:dyDescent="0.25">
      <c r="A42" s="13"/>
      <c r="B42" s="13"/>
      <c r="C42" s="13"/>
      <c r="D42" s="20" t="s">
        <v>62</v>
      </c>
      <c r="E42" s="15">
        <v>1</v>
      </c>
      <c r="F42" s="9">
        <f>G11+G18+G25+G30+G35+G40</f>
        <v>29238.71</v>
      </c>
      <c r="G42" s="9">
        <f>ROUND(F42*E42,2)</f>
        <v>29238.71</v>
      </c>
    </row>
    <row r="43" spans="1:7" x14ac:dyDescent="0.25">
      <c r="A43" s="13"/>
      <c r="B43" s="13"/>
      <c r="C43" s="13"/>
      <c r="D43" s="14"/>
      <c r="E43" s="13"/>
      <c r="F43" s="13"/>
      <c r="G43" s="13"/>
    </row>
  </sheetData>
  <dataValidations count="1">
    <dataValidation type="list" allowBlank="1" showInputMessage="1" showErrorMessage="1" sqref="B4:B43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300583 JOSE_FERNANDEZ_SERRANO</cp:lastModifiedBy>
  <dcterms:created xsi:type="dcterms:W3CDTF">2023-05-08T08:04:54Z</dcterms:created>
  <dcterms:modified xsi:type="dcterms:W3CDTF">2023-05-09T07:10:07Z</dcterms:modified>
</cp:coreProperties>
</file>