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INFRAESTRUCTURAS\GESTIÓN\COMÚN\UNIDAD TÉCNICA DE EXPEDIENTES\EXPTE URGENCIA PCI SUBSANACION OCA\ENRIQUE C\"/>
    </mc:Choice>
  </mc:AlternateContent>
  <bookViews>
    <workbookView xWindow="0" yWindow="0" windowWidth="13365" windowHeight="742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6" i="1" l="1"/>
  <c r="F36" i="1"/>
  <c r="G32" i="1"/>
  <c r="G34" i="1"/>
  <c r="E32" i="1"/>
  <c r="F32" i="1"/>
  <c r="F34" i="1"/>
  <c r="G33" i="1"/>
  <c r="G23" i="1"/>
  <c r="G30" i="1"/>
  <c r="E23" i="1"/>
  <c r="F23" i="1"/>
  <c r="F30" i="1"/>
  <c r="G28" i="1"/>
  <c r="G26" i="1"/>
  <c r="G24" i="1"/>
  <c r="G4" i="1"/>
  <c r="G21" i="1"/>
  <c r="E4" i="1"/>
  <c r="F4" i="1"/>
  <c r="F21" i="1"/>
  <c r="G19" i="1"/>
  <c r="G17" i="1"/>
  <c r="G15" i="1"/>
  <c r="G13" i="1"/>
  <c r="G11" i="1"/>
  <c r="G9" i="1"/>
  <c r="G7" i="1"/>
  <c r="G5" i="1"/>
</calcChain>
</file>

<file path=xl/sharedStrings.xml><?xml version="1.0" encoding="utf-8"?>
<sst xmlns="http://schemas.openxmlformats.org/spreadsheetml/2006/main" count="84" uniqueCount="59">
  <si>
    <t>C. S. BARAJAS</t>
  </si>
  <si>
    <t>Presupuesto</t>
  </si>
  <si>
    <t>Código</t>
  </si>
  <si>
    <t>Resumen</t>
  </si>
  <si>
    <t>ImpPres</t>
  </si>
  <si>
    <t>Nat</t>
  </si>
  <si>
    <t>Ud</t>
  </si>
  <si>
    <t>CanPres</t>
  </si>
  <si>
    <t>PrPres</t>
  </si>
  <si>
    <t xml:space="preserve">1            </t>
  </si>
  <si>
    <t>DETECCION Y  ALARMA</t>
  </si>
  <si>
    <t>Capítulo</t>
  </si>
  <si>
    <t/>
  </si>
  <si>
    <t xml:space="preserve">E26DAC030    </t>
  </si>
  <si>
    <t>CENTRAL INCENDIOS ANALÓGICA-ALGORÍTMICA 2 BUCLES AMPLIABLES</t>
  </si>
  <si>
    <t>Partida</t>
  </si>
  <si>
    <t>u</t>
  </si>
  <si>
    <t>Central analógica-algorítmica de incendios, con capacidad de 2 bucles algorítmicos bidireccionales de 125 equipos analógicos-algorítmicos (detectores, pulsadores y módulos) cada uno, ampliables hasta 8 bucles mediante tarjeta de bucles (equipa 1 tarjeta con 2 bucles por tarjeta). Dispone de un microprocesador independiente por cada 250 equipos. Equipada con fuente de alimentación conmutada de 27,2 Vcc-4 A, cargador de baterías de emergencia y 2 baterías de 12 V-17 Ah. Equipo conforme a Norma EN 54-2 y 4 y con Certificado CE CPR. Totalmente instalado; i/p.p. de conexiones y medios auxiliares.</t>
  </si>
  <si>
    <t xml:space="preserve">E26DAD010    </t>
  </si>
  <si>
    <t>DETECTOR ÓPTICO DE HUMOS ANALÓGICO-ALGORÍTMICO</t>
  </si>
  <si>
    <t>Detector óptico de humos analógico-algorítmico direccionable, con dispositivo de medición de luz para evaluación de densidad y porcentaje de incremento en tiempo para envío de señal procesada a la central de incendios. Dispone de diseño de ventilación natural para facilitar la captación de humos lentos, ajuste automático de sensibilidad, autoaislador del equipo y salida para alarma remota. Incluye zócalo para detectores analógico-algorítmicos. Equipo conforme a Norma EN 54-7, con Certificado CE CPD y marca de Calidad AENOR. Totalmente instalado; i/p.p. de conexiones y medios auxiliares.</t>
  </si>
  <si>
    <t xml:space="preserve">CM1E26DAP010 </t>
  </si>
  <si>
    <t>PULSADOR DE ALARMA CON AUTOCHEQUEO Y LED</t>
  </si>
  <si>
    <t>Pulsador de alarma esclavo con autochequeo provisto de microrruptor, LED de alarma y autochequeo, sistema de comprobación con llave de rearme, lámina de plástico calibrada para que se enclave y no rompa. Ubicado en caja y serigrafiado según Norma. Medida la unidad instalada. Base de precios de la Construcción de la Comunidad de Madrid. Precio particularizado para el Área 1.</t>
  </si>
  <si>
    <t xml:space="preserve">CM1E26DAS030 </t>
  </si>
  <si>
    <t>SIRENA ANALÓGICA CON FLASH Y AISLADOR INCORPORADO</t>
  </si>
  <si>
    <t>Sirena analógica de alarma de color rojo con flash de color blanco para instalación en techo, con aislador incorporado. Cobertura del flash C-2.4.7. IP21C, 32 tonos. Uso interior. Potencia acústica entre 78 y 98 dB dependiendo del tono seleccionado. Certificado conforme UNE-EN 54-3:2016+A1:2019, UNE-EN 54-17:2007 y UNE-EN 54-23:2011. Totalmente instalado y conexionado, probado, puesta en marcha y en funcionamiento. Base de precios de la Construcción de la Comunidad de Madrid. Precio particularizado para el Área 1.</t>
  </si>
  <si>
    <t xml:space="preserve">1000D        </t>
  </si>
  <si>
    <t>DESTRUCCION DETECTOR IONICO</t>
  </si>
  <si>
    <t xml:space="preserve">Retirada y destrucción de detector tipo iónico de americio s/ RD 208/2005.
</t>
  </si>
  <si>
    <t xml:space="preserve">CM1E26DLE010 </t>
  </si>
  <si>
    <t>CIRCUITO CABLE RESISTENTE AL FUEGO 2x1,5 mm2 (AS+)</t>
  </si>
  <si>
    <t>m</t>
  </si>
  <si>
    <t>Circuito con cableado de cobre flexible resistente al fuego formado por 2 conductores de cobre de 1,5 mm2 de sección, SZ1-K (AS+) o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 Base de precios de la Construcción de la Comunidad de Madrid. Precio particularizado para el Área 1.</t>
  </si>
  <si>
    <t xml:space="preserve">CM1E26DAM070 </t>
  </si>
  <si>
    <t>MÓDULO CONTROL SEÑALES 2 ENTRADAS DIGITALES</t>
  </si>
  <si>
    <t>Unidad microprocesada direccionable que gestiona la información de 2 entradas digitales. Cada entrada puede ser seleccionada para contacto abierto o cerrado. Dispone de capacidad para personalizar 2 equipos, identificar su ubicación e informar de los cambios de estado que se generen en cada uno de ellos. Provisto de autoaislador que lo aísla del resto de la instalación en caso de cortocircuito interno, LED de información, clemas extraíbles y caja protectora. Equipo conforme a Norma EN 54-18, con Certificado CE CPR. Totalmente instalado; i/p.p. de conexiones y medios auxiliares. Base de precios de la Construcción de la Comunidad de Madrid. Precio particularizado para el Área 1.</t>
  </si>
  <si>
    <t xml:space="preserve">1000E        </t>
  </si>
  <si>
    <t>LEGALIZACIÓN INSTALACIÓN</t>
  </si>
  <si>
    <t xml:space="preserve">Inscripción de la instalación en industria inclulyendo proyecto, visado, certificado de dirección de obra, certificado de la instalación,tarifas y tasas así como acompañamiento a la inspección.
</t>
  </si>
  <si>
    <t>1</t>
  </si>
  <si>
    <t xml:space="preserve">2            </t>
  </si>
  <si>
    <t>ELECTRICIDAD</t>
  </si>
  <si>
    <t xml:space="preserve">E02          </t>
  </si>
  <si>
    <t>Manguera alimentación LH ref. SZ1-K (AS+) 2x1,5 mm2 15,000 3,70</t>
  </si>
  <si>
    <t xml:space="preserve">Suministro e instalación de manguera de alimentación de 2x1.5 mm2. Resistente al fuego, baja emisión de humos, libre de halógenos y no propagador de llama. UNE Ref. SZ1-K. Clase CPR mínima Cca-s1h d1 a1
</t>
  </si>
  <si>
    <t xml:space="preserve">E03          </t>
  </si>
  <si>
    <t>PROTECCION MAGNETOTÉRMICA</t>
  </si>
  <si>
    <t xml:space="preserve">Suministro e instalación de protección magnetotérmica para carril din de calibre 2x10A y curva de disparo tipo B. Se instalará en cuadro cla suficiente reserva para su alojamiento.
</t>
  </si>
  <si>
    <t xml:space="preserve">E18GIS030    </t>
  </si>
  <si>
    <t>BLOQUE AUTÓNOMO EMERGENCIA SUPERF. LED 150 lm</t>
  </si>
  <si>
    <t>Bloque autónomo de emergencia, de superficie con zócalo enchufable, carcasa de material autoextinguible y difusor opal, grado de protección IP42 - IK 07 / Clase II, según UNE-EN 60598-2-22, UNE-EN 50102 y UNE 20392:1993; equipado con LEDs de 150 lm, piloto testigo de carga LED verde, con 1 hora de autonomía, batería Ni-MH de bajo impacto medioambiental, fuente conmutada de bajo consumo. Con marcado CE según Reglamento (UE) 305/201. Instalado incluyendo replanteo, accesorios de anclaje y conexionado.</t>
  </si>
  <si>
    <t>2</t>
  </si>
  <si>
    <t xml:space="preserve">3            </t>
  </si>
  <si>
    <t>EXTINTORES</t>
  </si>
  <si>
    <t xml:space="preserve">E01          </t>
  </si>
  <si>
    <t>CAMBIO DE ALTURA DE EXTINTOR</t>
  </si>
  <si>
    <t>3</t>
  </si>
  <si>
    <t>BARAJAS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</si>
</sst>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5">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2">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3" fillId="0" borderId="0" xfId="0" applyFont="1" applyAlignment="1">
      <alignment vertical="top" wrapText="1"/>
    </xf>
    <xf numFmtId="3" fontId="3" fillId="0" borderId="0" xfId="0" applyNumberFormat="1" applyFont="1" applyAlignment="1">
      <alignment vertical="top"/>
    </xf>
    <xf numFmtId="0" fontId="3" fillId="4" borderId="0" xfId="0"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49" fontId="4" fillId="0" borderId="0" xfId="0" applyNumberFormat="1" applyFont="1" applyAlignment="1">
      <alignment vertical="top" wrapText="1"/>
    </xf>
    <xf numFmtId="0" fontId="3"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workbookViewId="0">
      <pane xSplit="4" ySplit="3" topLeftCell="E25" activePane="bottomRight" state="frozen"/>
      <selection pane="topRight" activeCell="E1" sqref="E1"/>
      <selection pane="bottomLeft" activeCell="A4" sqref="A4"/>
      <selection pane="bottomRight" activeCell="D25" sqref="D25"/>
    </sheetView>
  </sheetViews>
  <sheetFormatPr baseColWidth="10" defaultRowHeight="15" x14ac:dyDescent="0.25"/>
  <cols>
    <col min="1" max="1" width="15.5703125" bestFit="1" customWidth="1"/>
    <col min="2" max="2" width="6.5703125" customWidth="1"/>
    <col min="3" max="3" width="3.7109375" customWidth="1"/>
    <col min="4" max="4" width="32.85546875" customWidth="1"/>
    <col min="5" max="7" width="7.85546875" customWidth="1"/>
  </cols>
  <sheetData>
    <row r="1" spans="1:7" x14ac:dyDescent="0.25">
      <c r="A1" s="1" t="s">
        <v>0</v>
      </c>
      <c r="B1" s="2"/>
      <c r="C1" s="2"/>
      <c r="D1" s="2"/>
      <c r="E1" s="2"/>
      <c r="F1" s="2"/>
      <c r="G1" s="2"/>
    </row>
    <row r="2" spans="1:7" ht="18.75" x14ac:dyDescent="0.25">
      <c r="A2" s="3" t="s">
        <v>1</v>
      </c>
      <c r="B2" s="4"/>
      <c r="C2" s="4"/>
      <c r="D2" s="4"/>
      <c r="E2" s="4"/>
      <c r="F2" s="4"/>
      <c r="G2" s="4"/>
    </row>
    <row r="3" spans="1:7" x14ac:dyDescent="0.25">
      <c r="A3" s="5" t="s">
        <v>2</v>
      </c>
      <c r="B3" s="5" t="s">
        <v>5</v>
      </c>
      <c r="C3" s="5" t="s">
        <v>6</v>
      </c>
      <c r="D3" s="17" t="s">
        <v>3</v>
      </c>
      <c r="E3" s="6" t="s">
        <v>7</v>
      </c>
      <c r="F3" s="6" t="s">
        <v>8</v>
      </c>
      <c r="G3" s="6" t="s">
        <v>4</v>
      </c>
    </row>
    <row r="4" spans="1:7" x14ac:dyDescent="0.25">
      <c r="A4" s="7" t="s">
        <v>9</v>
      </c>
      <c r="B4" s="7" t="s">
        <v>11</v>
      </c>
      <c r="C4" s="7" t="s">
        <v>12</v>
      </c>
      <c r="D4" s="18" t="s">
        <v>10</v>
      </c>
      <c r="E4" s="8">
        <f>E21</f>
        <v>1</v>
      </c>
      <c r="F4" s="9">
        <f>F21</f>
        <v>14031.24</v>
      </c>
      <c r="G4" s="9">
        <f>G21</f>
        <v>14031.24</v>
      </c>
    </row>
    <row r="5" spans="1:7" ht="22.5" x14ac:dyDescent="0.25">
      <c r="A5" s="10" t="s">
        <v>13</v>
      </c>
      <c r="B5" s="10" t="s">
        <v>15</v>
      </c>
      <c r="C5" s="10" t="s">
        <v>16</v>
      </c>
      <c r="D5" s="19" t="s">
        <v>14</v>
      </c>
      <c r="E5" s="11">
        <v>1</v>
      </c>
      <c r="F5" s="11">
        <v>2243.9</v>
      </c>
      <c r="G5" s="12">
        <f>ROUND(E5*F5,2)</f>
        <v>2243.9</v>
      </c>
    </row>
    <row r="6" spans="1:7" ht="157.5" x14ac:dyDescent="0.25">
      <c r="A6" s="13"/>
      <c r="B6" s="13"/>
      <c r="C6" s="13"/>
      <c r="D6" s="14" t="s">
        <v>17</v>
      </c>
      <c r="E6" s="13"/>
      <c r="F6" s="13"/>
      <c r="G6" s="13"/>
    </row>
    <row r="7" spans="1:7" ht="22.5" x14ac:dyDescent="0.25">
      <c r="A7" s="10" t="s">
        <v>18</v>
      </c>
      <c r="B7" s="10" t="s">
        <v>15</v>
      </c>
      <c r="C7" s="10" t="s">
        <v>16</v>
      </c>
      <c r="D7" s="19" t="s">
        <v>19</v>
      </c>
      <c r="E7" s="11">
        <v>66</v>
      </c>
      <c r="F7" s="11">
        <v>60.34</v>
      </c>
      <c r="G7" s="12">
        <f>ROUND(E7*F7,2)</f>
        <v>3982.44</v>
      </c>
    </row>
    <row r="8" spans="1:7" ht="157.5" x14ac:dyDescent="0.25">
      <c r="A8" s="13"/>
      <c r="B8" s="13"/>
      <c r="C8" s="13"/>
      <c r="D8" s="14" t="s">
        <v>20</v>
      </c>
      <c r="E8" s="13"/>
      <c r="F8" s="13"/>
      <c r="G8" s="13"/>
    </row>
    <row r="9" spans="1:7" ht="22.5" x14ac:dyDescent="0.25">
      <c r="A9" s="10" t="s">
        <v>21</v>
      </c>
      <c r="B9" s="10" t="s">
        <v>15</v>
      </c>
      <c r="C9" s="10" t="s">
        <v>16</v>
      </c>
      <c r="D9" s="19" t="s">
        <v>22</v>
      </c>
      <c r="E9" s="11">
        <v>6</v>
      </c>
      <c r="F9" s="11">
        <v>53.36</v>
      </c>
      <c r="G9" s="12">
        <f>ROUND(E9*F9,2)</f>
        <v>320.16000000000003</v>
      </c>
    </row>
    <row r="10" spans="1:7" ht="101.25" x14ac:dyDescent="0.25">
      <c r="A10" s="13"/>
      <c r="B10" s="13"/>
      <c r="C10" s="13"/>
      <c r="D10" s="14" t="s">
        <v>23</v>
      </c>
      <c r="E10" s="13"/>
      <c r="F10" s="13"/>
      <c r="G10" s="13"/>
    </row>
    <row r="11" spans="1:7" ht="22.5" x14ac:dyDescent="0.25">
      <c r="A11" s="10" t="s">
        <v>24</v>
      </c>
      <c r="B11" s="10" t="s">
        <v>15</v>
      </c>
      <c r="C11" s="10" t="s">
        <v>16</v>
      </c>
      <c r="D11" s="19" t="s">
        <v>25</v>
      </c>
      <c r="E11" s="11">
        <v>4</v>
      </c>
      <c r="F11" s="11">
        <v>174.4</v>
      </c>
      <c r="G11" s="12">
        <f>ROUND(E11*F11,2)</f>
        <v>697.6</v>
      </c>
    </row>
    <row r="12" spans="1:7" ht="146.25" x14ac:dyDescent="0.25">
      <c r="A12" s="13"/>
      <c r="B12" s="13"/>
      <c r="C12" s="13"/>
      <c r="D12" s="14" t="s">
        <v>26</v>
      </c>
      <c r="E12" s="13"/>
      <c r="F12" s="13"/>
      <c r="G12" s="13"/>
    </row>
    <row r="13" spans="1:7" x14ac:dyDescent="0.25">
      <c r="A13" s="10" t="s">
        <v>27</v>
      </c>
      <c r="B13" s="10" t="s">
        <v>15</v>
      </c>
      <c r="C13" s="10" t="s">
        <v>16</v>
      </c>
      <c r="D13" s="19" t="s">
        <v>28</v>
      </c>
      <c r="E13" s="11">
        <v>58</v>
      </c>
      <c r="F13" s="11">
        <v>30</v>
      </c>
      <c r="G13" s="12">
        <f>ROUND(E13*F13,2)</f>
        <v>1740</v>
      </c>
    </row>
    <row r="14" spans="1:7" ht="33.75" x14ac:dyDescent="0.25">
      <c r="A14" s="13"/>
      <c r="B14" s="13"/>
      <c r="C14" s="13"/>
      <c r="D14" s="14" t="s">
        <v>29</v>
      </c>
      <c r="E14" s="13"/>
      <c r="F14" s="13"/>
      <c r="G14" s="13"/>
    </row>
    <row r="15" spans="1:7" ht="22.5" x14ac:dyDescent="0.25">
      <c r="A15" s="10" t="s">
        <v>30</v>
      </c>
      <c r="B15" s="10" t="s">
        <v>15</v>
      </c>
      <c r="C15" s="10" t="s">
        <v>32</v>
      </c>
      <c r="D15" s="19" t="s">
        <v>31</v>
      </c>
      <c r="E15" s="11">
        <v>325</v>
      </c>
      <c r="F15" s="11">
        <v>8.5500000000000007</v>
      </c>
      <c r="G15" s="12">
        <f>ROUND(E15*F15,2)</f>
        <v>2778.75</v>
      </c>
    </row>
    <row r="16" spans="1:7" ht="168.75" x14ac:dyDescent="0.25">
      <c r="A16" s="13"/>
      <c r="B16" s="13"/>
      <c r="C16" s="13"/>
      <c r="D16" s="14" t="s">
        <v>33</v>
      </c>
      <c r="E16" s="13"/>
      <c r="F16" s="13"/>
      <c r="G16" s="13"/>
    </row>
    <row r="17" spans="1:7" ht="22.5" x14ac:dyDescent="0.25">
      <c r="A17" s="10" t="s">
        <v>34</v>
      </c>
      <c r="B17" s="10" t="s">
        <v>15</v>
      </c>
      <c r="C17" s="10" t="s">
        <v>16</v>
      </c>
      <c r="D17" s="19" t="s">
        <v>35</v>
      </c>
      <c r="E17" s="11">
        <v>1</v>
      </c>
      <c r="F17" s="11">
        <v>68.39</v>
      </c>
      <c r="G17" s="12">
        <f>ROUND(E17*F17,2)</f>
        <v>68.39</v>
      </c>
    </row>
    <row r="18" spans="1:7" ht="180" x14ac:dyDescent="0.25">
      <c r="A18" s="13"/>
      <c r="B18" s="13"/>
      <c r="C18" s="13"/>
      <c r="D18" s="14" t="s">
        <v>36</v>
      </c>
      <c r="E18" s="13"/>
      <c r="F18" s="13"/>
      <c r="G18" s="13"/>
    </row>
    <row r="19" spans="1:7" x14ac:dyDescent="0.25">
      <c r="A19" s="10" t="s">
        <v>37</v>
      </c>
      <c r="B19" s="10" t="s">
        <v>15</v>
      </c>
      <c r="C19" s="10" t="s">
        <v>16</v>
      </c>
      <c r="D19" s="19" t="s">
        <v>38</v>
      </c>
      <c r="E19" s="11">
        <v>1</v>
      </c>
      <c r="F19" s="11">
        <v>2200</v>
      </c>
      <c r="G19" s="12">
        <f>ROUND(E19*F19,2)</f>
        <v>2200</v>
      </c>
    </row>
    <row r="20" spans="1:7" ht="67.5" x14ac:dyDescent="0.25">
      <c r="A20" s="13"/>
      <c r="B20" s="13"/>
      <c r="C20" s="13"/>
      <c r="D20" s="14" t="s">
        <v>39</v>
      </c>
      <c r="E20" s="13"/>
      <c r="F20" s="13"/>
      <c r="G20" s="13"/>
    </row>
    <row r="21" spans="1:7" x14ac:dyDescent="0.25">
      <c r="A21" s="13"/>
      <c r="B21" s="13"/>
      <c r="C21" s="13"/>
      <c r="D21" s="20" t="s">
        <v>40</v>
      </c>
      <c r="E21" s="15">
        <v>1</v>
      </c>
      <c r="F21" s="9">
        <f>G5+G7+G9+G11+G13+G15+G17+G19</f>
        <v>14031.24</v>
      </c>
      <c r="G21" s="9">
        <f>ROUND(F21*E21,2)</f>
        <v>14031.24</v>
      </c>
    </row>
    <row r="22" spans="1:7" ht="0.95" customHeight="1" x14ac:dyDescent="0.25">
      <c r="A22" s="16"/>
      <c r="B22" s="16"/>
      <c r="C22" s="16"/>
      <c r="D22" s="21"/>
      <c r="E22" s="16"/>
      <c r="F22" s="16"/>
      <c r="G22" s="16"/>
    </row>
    <row r="23" spans="1:7" x14ac:dyDescent="0.25">
      <c r="A23" s="7" t="s">
        <v>41</v>
      </c>
      <c r="B23" s="7" t="s">
        <v>11</v>
      </c>
      <c r="C23" s="7" t="s">
        <v>12</v>
      </c>
      <c r="D23" s="18" t="s">
        <v>42</v>
      </c>
      <c r="E23" s="8">
        <f>E30</f>
        <v>1</v>
      </c>
      <c r="F23" s="9">
        <f>F30</f>
        <v>309.56</v>
      </c>
      <c r="G23" s="9">
        <f>G30</f>
        <v>309.56</v>
      </c>
    </row>
    <row r="24" spans="1:7" ht="22.5" x14ac:dyDescent="0.25">
      <c r="A24" s="10" t="s">
        <v>43</v>
      </c>
      <c r="B24" s="10" t="s">
        <v>15</v>
      </c>
      <c r="C24" s="10" t="s">
        <v>32</v>
      </c>
      <c r="D24" s="19" t="s">
        <v>44</v>
      </c>
      <c r="E24" s="11">
        <v>7</v>
      </c>
      <c r="F24" s="11">
        <v>5.8</v>
      </c>
      <c r="G24" s="12">
        <f>ROUND(E24*F24,2)</f>
        <v>40.6</v>
      </c>
    </row>
    <row r="25" spans="1:7" ht="78.75" x14ac:dyDescent="0.25">
      <c r="A25" s="13"/>
      <c r="B25" s="13"/>
      <c r="C25" s="13"/>
      <c r="D25" s="14" t="s">
        <v>45</v>
      </c>
      <c r="E25" s="13"/>
      <c r="F25" s="13"/>
      <c r="G25" s="13"/>
    </row>
    <row r="26" spans="1:7" x14ac:dyDescent="0.25">
      <c r="A26" s="10" t="s">
        <v>46</v>
      </c>
      <c r="B26" s="10" t="s">
        <v>15</v>
      </c>
      <c r="C26" s="10" t="s">
        <v>16</v>
      </c>
      <c r="D26" s="19" t="s">
        <v>47</v>
      </c>
      <c r="E26" s="11">
        <v>1</v>
      </c>
      <c r="F26" s="11">
        <v>32.5</v>
      </c>
      <c r="G26" s="12">
        <f>ROUND(E26*F26,2)</f>
        <v>32.5</v>
      </c>
    </row>
    <row r="27" spans="1:7" ht="67.5" x14ac:dyDescent="0.25">
      <c r="A27" s="13"/>
      <c r="B27" s="13"/>
      <c r="C27" s="13"/>
      <c r="D27" s="14" t="s">
        <v>48</v>
      </c>
      <c r="E27" s="13"/>
      <c r="F27" s="13"/>
      <c r="G27" s="13"/>
    </row>
    <row r="28" spans="1:7" ht="22.5" x14ac:dyDescent="0.25">
      <c r="A28" s="10" t="s">
        <v>49</v>
      </c>
      <c r="B28" s="10" t="s">
        <v>15</v>
      </c>
      <c r="C28" s="10" t="s">
        <v>16</v>
      </c>
      <c r="D28" s="19" t="s">
        <v>50</v>
      </c>
      <c r="E28" s="11">
        <v>2</v>
      </c>
      <c r="F28" s="11">
        <v>118.23</v>
      </c>
      <c r="G28" s="12">
        <f>ROUND(E28*F28,2)</f>
        <v>236.46</v>
      </c>
    </row>
    <row r="29" spans="1:7" ht="135" x14ac:dyDescent="0.25">
      <c r="A29" s="13"/>
      <c r="B29" s="13"/>
      <c r="C29" s="13"/>
      <c r="D29" s="14" t="s">
        <v>51</v>
      </c>
      <c r="E29" s="13"/>
      <c r="F29" s="13"/>
      <c r="G29" s="13"/>
    </row>
    <row r="30" spans="1:7" x14ac:dyDescent="0.25">
      <c r="A30" s="13"/>
      <c r="B30" s="13"/>
      <c r="C30" s="13"/>
      <c r="D30" s="20" t="s">
        <v>52</v>
      </c>
      <c r="E30" s="15">
        <v>1</v>
      </c>
      <c r="F30" s="9">
        <f>G24+G26+G28</f>
        <v>309.56</v>
      </c>
      <c r="G30" s="9">
        <f>ROUND(F30*E30,2)</f>
        <v>309.56</v>
      </c>
    </row>
    <row r="31" spans="1:7" ht="0.95" customHeight="1" x14ac:dyDescent="0.25">
      <c r="A31" s="16"/>
      <c r="B31" s="16"/>
      <c r="C31" s="16"/>
      <c r="D31" s="21"/>
      <c r="E31" s="16"/>
      <c r="F31" s="16"/>
      <c r="G31" s="16"/>
    </row>
    <row r="32" spans="1:7" x14ac:dyDescent="0.25">
      <c r="A32" s="7" t="s">
        <v>53</v>
      </c>
      <c r="B32" s="7" t="s">
        <v>11</v>
      </c>
      <c r="C32" s="7" t="s">
        <v>12</v>
      </c>
      <c r="D32" s="18" t="s">
        <v>54</v>
      </c>
      <c r="E32" s="8">
        <f>E34</f>
        <v>1</v>
      </c>
      <c r="F32" s="9">
        <f>F34</f>
        <v>155</v>
      </c>
      <c r="G32" s="9">
        <f>G34</f>
        <v>155</v>
      </c>
    </row>
    <row r="33" spans="1:7" x14ac:dyDescent="0.25">
      <c r="A33" s="10" t="s">
        <v>55</v>
      </c>
      <c r="B33" s="10" t="s">
        <v>15</v>
      </c>
      <c r="C33" s="10" t="s">
        <v>16</v>
      </c>
      <c r="D33" s="19" t="s">
        <v>56</v>
      </c>
      <c r="E33" s="11">
        <v>25</v>
      </c>
      <c r="F33" s="11">
        <v>6.2</v>
      </c>
      <c r="G33" s="12">
        <f>ROUND(E33*F33,2)</f>
        <v>155</v>
      </c>
    </row>
    <row r="34" spans="1:7" x14ac:dyDescent="0.25">
      <c r="A34" s="13"/>
      <c r="B34" s="13"/>
      <c r="C34" s="13"/>
      <c r="D34" s="20" t="s">
        <v>57</v>
      </c>
      <c r="E34" s="15">
        <v>1</v>
      </c>
      <c r="F34" s="9">
        <f>G33</f>
        <v>155</v>
      </c>
      <c r="G34" s="9">
        <f>ROUND(F34*E34,2)</f>
        <v>155</v>
      </c>
    </row>
    <row r="35" spans="1:7" ht="0.95" customHeight="1" x14ac:dyDescent="0.25">
      <c r="A35" s="16"/>
      <c r="B35" s="16"/>
      <c r="C35" s="16"/>
      <c r="D35" s="21"/>
      <c r="E35" s="16"/>
      <c r="F35" s="16"/>
      <c r="G35" s="16"/>
    </row>
    <row r="36" spans="1:7" x14ac:dyDescent="0.25">
      <c r="A36" s="13"/>
      <c r="B36" s="13"/>
      <c r="C36" s="13"/>
      <c r="D36" s="20" t="s">
        <v>58</v>
      </c>
      <c r="E36" s="15">
        <v>1</v>
      </c>
      <c r="F36" s="9">
        <f>G21+G30+G34</f>
        <v>14495.8</v>
      </c>
      <c r="G36" s="9">
        <f>ROUND(F36*E36,2)</f>
        <v>14495.8</v>
      </c>
    </row>
    <row r="37" spans="1:7" x14ac:dyDescent="0.25">
      <c r="A37" s="13"/>
      <c r="B37" s="13"/>
      <c r="C37" s="13"/>
      <c r="D37" s="14"/>
      <c r="E37" s="13"/>
      <c r="F37" s="13"/>
      <c r="G37" s="13"/>
    </row>
  </sheetData>
  <dataValidations count="1">
    <dataValidation type="list" allowBlank="1" showInputMessage="1" showErrorMessage="1" sqref="B4:B37">
      <formula1>"Capítulo,Partida,Mano de obra,Maquinaria,Material,Otros,"</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Comunidad de Madrid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300551</dc:creator>
  <cp:lastModifiedBy>Enrique 300551</cp:lastModifiedBy>
  <dcterms:created xsi:type="dcterms:W3CDTF">2023-04-27T10:11:12Z</dcterms:created>
  <dcterms:modified xsi:type="dcterms:W3CDTF">2023-04-27T10:12:04Z</dcterms:modified>
</cp:coreProperties>
</file>