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PPTOS PCI EXCELL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F26" i="1"/>
  <c r="G17" i="1"/>
  <c r="G24" i="1"/>
  <c r="E17" i="1"/>
  <c r="F17" i="1"/>
  <c r="F24" i="1"/>
  <c r="G22" i="1"/>
  <c r="G20" i="1"/>
  <c r="G18" i="1"/>
  <c r="G4" i="1"/>
  <c r="G15" i="1"/>
  <c r="E4" i="1"/>
  <c r="F4" i="1"/>
  <c r="F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<sst xmlns="http://schemas.openxmlformats.org/spreadsheetml/2006/main" count="60" uniqueCount="45">
  <si>
    <t>C. S. LOS ALMENDRALES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</si>
  <si>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</si>
  <si>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</si>
  <si>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</si>
  <si>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</si>
  <si>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</si>
  <si>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</si>
  <si>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</si>
  <si>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</si>
  <si>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1            </t>
  </si>
  <si>
    <t>DETECCION Y ALARMA</t>
  </si>
  <si>
    <t>Capítulo</t>
  </si>
  <si>
    <t/>
  </si>
  <si>
    <t xml:space="preserve">CM1E26DAD060 </t>
  </si>
  <si>
    <t>DETECTOR ÓPTICO DE HUMO PARA SISTEMA ANALÓGICO</t>
  </si>
  <si>
    <t>Partida</t>
  </si>
  <si>
    <t>u</t>
  </si>
  <si>
    <t>Detector óptico de humo para sistema analógico, incorpora algoritmos de verificación y compensación de suciedad. Led indicador de estado y salida para piloto remoto o zumbador, sistema anti hurto. Color blanco. Permite realizar instalación sin polaridad. Precisa base de conexión Z-200 o Z-200-H. Certificado CPR UNE-EN 54-7:2019. Dimensiones: 100x40 mm. Totalmente instalado y conexionado, probado, puesta en marcha y en funcionamiento. Base de precios de la Construcción de la Comunidad de Madrid. Precio particularizado para el Área 1.</t>
  </si>
  <si>
    <t xml:space="preserve">CM1E26DAP010 </t>
  </si>
  <si>
    <t>PULSADOR DE ALARMA DIRECCIONABLE ANALÓGICO-ALGORÍTMICO</t>
  </si>
  <si>
    <t>Pulsador de alarma esclavo con autochequeo provisto de microrruptor, LED de alarma y autochequeo, sistema de comprobación con llave de rearme, lámina de plástico calibrada para que se enclave y no rompa. Ubicado en caja y serigrafiado según Norma. Medida la unidad instalada. Base de precios de la Construcción de la Comunidad de Madrid. Precio particularizado para el Área 1.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</si>
  <si>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</si>
  <si>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</si>
  <si>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</si>
  <si>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</si>
  <si>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</si>
  <si>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</si>
  <si>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</si>
  <si>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 xml:space="preserve">E26DAC030    </t>
  </si>
  <si>
    <t>CENTRAL INCENDIOS ANALÓGICA-ALGORÍTMICA 2 BUCLES AMPLIABLES</t>
  </si>
  <si>
    <t>Central analógica-algorítmica de incendios, con capacidad de 2 bucles algorítmicos bidireccionales de 125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</t>
  </si>
  <si>
    <t>1</t>
  </si>
  <si>
    <t xml:space="preserve">2            </t>
  </si>
  <si>
    <t>ELECTRICIDAD</t>
  </si>
  <si>
    <t xml:space="preserve">E02          </t>
  </si>
  <si>
    <t>Manguera alimentación LH ref. SZ1-K (AS+) 2x1,5 mm2 15,000 3,70</t>
  </si>
  <si>
    <t xml:space="preserve">Suministro e instalación de manguera de alimentación de 2x1.5 mm2. Resistente al fuego, baja emisión de humos, libre de halógenos y no propagador de llama. UNE Ref. SZ1-K. Clase CPR mínima Cca-s1h d1 a1
</t>
  </si>
  <si>
    <t xml:space="preserve">CM1E17CEM080 </t>
  </si>
  <si>
    <t>CIRCUITO EMPOTRADO MONOFÁSICO 3x2,5 mm2 (AS)</t>
  </si>
  <si>
    <t>Circuito elécctrico formado por conductores unipolares de cobre aislados H07Z1-K (AS) 3x2,5 mm2, para una tensión nominal de 450/750 V, no propagadores del incendio y con emisión de humos y opacidad reducida, realizado con tubo PVC corrugado reforzado libre de halógenos M20 empotrado, en sistema monofásico (fase, neutro y protección), incluido p.p./ de cajas de registro y regletas de conexión. Instalación y conexionado conforme a REBT, a la NTE-IEB y a las UNE-HD 60364-1:2009 y UNE-HD 60364-1:2009/A11:2018. Circuito conforme a ITC-BT-28 en instalaciones en locales de pública concurrencia. Materiales con marcado CE y Declaración de Prestaciones (CPR) según Reglamento Europeo (UE) 305/2011. Base de precios de la Construcción de la Comunidad de Madrid. Precio particularizado para el Área 1.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</si>
  <si>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</si>
  <si>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</si>
  <si>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</si>
  <si>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2</t>
  </si>
  <si>
    <t>PCITIPOCM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</si>
</sst>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7" width="7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E15</f>
        <v>1</v>
      </c>
      <c r="F4" s="9">
        <f>F15</f>
        <v>22710.300000000003</v>
      </c>
      <c r="G4" s="9">
        <f>G15</f>
        <v>22710.3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88</v>
      </c>
      <c r="F5" s="11">
        <v>147.26</v>
      </c>
      <c r="G5" s="12">
        <f>ROUND(E5*F5,2)</f>
        <v>12958.88</v>
      </c>
    </row>
    <row r="6" spans="1:7" ht="146.25" x14ac:dyDescent="0.25">
      <c r="A6" s="13"/>
      <c r="B6" s="13"/>
      <c r="C6" s="13"/>
      <c r="D6" s="16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12</v>
      </c>
      <c r="F7" s="11">
        <v>53.36</v>
      </c>
      <c r="G7" s="12">
        <f>ROUND(E7*F7,2)</f>
        <v>640.32000000000005</v>
      </c>
    </row>
    <row r="8" spans="1:7" ht="101.25" x14ac:dyDescent="0.25">
      <c r="A8" s="13"/>
      <c r="B8" s="13"/>
      <c r="C8" s="13"/>
      <c r="D8" s="16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8</v>
      </c>
      <c r="F9" s="11">
        <v>174.4</v>
      </c>
      <c r="G9" s="12">
        <f>ROUND(E9*F9,2)</f>
        <v>1395.2</v>
      </c>
    </row>
    <row r="10" spans="1:7" ht="146.25" x14ac:dyDescent="0.25">
      <c r="A10" s="13"/>
      <c r="B10" s="13"/>
      <c r="C10" s="13"/>
      <c r="D10" s="16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26</v>
      </c>
      <c r="D11" s="19" t="s">
        <v>25</v>
      </c>
      <c r="E11" s="11">
        <v>640</v>
      </c>
      <c r="F11" s="11">
        <v>8.5500000000000007</v>
      </c>
      <c r="G11" s="12">
        <f>ROUND(E11*F11,2)</f>
        <v>5472</v>
      </c>
    </row>
    <row r="12" spans="1:7" ht="168.75" x14ac:dyDescent="0.25">
      <c r="A12" s="13"/>
      <c r="B12" s="13"/>
      <c r="C12" s="13"/>
      <c r="D12" s="16" t="s">
        <v>27</v>
      </c>
      <c r="E12" s="13"/>
      <c r="F12" s="13"/>
      <c r="G12" s="13"/>
    </row>
    <row r="13" spans="1:7" ht="22.5" x14ac:dyDescent="0.25">
      <c r="A13" s="10" t="s">
        <v>28</v>
      </c>
      <c r="B13" s="10" t="s">
        <v>15</v>
      </c>
      <c r="C13" s="10" t="s">
        <v>16</v>
      </c>
      <c r="D13" s="19" t="s">
        <v>29</v>
      </c>
      <c r="E13" s="11">
        <v>1</v>
      </c>
      <c r="F13" s="11">
        <v>2243.9</v>
      </c>
      <c r="G13" s="12">
        <f>ROUND(E13*F13,2)</f>
        <v>2243.9</v>
      </c>
    </row>
    <row r="14" spans="1:7" ht="157.5" x14ac:dyDescent="0.25">
      <c r="A14" s="13"/>
      <c r="B14" s="13"/>
      <c r="C14" s="13"/>
      <c r="D14" s="16" t="s">
        <v>30</v>
      </c>
      <c r="E14" s="13"/>
      <c r="F14" s="13"/>
      <c r="G14" s="13"/>
    </row>
    <row r="15" spans="1:7" x14ac:dyDescent="0.25">
      <c r="A15" s="13"/>
      <c r="B15" s="13"/>
      <c r="C15" s="13"/>
      <c r="D15" s="20" t="s">
        <v>31</v>
      </c>
      <c r="E15" s="14">
        <v>1</v>
      </c>
      <c r="F15" s="9">
        <f>G5+G7+G9+G11+G13</f>
        <v>22710.300000000003</v>
      </c>
      <c r="G15" s="9">
        <f>ROUND(F15*E15,2)</f>
        <v>22710.3</v>
      </c>
    </row>
    <row r="16" spans="1:7" ht="0.95" customHeight="1" x14ac:dyDescent="0.25">
      <c r="A16" s="15"/>
      <c r="B16" s="15"/>
      <c r="C16" s="15"/>
      <c r="D16" s="21"/>
      <c r="E16" s="15"/>
      <c r="F16" s="15"/>
      <c r="G16" s="15"/>
    </row>
    <row r="17" spans="1:7" x14ac:dyDescent="0.25">
      <c r="A17" s="7" t="s">
        <v>32</v>
      </c>
      <c r="B17" s="7" t="s">
        <v>11</v>
      </c>
      <c r="C17" s="7" t="s">
        <v>12</v>
      </c>
      <c r="D17" s="18" t="s">
        <v>33</v>
      </c>
      <c r="E17" s="8">
        <f>E24</f>
        <v>1</v>
      </c>
      <c r="F17" s="9">
        <f>F24</f>
        <v>352.9</v>
      </c>
      <c r="G17" s="9">
        <f>G24</f>
        <v>352.9</v>
      </c>
    </row>
    <row r="18" spans="1:7" ht="22.5" x14ac:dyDescent="0.25">
      <c r="A18" s="10" t="s">
        <v>34</v>
      </c>
      <c r="B18" s="10" t="s">
        <v>15</v>
      </c>
      <c r="C18" s="10" t="s">
        <v>26</v>
      </c>
      <c r="D18" s="19" t="s">
        <v>35</v>
      </c>
      <c r="E18" s="11">
        <v>15</v>
      </c>
      <c r="F18" s="11">
        <v>5.8</v>
      </c>
      <c r="G18" s="12">
        <f>ROUND(E18*F18,2)</f>
        <v>87</v>
      </c>
    </row>
    <row r="19" spans="1:7" ht="78.75" x14ac:dyDescent="0.25">
      <c r="A19" s="13"/>
      <c r="B19" s="13"/>
      <c r="C19" s="13"/>
      <c r="D19" s="16" t="s">
        <v>36</v>
      </c>
      <c r="E19" s="13"/>
      <c r="F19" s="13"/>
      <c r="G19" s="13"/>
    </row>
    <row r="20" spans="1:7" ht="22.5" x14ac:dyDescent="0.25">
      <c r="A20" s="10" t="s">
        <v>37</v>
      </c>
      <c r="B20" s="10" t="s">
        <v>15</v>
      </c>
      <c r="C20" s="10" t="s">
        <v>26</v>
      </c>
      <c r="D20" s="19" t="s">
        <v>38</v>
      </c>
      <c r="E20" s="11">
        <v>30</v>
      </c>
      <c r="F20" s="11">
        <v>7.78</v>
      </c>
      <c r="G20" s="12">
        <f>ROUND(E20*F20,2)</f>
        <v>233.4</v>
      </c>
    </row>
    <row r="21" spans="1:7" ht="213.75" x14ac:dyDescent="0.25">
      <c r="A21" s="13"/>
      <c r="B21" s="13"/>
      <c r="C21" s="13"/>
      <c r="D21" s="16" t="s">
        <v>39</v>
      </c>
      <c r="E21" s="13"/>
      <c r="F21" s="13"/>
      <c r="G21" s="13"/>
    </row>
    <row r="22" spans="1:7" x14ac:dyDescent="0.25">
      <c r="A22" s="10" t="s">
        <v>40</v>
      </c>
      <c r="B22" s="10" t="s">
        <v>15</v>
      </c>
      <c r="C22" s="10" t="s">
        <v>16</v>
      </c>
      <c r="D22" s="19" t="s">
        <v>41</v>
      </c>
      <c r="E22" s="11">
        <v>1</v>
      </c>
      <c r="F22" s="11">
        <v>32.5</v>
      </c>
      <c r="G22" s="12">
        <f>ROUND(E22*F22,2)</f>
        <v>32.5</v>
      </c>
    </row>
    <row r="23" spans="1:7" ht="67.5" x14ac:dyDescent="0.25">
      <c r="A23" s="13"/>
      <c r="B23" s="13"/>
      <c r="C23" s="13"/>
      <c r="D23" s="16" t="s">
        <v>42</v>
      </c>
      <c r="E23" s="13"/>
      <c r="F23" s="13"/>
      <c r="G23" s="13"/>
    </row>
    <row r="24" spans="1:7" x14ac:dyDescent="0.25">
      <c r="A24" s="13"/>
      <c r="B24" s="13"/>
      <c r="C24" s="13"/>
      <c r="D24" s="20" t="s">
        <v>43</v>
      </c>
      <c r="E24" s="14">
        <v>1</v>
      </c>
      <c r="F24" s="9">
        <f>G18+G20+G22</f>
        <v>352.9</v>
      </c>
      <c r="G24" s="9">
        <f>ROUND(F24*E24,2)</f>
        <v>352.9</v>
      </c>
    </row>
    <row r="25" spans="1:7" ht="0.95" customHeight="1" x14ac:dyDescent="0.25">
      <c r="A25" s="15"/>
      <c r="B25" s="15"/>
      <c r="C25" s="15"/>
      <c r="D25" s="21"/>
      <c r="E25" s="15"/>
      <c r="F25" s="15"/>
      <c r="G25" s="15"/>
    </row>
    <row r="26" spans="1:7" x14ac:dyDescent="0.25">
      <c r="A26" s="13"/>
      <c r="B26" s="13"/>
      <c r="C26" s="13"/>
      <c r="D26" s="20" t="s">
        <v>44</v>
      </c>
      <c r="E26" s="14">
        <v>1</v>
      </c>
      <c r="F26" s="9">
        <f>G15+G24</f>
        <v>23063.200000000001</v>
      </c>
      <c r="G26" s="9">
        <f>ROUND(F26*E26,2)</f>
        <v>23063.200000000001</v>
      </c>
    </row>
    <row r="27" spans="1:7" x14ac:dyDescent="0.25">
      <c r="A27" s="13"/>
      <c r="B27" s="13"/>
      <c r="C27" s="13"/>
      <c r="D27" s="16"/>
      <c r="E27" s="13"/>
      <c r="F27" s="13"/>
      <c r="G27" s="13"/>
    </row>
  </sheetData>
  <dataValidations count="1">
    <dataValidation type="list" allowBlank="1" showInputMessage="1" showErrorMessage="1" sqref="B4:B27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2023-05-08T08:22:08Z</dcterms:created>
  <dcterms:modified xsi:type="dcterms:W3CDTF">2023-05-08T08:23:35Z</dcterms:modified>
</cp:coreProperties>
</file>