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Z:\INVERSION 2023\2-3848 Traslado COMMIT\01 PPT y MJ\v5 Respuesta AMI\"/>
    </mc:Choice>
  </mc:AlternateContent>
  <xr:revisionPtr revIDLastSave="0" documentId="13_ncr:1_{E044D96D-4370-4B3F-8AC9-831D44226C3E}" xr6:coauthVersionLast="47" xr6:coauthVersionMax="47" xr10:uidLastSave="{00000000-0000-0000-0000-000000000000}"/>
  <bookViews>
    <workbookView xWindow="-108" yWindow="-108" windowWidth="23256" windowHeight="12576" xr2:uid="{38FC11E7-ED85-4E6A-B521-64B3A3ECAC3F}"/>
  </bookViews>
  <sheets>
    <sheet name="Anexo económico" sheetId="2" r:id="rId1"/>
    <sheet name="Descripción trabajos"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5" i="2" l="1"/>
  <c r="H43" i="2" l="1"/>
  <c r="F43" i="2"/>
  <c r="H42" i="2"/>
  <c r="F42" i="2"/>
  <c r="H41" i="2"/>
  <c r="F41" i="2"/>
  <c r="H40" i="2"/>
  <c r="F40" i="2"/>
  <c r="H55" i="2" l="1"/>
  <c r="H56" i="2"/>
  <c r="F55" i="2"/>
  <c r="H54" i="2"/>
  <c r="H51" i="2"/>
  <c r="H50" i="2"/>
  <c r="H49" i="2"/>
  <c r="H48" i="2"/>
  <c r="H47" i="2"/>
  <c r="H46" i="2"/>
  <c r="H37" i="2"/>
  <c r="H36" i="2"/>
  <c r="H35" i="2"/>
  <c r="H34" i="2"/>
  <c r="H33" i="2"/>
  <c r="H32" i="2"/>
  <c r="H31" i="2"/>
  <c r="H30" i="2"/>
  <c r="H29" i="2"/>
  <c r="H28" i="2"/>
  <c r="H24" i="2"/>
  <c r="H23" i="2"/>
  <c r="G22" i="2" s="1"/>
  <c r="H22" i="2" s="1"/>
  <c r="H20" i="2"/>
  <c r="H19" i="2"/>
  <c r="H18" i="2"/>
  <c r="H14" i="2"/>
  <c r="H13" i="2"/>
  <c r="H12" i="2"/>
  <c r="H11" i="2"/>
  <c r="H8" i="2"/>
  <c r="H7" i="2"/>
  <c r="H6" i="2"/>
  <c r="H5" i="2"/>
  <c r="H4" i="2"/>
  <c r="F56" i="2"/>
  <c r="F51" i="2"/>
  <c r="F50" i="2"/>
  <c r="F49" i="2"/>
  <c r="F48" i="2"/>
  <c r="F47" i="2"/>
  <c r="F46" i="2"/>
  <c r="F36" i="2"/>
  <c r="F37" i="2"/>
  <c r="F25" i="2"/>
  <c r="G17" i="2" l="1"/>
  <c r="H17" i="2" s="1"/>
  <c r="G53" i="2"/>
  <c r="H53" i="2" s="1"/>
  <c r="G10" i="2"/>
  <c r="H10" i="2" s="1"/>
  <c r="G3" i="2"/>
  <c r="H3" i="2" s="1"/>
  <c r="G27" i="2"/>
  <c r="H27" i="2" s="1"/>
  <c r="G45" i="2"/>
  <c r="H45" i="2" s="1"/>
  <c r="G39" i="2"/>
  <c r="H39" i="2" s="1"/>
  <c r="E45" i="2"/>
  <c r="G16" i="2" l="1"/>
  <c r="H16" i="2" s="1"/>
  <c r="G57" i="2" s="1"/>
  <c r="H57" i="2" s="1"/>
  <c r="F11" i="2"/>
  <c r="F14" i="2"/>
  <c r="F13" i="2"/>
  <c r="F12" i="2"/>
  <c r="F5" i="2"/>
  <c r="F8" i="2"/>
  <c r="F4" i="2"/>
  <c r="E3" i="2" s="1"/>
  <c r="F54" i="2"/>
  <c r="E53" i="2" s="1"/>
  <c r="F35" i="2"/>
  <c r="F34" i="2"/>
  <c r="F33" i="2"/>
  <c r="F32" i="2"/>
  <c r="F31" i="2"/>
  <c r="F30" i="2"/>
  <c r="F29" i="2"/>
  <c r="F28" i="2"/>
  <c r="F24" i="2"/>
  <c r="F23" i="2"/>
  <c r="F20" i="2"/>
  <c r="F19" i="2"/>
  <c r="F18" i="2"/>
  <c r="F7" i="2"/>
  <c r="F6" i="2"/>
  <c r="E27" i="2" l="1"/>
  <c r="E17" i="2"/>
  <c r="F17" i="2" s="1"/>
  <c r="E10" i="2"/>
  <c r="E39" i="2"/>
  <c r="E22" i="2"/>
  <c r="F10" i="2"/>
  <c r="F53" i="2"/>
  <c r="F39" i="2"/>
  <c r="F27" i="2"/>
  <c r="E16" i="2" l="1"/>
  <c r="F16" i="2" s="1"/>
  <c r="F22" i="2"/>
  <c r="F45" i="2"/>
  <c r="F3" i="2"/>
  <c r="E57" i="2" l="1"/>
  <c r="F57" i="2" s="1"/>
  <c r="F59" i="2" l="1"/>
  <c r="F60" i="2"/>
  <c r="H60" i="2"/>
  <c r="F61" i="2" l="1"/>
  <c r="H59" i="2"/>
  <c r="H61" i="2" s="1"/>
  <c r="H63" i="2" s="1"/>
  <c r="H64" i="2" s="1"/>
  <c r="F63" i="2" l="1"/>
  <c r="F6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López Beato, Leticia</author>
  </authors>
  <commentList>
    <comment ref="A2" authorId="0" shapeId="0" xr:uid="{FADC63B3-D2BB-4CFF-A372-A82FBB2AF604}">
      <text>
        <r>
          <rPr>
            <b/>
            <sz val="9"/>
            <color indexed="81"/>
            <rFont val="Tahoma"/>
            <family val="2"/>
          </rPr>
          <t>Código del concepto. Ver colores en "Entorno de trabajo: Apariencia"</t>
        </r>
      </text>
    </comment>
    <comment ref="B2" authorId="0" shapeId="0" xr:uid="{FD22DF9C-1022-4D26-BEBE-A7BB0A88ABCB}">
      <text>
        <r>
          <rPr>
            <b/>
            <sz val="9"/>
            <color indexed="81"/>
            <rFont val="Tahoma"/>
            <family val="2"/>
          </rPr>
          <t>Unidad principal de medida del concepto</t>
        </r>
      </text>
    </comment>
    <comment ref="C2" authorId="0" shapeId="0" xr:uid="{F07A1FA2-E3D2-4D9A-89F5-DC329AEBBA19}">
      <text>
        <r>
          <rPr>
            <b/>
            <sz val="9"/>
            <color indexed="81"/>
            <rFont val="Tahoma"/>
            <family val="2"/>
          </rPr>
          <t>Descripción corta. Ver colores en "Entorno de trabajo: Apariencia"</t>
        </r>
      </text>
    </comment>
    <comment ref="D2" authorId="0" shapeId="0" xr:uid="{963247BD-0BF4-475A-9F10-72DE7317051B}">
      <text>
        <r>
          <rPr>
            <b/>
            <sz val="9"/>
            <color indexed="81"/>
            <rFont val="Tahoma"/>
            <family val="2"/>
          </rPr>
          <t>Rendimiento o cantidad presupuestada</t>
        </r>
      </text>
    </comment>
    <comment ref="E2" authorId="0" shapeId="0" xr:uid="{DBF3E8FA-8953-477E-837F-B0A8B4E51E70}">
      <text>
        <r>
          <rPr>
            <b/>
            <sz val="9"/>
            <color indexed="81"/>
            <rFont val="Tahoma"/>
            <family val="2"/>
          </rPr>
          <t>Precio unitario en el presupuesto</t>
        </r>
      </text>
    </comment>
    <comment ref="F2" authorId="0" shapeId="0" xr:uid="{823FCFD5-84CA-453E-8962-2DB3EF67E69E}">
      <text>
        <r>
          <rPr>
            <b/>
            <sz val="9"/>
            <color indexed="81"/>
            <rFont val="Tahoma"/>
            <family val="2"/>
          </rPr>
          <t>Importe del presupuesto</t>
        </r>
      </text>
    </comment>
    <comment ref="G2" authorId="0" shapeId="0" xr:uid="{67AAA096-0763-446A-97F0-3C8378BB8B53}">
      <text>
        <r>
          <rPr>
            <b/>
            <sz val="9"/>
            <color indexed="81"/>
            <rFont val="Tahoma"/>
            <family val="2"/>
          </rPr>
          <t>Precio unitario en el presupuesto</t>
        </r>
      </text>
    </comment>
    <comment ref="H2" authorId="0" shapeId="0" xr:uid="{CC0C76BB-CF73-4D61-A094-E2F4842EFBA7}">
      <text>
        <r>
          <rPr>
            <b/>
            <sz val="9"/>
            <color indexed="81"/>
            <rFont val="Tahoma"/>
            <family val="2"/>
          </rPr>
          <t>Importe del presupuesto</t>
        </r>
      </text>
    </comment>
  </commentList>
</comments>
</file>

<file path=xl/sharedStrings.xml><?xml version="1.0" encoding="utf-8"?>
<sst xmlns="http://schemas.openxmlformats.org/spreadsheetml/2006/main" count="320" uniqueCount="161">
  <si>
    <t>Presupuesto</t>
  </si>
  <si>
    <t>PRECIOS LICITACIÓN</t>
  </si>
  <si>
    <t>PRECIOS OFERTADO</t>
  </si>
  <si>
    <t>Código</t>
  </si>
  <si>
    <t>Ud</t>
  </si>
  <si>
    <t>Resumen</t>
  </si>
  <si>
    <t>Cantidad</t>
  </si>
  <si>
    <t>Importe Unitario</t>
  </si>
  <si>
    <t>Importe Licitación</t>
  </si>
  <si>
    <t>Importe Ofertado</t>
  </si>
  <si>
    <t/>
  </si>
  <si>
    <t>CANALIZACIONES</t>
  </si>
  <si>
    <t>m</t>
  </si>
  <si>
    <t>CANALIZ.SUPERF.c/PVC RÍG.Ø25</t>
  </si>
  <si>
    <t>S Y M BANDEJA REJILLA 150X60 mm SUELO/PARED/TECHO/BÓVEDA</t>
  </si>
  <si>
    <t>BAND. DE CH. PERFORADA PARED/TECHO/BOVEDA GLAV/COLOR 100X100 mm</t>
  </si>
  <si>
    <t>ALUMBRADO</t>
  </si>
  <si>
    <t>u</t>
  </si>
  <si>
    <t>LUMINARIA ESTANCA 2X36 W LED</t>
  </si>
  <si>
    <t>BLOQUE AUTONOMO DE EMERGENCIA-ZEMPER DIANA FLAT LED AUTOTEST</t>
  </si>
  <si>
    <t>CUADROS ELÉCTRICOS Y APARAMENTA</t>
  </si>
  <si>
    <t>COFRET ESTANCO KAEDRA - APARAMENTA MODULAR 4 FILAS 72 MODULOS</t>
  </si>
  <si>
    <t>Interruptor automático magnetotérmico iC60N, de 4x63A curva C</t>
  </si>
  <si>
    <t>Interruptor automático magnetotérmico 4X100 Amp NSX100N TMD100D 4P4R</t>
  </si>
  <si>
    <t>Portafusibles y Fusibles - Protección de Maniobra 2P</t>
  </si>
  <si>
    <t>Relé diferencial RH99M</t>
  </si>
  <si>
    <t>Bobina de disparo para caja MOLDEADA C400L</t>
  </si>
  <si>
    <t>CABLEADO Y CONEXIONADO</t>
  </si>
  <si>
    <t>Suministro y Tendido de conductor Cu ESO7Z1-K (AS) 1x1,5mm2</t>
  </si>
  <si>
    <t>Suministro y Tendido de conductor Cu ESO7Z1-K (AS) 1x2,5mm2</t>
  </si>
  <si>
    <t>Suministro y Tendido conductor Cu  RZ1-K 0.6/1 (AS) 25mm2</t>
  </si>
  <si>
    <t>Suministro y Tendido conductor Cu RZ1-K 0.6/1 (AS) 3G 2,5mm2</t>
  </si>
  <si>
    <t>BASE ENCHUFE ESTANCO 2P+PE/16A</t>
  </si>
  <si>
    <t>Legalización de instalación no completa mediante Proyecto con Potencia &lt;= 500kW</t>
  </si>
  <si>
    <t>Jornada nocturna de oficial</t>
  </si>
  <si>
    <t>Total 0</t>
  </si>
  <si>
    <t>Gastos Generales</t>
  </si>
  <si>
    <t>Beneficio Industrial</t>
  </si>
  <si>
    <t>TOTAL SIN IVA</t>
  </si>
  <si>
    <t>IVA</t>
  </si>
  <si>
    <t>TOTAL CON IVA</t>
  </si>
  <si>
    <t>P01</t>
  </si>
  <si>
    <t>ADECUACIÓN CLIMATIZACIÓN</t>
  </si>
  <si>
    <t>P010001</t>
  </si>
  <si>
    <t>P010002</t>
  </si>
  <si>
    <t>P010003</t>
  </si>
  <si>
    <t>P010004</t>
  </si>
  <si>
    <t>P010005</t>
  </si>
  <si>
    <t>TERMOSTATO AMBIENTE</t>
  </si>
  <si>
    <t>Descripción de los trabajos</t>
  </si>
  <si>
    <t>Canalización de superficie con tubo rígido de PVC de Ø25mm,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</si>
  <si>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Suministro y montaje en suelo/pared/techo/bóveda de bandeja rejiband o similar aprobada de dimensiones 150x60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incluyendo unión entre bandejas. Totalmente terminado, según proyecto e indicaciones de la DFO. Medida la unidad ejecutada.</t>
  </si>
  <si>
    <t>Suministro y montaje en pared, techo o bóveda bandeja de chapa perforada con tapa, galvanizada de dimensiones 100x100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</si>
  <si>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e instalación de luminaria IP-65, con drive, equipada con tubo/s LED. En ubicación que no implique empleo de torre o plataforma elevadora. Incluida p.p. de conexionado, fijación y acabado, así como de cualquier elemento, material o accesorio, necesario para su realización. Totalmente terminado y acabado según proyecto e indicaciones de la DFO. Medida la unidad ejecutada.</t>
  </si>
  <si>
    <t>Suministro e instalación de luminaria ZEMPER DIANA FLAT LED AUTOTEST Ref. LDF 9500X (o característica similar o superior), con IP-44 con tecnología led, luminancia de 450 lúmenes, 1 hora de autonomía, autotest y preplaca. Incluido desmontaje de luminaria existente, p.p. de conexionado, fijación y acabado, así como de cualquier elemento, material o accesorio, necesario para su realización. Totalmente terminado y probado según proyecto e indicaciones de la DFO. Medida la unidad ejecutada.</t>
  </si>
  <si>
    <t>Suministro e instalación de interruptor automático magnetotérmico iC60N, de 4x40A, curva C.
Incluso parte proporcional de medios auxiliares, pequeño material y accesorios. 
Totalmente terminado, probado según proyecto constructivo e indicaciones de la Dirección Facultativa.</t>
  </si>
  <si>
    <t>Suministro e instalación de interruptor automático magnetotérmico caja moldeada 4X100 Amp NSX100N TMD100D 4P4R
Incluso parte proporcional de medios auxiliares, pequeño material y accesorios. 
Totalmente terminado, probado según proyecto constructivo e indicaciones de la Dirección Facultativa.</t>
  </si>
  <si>
    <t>Suministro e instalación de interruptor automático diferencial de sensibilidad 30mA , 2x40A, Curva C Superinmunizado.
Incluso parte proporcional de medios auxiliares, pequeño material y accesorios de señalización de estado y defecto.
Totalmente terminado, probado y rotulado según indicaciones de Metro de Madrid.</t>
  </si>
  <si>
    <t>Suministro e instalación de fusible NH1 100A
Incluso parte proporcional de medios auxiliares, pequeño material y accesorios. 
Totalmente terminado, probado según proyecto e indicaciones de la Dirección Facultativa</t>
  </si>
  <si>
    <t>Suministro e instalación de Módulo Automático Acti9 NG125 OF+SD
Incluso parte proporcional de medios auxiliares, pequeño material y accesorios de señalización de estado y defecto. 
Totalmente terminado, probado y rotulado según proyecto e indicaciones de la Dirección Facultativa</t>
  </si>
  <si>
    <t>Suministro e instalación de Relé diferencial RH99M
Incluso parte proporcional de medios auxiliares, pequeño material y accesorios de señalización de estado y defecto. 
Totalmente terminado, probado y rotulado según proyecto e indicaciones de la Dirección Facultativa</t>
  </si>
  <si>
    <t>Suministro e instalación de Rele de control de voltaje trifásico 380/480 VAC
Incluso parte proporcional de medios auxiliares, pequeño material y accesorios de señalización de estado y defecto. 
Totalmente terminado, probado y rotulado según proyecto e indicaciones de la Dirección Facultativa</t>
  </si>
  <si>
    <t>Suministro, tendido y conexionado de conductor de cobre ESO7Z1-K (AS) 1x1,5mm2,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</si>
  <si>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1x2,5mm2,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</si>
  <si>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</si>
  <si>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</si>
  <si>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montaje Toma de corriente 16 A estanca, montaje en superficie, realizado en tubo PVC (libre de halogenos y no propagador de la llama) de M-20  y conductor de cobre unipolar (libre de halogenos), aislados para una tensión nominal de 750 V. y sección 2,5 mm2, incluido caja de registro, caja mecanismo y toma de corriente con TTL, Gewis o similar aprobado. Totalmente terminado incluido medidas de aislamiento y pequeño material, todo  según proyecto e indicaciones de la DFO. Medida la unidad ejecutada.</t>
  </si>
  <si>
    <t>SONDA DE TEMPERATURA RETORNO</t>
  </si>
  <si>
    <t>MONITOR DE CONDENSACIÓN</t>
  </si>
  <si>
    <t>INSTALACIÓN ELÉCTRICA</t>
  </si>
  <si>
    <t>PROGRAMACIÓN CONTROL CLIMA</t>
  </si>
  <si>
    <t>Termostato ambiento con comunicación KNX, modelo RDG165KN o equivalente.</t>
  </si>
  <si>
    <t>Sonda de temperatura de retorno sin faston, modelo QAH11.1 o equivalente, con cable (PVC), de ranto -30/+70ºC, NTC3 kOhm, longitud de 2,5m, sin conectores.</t>
  </si>
  <si>
    <t>Instalación del nuevo regulador KNX con el conexionado de la sonda en bañera de techo (igual a como están instalados el resto de los reguladores actualmente en el edificio), incluyendo la alimentación eléctrica del 
regulador a 24V. y el conexionado de bus KNX desde el RDG más cercano.
Reubicación de los dos termostatos existentes en ambiente de la sala, para adecuarlo a la instalación.
Totalmente terminado, según proyecto e indicaciones de la DFO. Medida la unidad ejecutada.</t>
  </si>
  <si>
    <t>Monitor de condensación, modelo QXA2100 o equivalente, con contacto libre de potencial, alimentación 24 V CA/CC, IP40, punto de accion 95% h.r (4%), 24V CA/CC</t>
  </si>
  <si>
    <t>Programación del nuevo RDG165KN con la sonda QAH11. 
Reprogramación de los otros dos grupos de vigas frías próximas.
Representación gráfica de las agrupaciones actualizadas en el puesto central (Desigo CC)
Totalmente terminado, según proyecto e indicaciones de la DFO. Medida la unidad ejecutada.</t>
  </si>
  <si>
    <t>P02</t>
  </si>
  <si>
    <t>P020001</t>
  </si>
  <si>
    <t>P020002</t>
  </si>
  <si>
    <t>P020003</t>
  </si>
  <si>
    <t>P020004</t>
  </si>
  <si>
    <t>KIT DETECTOR</t>
  </si>
  <si>
    <t>ADECUACIÓN SISTEMA DETECCIÓN DE INCENDIOS</t>
  </si>
  <si>
    <t>INTEGRACIÓN DESIGO CC</t>
  </si>
  <si>
    <t>LEGALIZACIÓN Y REGISTRO</t>
  </si>
  <si>
    <t>Kit detector BFDO221TUB
BFDO221TUB KIT Detector Siemens FDO221 con Base Direccionable Sinteso FDB221, y base FDB291 para acoplamiento en superficie y cables de sección mayor 6mm. Detector de humos SIEMENS, Sinteso C-LINE con algoritmos de detección.
Direccionamiento automatico individual. Comportamiento de detección seleccionable e inmunidad contra las falsas alarmas y contra las interferencias electromagneticas.Indicador de accion visible a 360º. Aislador contra cortocircuitos incorporado. Cableado con la central con cable de dos hilos en lazo, linea abierta o derivación en T, admite diferentes tipo de cable (trenzado, apantallado/ no apantallado) T:-25ºC a +60 ºC, Hum. Rel.95%.
Compatibilidad e.m.:50V/m. Certificado CE acorde norma EN54-7 y certificado VdS. Protección EN60529/IEC529 con zócalo IP43, con acoplamiento de zócalo IP44.</t>
  </si>
  <si>
    <t>Instalación de 2 detectores de incendio nuevos en la Sede de Metro Madrid, Planta 4ª (COMMIT). Se incluye el suministro e instalación de canalización y cableado.
Programación y puesta en marcha de los equipos nuevos en la central de incendios. Comprobación y pruebas.</t>
  </si>
  <si>
    <t>Trabajos de ampliación de la configuración del sistema de Gestión Gráfica Desigo CC con la integración de 2 nuevos detectores en la planta 4ª.</t>
  </si>
  <si>
    <t>Legalización y registro de la ampliación de 2 detectores de incendio, incluye los siguientes trabajos:
• Inspección OCA
• Preparación y entrega de documentación de la ampliación realizada. Metro de Madrid tendrá que  proporcionar el proyecto de PCI del edificio para referenciar la documentación de esta ampliación.
• Tasas de registro en Industria</t>
  </si>
  <si>
    <t>P03</t>
  </si>
  <si>
    <t>P0301</t>
  </si>
  <si>
    <t>P030101</t>
  </si>
  <si>
    <t>P030102</t>
  </si>
  <si>
    <t>P030103</t>
  </si>
  <si>
    <t>Toroidal 120MM DIÁMETRO</t>
  </si>
  <si>
    <t>P0302</t>
  </si>
  <si>
    <t>P030201</t>
  </si>
  <si>
    <t>P030202</t>
  </si>
  <si>
    <t>P030203</t>
  </si>
  <si>
    <t>ADECUACIÓN INSTALACIÓN CLIMATIZACIÓN</t>
  </si>
  <si>
    <t>ADECUACIÓN INSTALACIÓN ELÉCTRICA</t>
  </si>
  <si>
    <t>P0303</t>
  </si>
  <si>
    <t>P030301</t>
  </si>
  <si>
    <t>P030302</t>
  </si>
  <si>
    <t>P030303</t>
  </si>
  <si>
    <t>P030304</t>
  </si>
  <si>
    <t>P0304</t>
  </si>
  <si>
    <t>Configuracion de SAI para integracion en COMMIT</t>
  </si>
  <si>
    <t>Interruptor Automático Diferencial iDPN VIGI 30mA 2x16A si</t>
  </si>
  <si>
    <t>INTERRUPTOR/CONMUTADOR DE SUPERFICIE</t>
  </si>
  <si>
    <t>P030305</t>
  </si>
  <si>
    <t>P030306</t>
  </si>
  <si>
    <t>P030307</t>
  </si>
  <si>
    <t>P030308</t>
  </si>
  <si>
    <t>P030309</t>
  </si>
  <si>
    <t>P030310</t>
  </si>
  <si>
    <t>P030401</t>
  </si>
  <si>
    <t>P030402</t>
  </si>
  <si>
    <t>P030403</t>
  </si>
  <si>
    <t>P030404</t>
  </si>
  <si>
    <t>P030405</t>
  </si>
  <si>
    <t>P030406</t>
  </si>
  <si>
    <t>P030407</t>
  </si>
  <si>
    <t>P030408</t>
  </si>
  <si>
    <t>P030409</t>
  </si>
  <si>
    <t>P030410</t>
  </si>
  <si>
    <t>P030411</t>
  </si>
  <si>
    <t>P030412</t>
  </si>
  <si>
    <t>P030413</t>
  </si>
  <si>
    <t>DESISTALACIÓN DE ALUMBRADO EXITENTE</t>
  </si>
  <si>
    <t>COFRET ESTANCO KAEDRA - APARAMENTA MODULAR 4 FILAS 72 MODULOS SAI</t>
  </si>
  <si>
    <t>P0305</t>
  </si>
  <si>
    <t>P030501</t>
  </si>
  <si>
    <t>P030502</t>
  </si>
  <si>
    <t>P030503</t>
  </si>
  <si>
    <t>P030504</t>
  </si>
  <si>
    <t>P030505</t>
  </si>
  <si>
    <t>P030506</t>
  </si>
  <si>
    <t>MANO DE OBRA  OTROS</t>
  </si>
  <si>
    <t>P0306</t>
  </si>
  <si>
    <t>P030601</t>
  </si>
  <si>
    <t>P030602</t>
  </si>
  <si>
    <t>P030603</t>
  </si>
  <si>
    <t>SAI EASY UPS 3M 60KVA/60KW</t>
  </si>
  <si>
    <t>REPARTIDOR DE 1 ENTRADA Y 5 SALIDAS CON CONECTORES CR DE 3 POLOS</t>
  </si>
  <si>
    <t>CONECTOR MACHO AÉREO 3 POLOS</t>
  </si>
  <si>
    <t>PASACABLES DE 127MM</t>
  </si>
  <si>
    <t>EASYBLOCK BASIC CON ENTRADA CR, SEIS SCHUKOS</t>
  </si>
  <si>
    <t>Desistalación de iluminación existente, retirada, correcto envalado y devolución a Metro en la ubicación que se indique, para su guarda y custodia.</t>
  </si>
  <si>
    <t>Suministro y montaje de repartidor de 1 entrada y 5 salidas, con conectores de 3 polos en 2 circluitos, blanco y rojo, para cable de 3x4mm. Totalmente terminado incluido medidas de aislamiento y pequeño material, todo  según proyecto e indicaciones de la DFO. Medida la unidad ejecutada.</t>
  </si>
  <si>
    <t>Suministro y montaje de conector macho aéreo de 3 polos. Totalmente terminado incluido medidas de aislamiento y pequeño material, todo  según proyecto e indicaciones de la DFO. Medida la unidad ejecutada.</t>
  </si>
  <si>
    <t>Suministro y montaje de pasacables de 127mm. Totalmente terminado incluido medidas de aislamiento y pequeño material, todo  según proyecto e indicaciones de la DFO. Medida la unidad ejecutada.</t>
  </si>
  <si>
    <t>Suministro y montaje de interruptor/conmutador de superficie. Totalmente terminado incluido medidas de aislamiento y pequeño material, todo  según proyecto e indicaciones de la DFO. Medida la unidad ejecutada.</t>
  </si>
  <si>
    <t>Suministro y montaje de easyblock BASIC con entrada CR, seis chukos (blanco o rojo en función de la alimentación). Totalmente terminado incluido medidas de aislamiento y pequeño material, todo  según proyecto e indicaciones de la DFO. Medida la unidad ejecutada.</t>
  </si>
  <si>
    <t>Suministro e instalación de cofre mini Pragma con puerta transparente de 4 FILA  para 72 MODULOS
Incluso medios auxiliares, pequeño material (como peines, repartidor,...) y accesorios necesarios para la correcta instalación, conexionado  y puesta en funcionamiento. Totalmente terminado, rotulado y probado según proyecto e indicaciones de la Dirección Facultativa.</t>
  </si>
  <si>
    <t>Suministro e instalación de cofre mini Pragma con puerta transparente de 4 FILA  para 72 MODULOS para ubicar la aparamente del SAI y las baterias.
Incluso medios auxiliares, pequeño material (como peines, repartidor,...) y accesorios necesarios para la correcta instalación, conexionado  y puesta en funcionamiento. Totalmente terminado, rotulado y probado según proyecto e indicaciones de la Dirección Facultativa.</t>
  </si>
  <si>
    <t>Suministro e instalación de SAI Easy UPS 3M 60KVA/60KW 3:3, con 60 minutos de autonomía, con baterías externar y ubicadas en armario adyacente. Las especificaciones del SAI son las indicadas en el Pliego de Prescipciones Técnicas.
Su instalación será en el CGBT ubicado en la planta -2. Totalmete terminado, probado y rotulado según proyecto e indicaciones de la Dirección.
Incluso parte proporcional de medios auxiliares, pequeño material y accesorios de señalización.</t>
  </si>
  <si>
    <t>Jornada de mano de obra de un oficial en horario nocturno, pudiéndose realizar trabajos en menor tiempo y por tanto abonando la parte proporcional</t>
  </si>
  <si>
    <t>Legalización instalación eléctrica mediante Proyecto completo de la instalación, con origen en el cuadro de salida de trafos, CGBT y todos los cuadros secundarios de distribución eléctrica de la instalación (Potencia &lt;= 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</si>
  <si>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Configuración de SAI para la integración en COMMIT, auditoría de señales.
Incluye la comprobación fehaciente de cada una de la señales a integrar en COMMIT, comprobando que cada un de las variables del programa señaliza correctamente.
Emisión de informe pormenorizado de señales y observaciones con las pruebas realizadas para la activación de cada una de ellas, así como dossier fotográfico que así lo acrediten.</t>
  </si>
  <si>
    <t>Para la elaboración de este documento se tendrán en cuenta las Notas del apartado 27 del cuadro resumen del Pliego de Condiciones Particulares.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</si>
</sst>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
      <b/>
      <sz val="12"/>
      <color theme="0"/>
      <name val="Calibri"/>
      <family val="2"/>
      <scheme val="minor"/>
    </font>
    <font>
      <b/>
      <i/>
      <sz val="10"/>
      <color theme="1"/>
      <name val="Calibri"/>
      <family val="2"/>
      <scheme val="minor"/>
    </font>
    <font>
      <b/>
      <sz val="8"/>
      <color theme="1"/>
      <name val="Calibri"/>
      <family val="2"/>
      <scheme val="minor"/>
    </font>
    <font>
      <sz val="8"/>
      <color theme="1"/>
      <name val="Calibri"/>
      <family val="2"/>
      <scheme val="minor"/>
    </font>
    <font>
      <sz val="9"/>
      <color theme="0"/>
      <name val="Calibri"/>
      <family val="2"/>
      <scheme val="minor"/>
    </font>
    <font>
      <sz val="9"/>
      <color rgb="FFFF0000"/>
      <name val="Calibri"/>
      <family val="2"/>
      <scheme val="minor"/>
    </font>
    <font>
      <b/>
      <sz val="9"/>
      <color theme="0"/>
      <name val="Calibri"/>
      <family val="2"/>
      <scheme val="minor"/>
    </font>
    <font>
      <b/>
      <sz val="9"/>
      <color indexed="81"/>
      <name val="Tahoma"/>
      <family val="2"/>
    </font>
    <font>
      <sz val="9"/>
      <color theme="1"/>
      <name val="Calibri"/>
      <family val="2"/>
      <scheme val="minor"/>
    </font>
    <font>
      <sz val="8"/>
      <color rgb="FF00000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5" tint="-0.249977111117893"/>
        <bgColor indexed="64"/>
      </patternFill>
    </fill>
    <fill>
      <patternFill patternType="solid">
        <fgColor indexed="15"/>
        <bgColor indexed="64"/>
      </patternFill>
    </fill>
    <fill>
      <patternFill patternType="solid">
        <fgColor rgb="FF00FFFF"/>
        <bgColor indexed="64"/>
      </patternFill>
    </fill>
    <fill>
      <patternFill patternType="solid">
        <fgColor indexed="49"/>
        <bgColor indexed="64"/>
      </patternFill>
    </fill>
    <fill>
      <patternFill patternType="solid">
        <fgColor rgb="FF33CCCC"/>
        <bgColor indexed="64"/>
      </patternFill>
    </fill>
    <fill>
      <patternFill patternType="solid">
        <fgColor theme="5" tint="0.59999389629810485"/>
        <bgColor indexed="64"/>
      </patternFill>
    </fill>
    <fill>
      <patternFill patternType="solid">
        <fgColor indexed="22"/>
        <bgColor indexed="64"/>
      </patternFill>
    </fill>
    <fill>
      <patternFill patternType="solid">
        <fgColor theme="4" tint="-0.249977111117893"/>
        <bgColor indexed="64"/>
      </patternFill>
    </fill>
    <fill>
      <patternFill patternType="solid">
        <fgColor rgb="FF17283D"/>
        <bgColor indexed="64"/>
      </patternFill>
    </fill>
    <fill>
      <patternFill patternType="solid">
        <fgColor rgb="FFFFFFFF"/>
        <bgColor indexed="64"/>
      </patternFill>
    </fill>
  </fills>
  <borders count="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73">
    <xf numFmtId="0" fontId="0" fillId="0" borderId="0" xfId="0"/>
    <xf numFmtId="0" fontId="0" fillId="2" borderId="0" xfId="0" applyFill="1" applyAlignment="1">
      <alignment vertical="center"/>
    </xf>
    <xf numFmtId="0" fontId="0" fillId="0" borderId="0" xfId="0" applyAlignment="1">
      <alignment vertical="center"/>
    </xf>
    <xf numFmtId="49" fontId="5" fillId="2" borderId="4" xfId="0" applyNumberFormat="1" applyFont="1" applyFill="1" applyBorder="1" applyAlignment="1">
      <alignment vertical="center"/>
    </xf>
    <xf numFmtId="49" fontId="5" fillId="2" borderId="0" xfId="0" applyNumberFormat="1" applyFont="1" applyFill="1" applyBorder="1" applyAlignment="1">
      <alignment horizontal="center" vertical="center"/>
    </xf>
    <xf numFmtId="49" fontId="5" fillId="2" borderId="0" xfId="0" applyNumberFormat="1" applyFont="1" applyFill="1" applyBorder="1" applyAlignment="1">
      <alignment vertical="center" wrapText="1"/>
    </xf>
    <xf numFmtId="1" fontId="5" fillId="2" borderId="5" xfId="0" applyNumberFormat="1" applyFont="1" applyFill="1" applyBorder="1" applyAlignment="1">
      <alignment horizontal="center" vertical="center"/>
    </xf>
    <xf numFmtId="164" fontId="5" fillId="2" borderId="4" xfId="0" applyNumberFormat="1" applyFont="1" applyFill="1" applyBorder="1" applyAlignment="1">
      <alignment horizontal="center" vertical="center"/>
    </xf>
    <xf numFmtId="164" fontId="5" fillId="2" borderId="5" xfId="0" applyNumberFormat="1" applyFont="1" applyFill="1" applyBorder="1" applyAlignment="1">
      <alignment horizontal="center" vertical="center"/>
    </xf>
    <xf numFmtId="49" fontId="6" fillId="5" borderId="4" xfId="0" applyNumberFormat="1" applyFont="1" applyFill="1" applyBorder="1" applyAlignment="1">
      <alignment vertical="center"/>
    </xf>
    <xf numFmtId="49" fontId="6" fillId="5" borderId="0" xfId="0" applyNumberFormat="1" applyFont="1" applyFill="1" applyBorder="1" applyAlignment="1">
      <alignment horizontal="center" vertical="center"/>
    </xf>
    <xf numFmtId="49" fontId="6" fillId="5" borderId="0" xfId="0" applyNumberFormat="1" applyFont="1" applyFill="1" applyBorder="1" applyAlignment="1">
      <alignment vertical="center" wrapText="1"/>
    </xf>
    <xf numFmtId="1" fontId="6" fillId="6" borderId="5" xfId="0" applyNumberFormat="1" applyFont="1" applyFill="1" applyBorder="1" applyAlignment="1">
      <alignment horizontal="center" vertical="center"/>
    </xf>
    <xf numFmtId="164" fontId="6" fillId="6" borderId="4" xfId="0" applyNumberFormat="1" applyFont="1" applyFill="1" applyBorder="1" applyAlignment="1">
      <alignment horizontal="center" vertical="center"/>
    </xf>
    <xf numFmtId="164" fontId="6" fillId="6" borderId="5" xfId="0" applyNumberFormat="1" applyFont="1" applyFill="1" applyBorder="1" applyAlignment="1">
      <alignment horizontal="center" vertical="center"/>
    </xf>
    <xf numFmtId="49" fontId="6" fillId="7" borderId="4" xfId="0" applyNumberFormat="1" applyFont="1" applyFill="1" applyBorder="1" applyAlignment="1">
      <alignment vertical="center"/>
    </xf>
    <xf numFmtId="49" fontId="6" fillId="7" borderId="0" xfId="0" applyNumberFormat="1" applyFont="1" applyFill="1" applyBorder="1" applyAlignment="1">
      <alignment horizontal="center" vertical="center"/>
    </xf>
    <xf numFmtId="49" fontId="6" fillId="7" borderId="0" xfId="0" applyNumberFormat="1" applyFont="1" applyFill="1" applyBorder="1" applyAlignment="1">
      <alignment vertical="center" wrapText="1"/>
    </xf>
    <xf numFmtId="1" fontId="6" fillId="8" borderId="5" xfId="0" applyNumberFormat="1" applyFont="1" applyFill="1" applyBorder="1" applyAlignment="1">
      <alignment horizontal="center" vertical="center"/>
    </xf>
    <xf numFmtId="164" fontId="6" fillId="8" borderId="4" xfId="0" applyNumberFormat="1" applyFont="1" applyFill="1" applyBorder="1" applyAlignment="1">
      <alignment horizontal="center" vertical="center"/>
    </xf>
    <xf numFmtId="164" fontId="6" fillId="8" borderId="5" xfId="0" applyNumberFormat="1" applyFont="1" applyFill="1" applyBorder="1" applyAlignment="1">
      <alignment horizontal="center" vertical="center"/>
    </xf>
    <xf numFmtId="49" fontId="7" fillId="2" borderId="4" xfId="0" applyNumberFormat="1" applyFont="1" applyFill="1" applyBorder="1" applyAlignment="1">
      <alignment vertical="center"/>
    </xf>
    <xf numFmtId="49" fontId="7" fillId="2" borderId="0" xfId="0" applyNumberFormat="1" applyFont="1" applyFill="1" applyBorder="1" applyAlignment="1">
      <alignment horizontal="center" vertical="center"/>
    </xf>
    <xf numFmtId="49" fontId="7" fillId="2" borderId="0" xfId="0" applyNumberFormat="1" applyFont="1" applyFill="1" applyBorder="1" applyAlignment="1">
      <alignment vertical="center" wrapText="1"/>
    </xf>
    <xf numFmtId="1" fontId="7" fillId="2" borderId="5" xfId="0" applyNumberFormat="1" applyFont="1" applyFill="1" applyBorder="1" applyAlignment="1">
      <alignment horizontal="center" vertical="center"/>
    </xf>
    <xf numFmtId="164" fontId="7" fillId="2" borderId="4" xfId="0" applyNumberFormat="1" applyFont="1" applyFill="1" applyBorder="1" applyAlignment="1">
      <alignment horizontal="center" vertical="center"/>
    </xf>
    <xf numFmtId="164" fontId="7" fillId="2" borderId="5" xfId="0" applyNumberFormat="1" applyFont="1" applyFill="1" applyBorder="1" applyAlignment="1">
      <alignment horizontal="center" vertical="center"/>
    </xf>
    <xf numFmtId="164" fontId="7" fillId="9" borderId="4" xfId="0" applyNumberFormat="1" applyFont="1" applyFill="1" applyBorder="1" applyAlignment="1" applyProtection="1">
      <alignment horizontal="center" vertical="center"/>
      <protection locked="0"/>
    </xf>
    <xf numFmtId="0" fontId="7" fillId="10" borderId="4" xfId="0" applyFont="1" applyFill="1" applyBorder="1" applyAlignment="1">
      <alignment vertical="center"/>
    </xf>
    <xf numFmtId="0" fontId="7" fillId="10" borderId="0" xfId="0" applyFont="1" applyFill="1" applyBorder="1" applyAlignment="1">
      <alignment horizontal="center" vertical="center"/>
    </xf>
    <xf numFmtId="0" fontId="7" fillId="10" borderId="0" xfId="0" applyFont="1" applyFill="1" applyBorder="1" applyAlignment="1">
      <alignment vertical="center" wrapText="1"/>
    </xf>
    <xf numFmtId="1" fontId="7" fillId="10" borderId="5" xfId="0" applyNumberFormat="1" applyFont="1" applyFill="1" applyBorder="1" applyAlignment="1">
      <alignment horizontal="center" vertical="center"/>
    </xf>
    <xf numFmtId="164" fontId="7" fillId="10" borderId="4" xfId="0" applyNumberFormat="1" applyFont="1" applyFill="1" applyBorder="1" applyAlignment="1">
      <alignment horizontal="center" vertical="center"/>
    </xf>
    <xf numFmtId="164" fontId="7" fillId="10" borderId="5" xfId="0" applyNumberFormat="1" applyFont="1" applyFill="1" applyBorder="1" applyAlignment="1">
      <alignment horizontal="center" vertical="center"/>
    </xf>
    <xf numFmtId="164" fontId="0" fillId="2" borderId="0" xfId="0" applyNumberFormat="1" applyFill="1" applyAlignment="1">
      <alignment vertical="center"/>
    </xf>
    <xf numFmtId="0" fontId="8" fillId="11" borderId="6" xfId="0" applyFont="1" applyFill="1" applyBorder="1" applyAlignment="1">
      <alignment vertical="center"/>
    </xf>
    <xf numFmtId="0" fontId="9" fillId="11" borderId="7" xfId="0" applyFont="1" applyFill="1" applyBorder="1" applyAlignment="1">
      <alignment horizontal="center" vertical="center"/>
    </xf>
    <xf numFmtId="49" fontId="10" fillId="11" borderId="7" xfId="0" applyNumberFormat="1" applyFont="1" applyFill="1" applyBorder="1" applyAlignment="1">
      <alignment vertical="center" wrapText="1"/>
    </xf>
    <xf numFmtId="1" fontId="8" fillId="11" borderId="8" xfId="0" applyNumberFormat="1" applyFont="1" applyFill="1" applyBorder="1" applyAlignment="1">
      <alignment horizontal="center" vertical="center"/>
    </xf>
    <xf numFmtId="164" fontId="10" fillId="11" borderId="6" xfId="0" applyNumberFormat="1" applyFont="1" applyFill="1" applyBorder="1" applyAlignment="1">
      <alignment horizontal="center" vertical="center"/>
    </xf>
    <xf numFmtId="164" fontId="10" fillId="11" borderId="8" xfId="0" applyNumberFormat="1" applyFont="1" applyFill="1" applyBorder="1" applyAlignment="1">
      <alignment horizontal="center" vertical="center"/>
    </xf>
    <xf numFmtId="9" fontId="7" fillId="2" borderId="4" xfId="1" applyFont="1" applyFill="1" applyBorder="1" applyAlignment="1">
      <alignment horizontal="center" vertical="center"/>
    </xf>
    <xf numFmtId="9" fontId="7" fillId="9" borderId="4" xfId="1" applyFont="1" applyFill="1" applyBorder="1" applyAlignment="1" applyProtection="1">
      <alignment horizontal="center" vertical="center"/>
      <protection locked="0"/>
    </xf>
    <xf numFmtId="0" fontId="8" fillId="3" borderId="1" xfId="0" applyFont="1" applyFill="1" applyBorder="1" applyAlignment="1">
      <alignment vertical="center"/>
    </xf>
    <xf numFmtId="0" fontId="8" fillId="3" borderId="2" xfId="0" applyFont="1" applyFill="1" applyBorder="1" applyAlignment="1">
      <alignment horizontal="center" vertical="center"/>
    </xf>
    <xf numFmtId="49" fontId="10" fillId="3" borderId="2" xfId="0" applyNumberFormat="1" applyFont="1" applyFill="1" applyBorder="1" applyAlignment="1">
      <alignment vertical="center" wrapText="1"/>
    </xf>
    <xf numFmtId="1" fontId="8" fillId="3" borderId="3" xfId="0" applyNumberFormat="1" applyFont="1" applyFill="1" applyBorder="1" applyAlignment="1">
      <alignment horizontal="center" vertical="center"/>
    </xf>
    <xf numFmtId="164" fontId="10" fillId="3" borderId="1" xfId="0" applyNumberFormat="1" applyFont="1" applyFill="1" applyBorder="1" applyAlignment="1">
      <alignment horizontal="center" vertical="center"/>
    </xf>
    <xf numFmtId="164" fontId="10" fillId="3" borderId="3" xfId="0" applyNumberFormat="1" applyFont="1" applyFill="1" applyBorder="1" applyAlignment="1">
      <alignment horizontal="center" vertical="center"/>
    </xf>
    <xf numFmtId="0" fontId="8" fillId="12" borderId="1" xfId="0" applyFont="1" applyFill="1" applyBorder="1" applyAlignment="1">
      <alignment vertical="center"/>
    </xf>
    <xf numFmtId="0" fontId="8" fillId="12" borderId="2" xfId="0" applyFont="1" applyFill="1" applyBorder="1" applyAlignment="1">
      <alignment horizontal="center" vertical="center"/>
    </xf>
    <xf numFmtId="49" fontId="10" fillId="12" borderId="2" xfId="0" applyNumberFormat="1" applyFont="1" applyFill="1" applyBorder="1" applyAlignment="1">
      <alignment vertical="center" wrapText="1"/>
    </xf>
    <xf numFmtId="1" fontId="8" fillId="12" borderId="3" xfId="0" applyNumberFormat="1" applyFont="1" applyFill="1" applyBorder="1" applyAlignment="1">
      <alignment horizontal="center" vertical="center"/>
    </xf>
    <xf numFmtId="164" fontId="10" fillId="12" borderId="1" xfId="0" applyNumberFormat="1" applyFont="1" applyFill="1" applyBorder="1" applyAlignment="1">
      <alignment horizontal="center" vertical="center"/>
    </xf>
    <xf numFmtId="164" fontId="10" fillId="12" borderId="3" xfId="0" applyNumberFormat="1" applyFont="1" applyFill="1" applyBorder="1" applyAlignment="1">
      <alignment horizontal="center" vertical="center"/>
    </xf>
    <xf numFmtId="0" fontId="0" fillId="2" borderId="0" xfId="0" applyFill="1" applyAlignment="1">
      <alignment horizontal="center" vertical="center"/>
    </xf>
    <xf numFmtId="1" fontId="0" fillId="2" borderId="0" xfId="0" applyNumberFormat="1" applyFill="1" applyAlignment="1">
      <alignment horizontal="center" vertical="center"/>
    </xf>
    <xf numFmtId="164" fontId="0" fillId="2" borderId="0" xfId="0" applyNumberFormat="1" applyFill="1" applyAlignment="1">
      <alignment horizontal="center" vertical="center"/>
    </xf>
    <xf numFmtId="0" fontId="0" fillId="0" borderId="0" xfId="0" applyAlignment="1">
      <alignment horizontal="center" vertical="center"/>
    </xf>
    <xf numFmtId="1" fontId="0" fillId="0" borderId="0" xfId="0" applyNumberFormat="1" applyAlignment="1">
      <alignment horizontal="center" vertical="center"/>
    </xf>
    <xf numFmtId="164" fontId="0" fillId="0" borderId="0" xfId="0" applyNumberFormat="1" applyAlignment="1">
      <alignment horizontal="center" vertical="center"/>
    </xf>
    <xf numFmtId="49" fontId="5" fillId="0" borderId="0" xfId="0" applyNumberFormat="1" applyFont="1" applyAlignment="1">
      <alignment vertical="center"/>
    </xf>
    <xf numFmtId="49" fontId="5" fillId="0" borderId="0" xfId="0" applyNumberFormat="1" applyFont="1" applyAlignment="1">
      <alignment vertical="center" wrapText="1"/>
    </xf>
    <xf numFmtId="0" fontId="12" fillId="0" borderId="0" xfId="0" applyFont="1" applyAlignment="1">
      <alignment vertical="center" wrapText="1"/>
    </xf>
    <xf numFmtId="0" fontId="13" fillId="13" borderId="0" xfId="0" applyFont="1" applyFill="1" applyAlignment="1">
      <alignment vertical="center" wrapText="1"/>
    </xf>
    <xf numFmtId="49" fontId="7" fillId="2" borderId="0" xfId="0" applyNumberFormat="1" applyFont="1" applyFill="1" applyAlignment="1">
      <alignment horizontal="left" vertical="center" wrapTex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164" fontId="3" fillId="2" borderId="3" xfId="0" applyNumberFormat="1" applyFont="1" applyFill="1" applyBorder="1" applyAlignment="1">
      <alignment horizontal="center" vertical="center"/>
    </xf>
    <xf numFmtId="164" fontId="4" fillId="4" borderId="1" xfId="0" applyNumberFormat="1" applyFont="1" applyFill="1" applyBorder="1" applyAlignment="1">
      <alignment horizontal="center" vertical="center"/>
    </xf>
    <xf numFmtId="164" fontId="4" fillId="4" borderId="3" xfId="0" applyNumberFormat="1" applyFont="1" applyFill="1" applyBorder="1" applyAlignment="1">
      <alignment horizontal="center" vertic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CC543-1E42-4CDB-9E61-B160B989FD24}">
  <dimension ref="A1:U296"/>
  <sheetViews>
    <sheetView tabSelected="1" topLeftCell="A43" workbookViewId="0">
      <selection activeCell="B72" sqref="B72"/>
    </sheetView>
  </sheetViews>
  <sheetFormatPr baseColWidth="10" defaultColWidth="11.44140625" defaultRowHeight="14.4" x14ac:dyDescent="0.3"/>
  <cols>
    <col min="1" max="1" width="7.109375" style="2" bestFit="1" customWidth="1"/>
    <col min="2" max="2" width="3.88671875" style="58" bestFit="1" customWidth="1"/>
    <col min="3" max="3" width="56.33203125" style="2" bestFit="1" customWidth="1"/>
    <col min="4" max="4" width="8.77734375" style="59" bestFit="1" customWidth="1"/>
    <col min="5" max="5" width="14.88671875" style="60" bestFit="1" customWidth="1"/>
    <col min="6" max="6" width="15.77734375" style="60" customWidth="1"/>
    <col min="7" max="7" width="14.88671875" style="60" bestFit="1" customWidth="1"/>
    <col min="8" max="8" width="15.44140625" style="60" bestFit="1" customWidth="1"/>
    <col min="9" max="9" width="4.21875" style="1" customWidth="1"/>
    <col min="10" max="21" width="11.44140625" style="1"/>
    <col min="22" max="16384" width="11.44140625" style="2"/>
  </cols>
  <sheetData>
    <row r="1" spans="1:8" ht="18.600000000000001" thickBot="1" x14ac:dyDescent="0.35">
      <c r="A1" s="66" t="s">
        <v>0</v>
      </c>
      <c r="B1" s="67"/>
      <c r="C1" s="67"/>
      <c r="D1" s="68"/>
      <c r="E1" s="69" t="s">
        <v>1</v>
      </c>
      <c r="F1" s="70"/>
      <c r="G1" s="71" t="s">
        <v>2</v>
      </c>
      <c r="H1" s="72"/>
    </row>
    <row r="2" spans="1:8" x14ac:dyDescent="0.3">
      <c r="A2" s="3" t="s">
        <v>3</v>
      </c>
      <c r="B2" s="4" t="s">
        <v>4</v>
      </c>
      <c r="C2" s="5" t="s">
        <v>5</v>
      </c>
      <c r="D2" s="6" t="s">
        <v>6</v>
      </c>
      <c r="E2" s="7" t="s">
        <v>7</v>
      </c>
      <c r="F2" s="8" t="s">
        <v>8</v>
      </c>
      <c r="G2" s="7" t="s">
        <v>7</v>
      </c>
      <c r="H2" s="8" t="s">
        <v>9</v>
      </c>
    </row>
    <row r="3" spans="1:8" x14ac:dyDescent="0.3">
      <c r="A3" s="9" t="s">
        <v>41</v>
      </c>
      <c r="B3" s="10" t="s">
        <v>10</v>
      </c>
      <c r="C3" s="11" t="s">
        <v>99</v>
      </c>
      <c r="D3" s="12">
        <v>1</v>
      </c>
      <c r="E3" s="13">
        <f>SUM(F4:F8)</f>
        <v>2600.1360000000004</v>
      </c>
      <c r="F3" s="14">
        <f>+D3*E3</f>
        <v>2600.1360000000004</v>
      </c>
      <c r="G3" s="13">
        <f>SUM(H4:H8)</f>
        <v>0</v>
      </c>
      <c r="H3" s="14">
        <f>+D3*G3</f>
        <v>0</v>
      </c>
    </row>
    <row r="4" spans="1:8" x14ac:dyDescent="0.3">
      <c r="A4" s="21" t="s">
        <v>43</v>
      </c>
      <c r="B4" s="22" t="s">
        <v>17</v>
      </c>
      <c r="C4" s="23" t="s">
        <v>48</v>
      </c>
      <c r="D4" s="24">
        <v>1</v>
      </c>
      <c r="E4" s="25">
        <v>238.70000000000002</v>
      </c>
      <c r="F4" s="26">
        <f>D4*E4</f>
        <v>238.70000000000002</v>
      </c>
      <c r="G4" s="27"/>
      <c r="H4" s="26">
        <f>D4*G4</f>
        <v>0</v>
      </c>
    </row>
    <row r="5" spans="1:8" x14ac:dyDescent="0.3">
      <c r="A5" s="21" t="s">
        <v>44</v>
      </c>
      <c r="B5" s="22" t="s">
        <v>17</v>
      </c>
      <c r="C5" s="23" t="s">
        <v>67</v>
      </c>
      <c r="D5" s="24">
        <v>1</v>
      </c>
      <c r="E5" s="25">
        <v>21.230000000000004</v>
      </c>
      <c r="F5" s="26">
        <f t="shared" ref="F5:F8" si="0">D5*E5</f>
        <v>21.230000000000004</v>
      </c>
      <c r="G5" s="27"/>
      <c r="H5" s="26">
        <f t="shared" ref="H5:H8" si="1">D5*G5</f>
        <v>0</v>
      </c>
    </row>
    <row r="6" spans="1:8" x14ac:dyDescent="0.3">
      <c r="A6" s="21" t="s">
        <v>45</v>
      </c>
      <c r="B6" s="22" t="s">
        <v>17</v>
      </c>
      <c r="C6" s="23" t="s">
        <v>68</v>
      </c>
      <c r="D6" s="24">
        <v>1</v>
      </c>
      <c r="E6" s="25">
        <v>132.55000000000001</v>
      </c>
      <c r="F6" s="26">
        <f t="shared" si="0"/>
        <v>132.55000000000001</v>
      </c>
      <c r="G6" s="27"/>
      <c r="H6" s="26">
        <f t="shared" si="1"/>
        <v>0</v>
      </c>
    </row>
    <row r="7" spans="1:8" x14ac:dyDescent="0.3">
      <c r="A7" s="21" t="s">
        <v>46</v>
      </c>
      <c r="B7" s="22" t="s">
        <v>17</v>
      </c>
      <c r="C7" s="23" t="s">
        <v>69</v>
      </c>
      <c r="D7" s="24">
        <v>1</v>
      </c>
      <c r="E7" s="25">
        <v>1138.0050000000001</v>
      </c>
      <c r="F7" s="26">
        <f t="shared" si="0"/>
        <v>1138.0050000000001</v>
      </c>
      <c r="G7" s="27"/>
      <c r="H7" s="26">
        <f t="shared" si="1"/>
        <v>0</v>
      </c>
    </row>
    <row r="8" spans="1:8" x14ac:dyDescent="0.3">
      <c r="A8" s="21" t="s">
        <v>47</v>
      </c>
      <c r="B8" s="22" t="s">
        <v>17</v>
      </c>
      <c r="C8" s="23" t="s">
        <v>70</v>
      </c>
      <c r="D8" s="24">
        <v>1</v>
      </c>
      <c r="E8" s="25">
        <v>1069.6510000000001</v>
      </c>
      <c r="F8" s="26">
        <f t="shared" si="0"/>
        <v>1069.6510000000001</v>
      </c>
      <c r="G8" s="27"/>
      <c r="H8" s="26">
        <f t="shared" si="1"/>
        <v>0</v>
      </c>
    </row>
    <row r="9" spans="1:8" ht="5.0999999999999996" customHeight="1" x14ac:dyDescent="0.3">
      <c r="A9" s="28"/>
      <c r="B9" s="29"/>
      <c r="C9" s="30"/>
      <c r="D9" s="31"/>
      <c r="E9" s="32"/>
      <c r="F9" s="33"/>
      <c r="G9" s="32"/>
      <c r="H9" s="33"/>
    </row>
    <row r="10" spans="1:8" x14ac:dyDescent="0.3">
      <c r="A10" s="9" t="s">
        <v>76</v>
      </c>
      <c r="B10" s="10" t="s">
        <v>10</v>
      </c>
      <c r="C10" s="11" t="s">
        <v>82</v>
      </c>
      <c r="D10" s="12">
        <v>1</v>
      </c>
      <c r="E10" s="13">
        <f>SUM(F11:F14)</f>
        <v>3273.6440000000002</v>
      </c>
      <c r="F10" s="14">
        <f>+D10*E10</f>
        <v>3273.6440000000002</v>
      </c>
      <c r="G10" s="13">
        <f>SUM(H11:H14)</f>
        <v>0</v>
      </c>
      <c r="H10" s="14">
        <f>+D10*G10</f>
        <v>0</v>
      </c>
    </row>
    <row r="11" spans="1:8" x14ac:dyDescent="0.3">
      <c r="A11" s="21" t="s">
        <v>77</v>
      </c>
      <c r="B11" s="22" t="s">
        <v>17</v>
      </c>
      <c r="C11" s="23" t="s">
        <v>81</v>
      </c>
      <c r="D11" s="24">
        <v>2</v>
      </c>
      <c r="E11" s="25">
        <v>84.04</v>
      </c>
      <c r="F11" s="26">
        <f>D11*E11</f>
        <v>168.08</v>
      </c>
      <c r="G11" s="27"/>
      <c r="H11" s="26">
        <f t="shared" ref="H11:H14" si="2">D11*G11</f>
        <v>0</v>
      </c>
    </row>
    <row r="12" spans="1:8" x14ac:dyDescent="0.3">
      <c r="A12" s="21" t="s">
        <v>78</v>
      </c>
      <c r="B12" s="22" t="s">
        <v>17</v>
      </c>
      <c r="C12" s="23" t="s">
        <v>69</v>
      </c>
      <c r="D12" s="24">
        <v>1</v>
      </c>
      <c r="E12" s="25">
        <v>872.41000000000008</v>
      </c>
      <c r="F12" s="26">
        <f t="shared" ref="F12:F14" si="3">D12*E12</f>
        <v>872.41000000000008</v>
      </c>
      <c r="G12" s="27"/>
      <c r="H12" s="26">
        <f t="shared" si="2"/>
        <v>0</v>
      </c>
    </row>
    <row r="13" spans="1:8" x14ac:dyDescent="0.3">
      <c r="A13" s="21" t="s">
        <v>79</v>
      </c>
      <c r="B13" s="22" t="s">
        <v>17</v>
      </c>
      <c r="C13" s="23" t="s">
        <v>83</v>
      </c>
      <c r="D13" s="24">
        <v>1</v>
      </c>
      <c r="E13" s="25">
        <v>348.96400000000006</v>
      </c>
      <c r="F13" s="26">
        <f t="shared" si="3"/>
        <v>348.96400000000006</v>
      </c>
      <c r="G13" s="27"/>
      <c r="H13" s="26">
        <f t="shared" si="2"/>
        <v>0</v>
      </c>
    </row>
    <row r="14" spans="1:8" x14ac:dyDescent="0.3">
      <c r="A14" s="21" t="s">
        <v>80</v>
      </c>
      <c r="B14" s="22" t="s">
        <v>17</v>
      </c>
      <c r="C14" s="23" t="s">
        <v>84</v>
      </c>
      <c r="D14" s="24">
        <v>1</v>
      </c>
      <c r="E14" s="25">
        <v>1884.1900000000003</v>
      </c>
      <c r="F14" s="26">
        <f t="shared" si="3"/>
        <v>1884.1900000000003</v>
      </c>
      <c r="G14" s="27"/>
      <c r="H14" s="26">
        <f t="shared" si="2"/>
        <v>0</v>
      </c>
    </row>
    <row r="15" spans="1:8" ht="5.0999999999999996" customHeight="1" x14ac:dyDescent="0.3">
      <c r="A15" s="28"/>
      <c r="B15" s="29"/>
      <c r="C15" s="30"/>
      <c r="D15" s="31"/>
      <c r="E15" s="32"/>
      <c r="F15" s="33"/>
      <c r="G15" s="32"/>
      <c r="H15" s="33"/>
    </row>
    <row r="16" spans="1:8" x14ac:dyDescent="0.3">
      <c r="A16" s="9" t="s">
        <v>89</v>
      </c>
      <c r="B16" s="10" t="s">
        <v>10</v>
      </c>
      <c r="C16" s="11" t="s">
        <v>100</v>
      </c>
      <c r="D16" s="12">
        <v>1</v>
      </c>
      <c r="E16" s="13">
        <f>+E17+E22+E27+E39+E45+E53</f>
        <v>79138.362000000008</v>
      </c>
      <c r="F16" s="14">
        <f>+D16*E16</f>
        <v>79138.362000000008</v>
      </c>
      <c r="G16" s="13">
        <f>+G17+G22+G27+G39+G45+G53</f>
        <v>0</v>
      </c>
      <c r="H16" s="14">
        <f>+D16*G16</f>
        <v>0</v>
      </c>
    </row>
    <row r="17" spans="1:8" x14ac:dyDescent="0.3">
      <c r="A17" s="15" t="s">
        <v>90</v>
      </c>
      <c r="B17" s="16" t="s">
        <v>10</v>
      </c>
      <c r="C17" s="17" t="s">
        <v>11</v>
      </c>
      <c r="D17" s="18">
        <v>1</v>
      </c>
      <c r="E17" s="19">
        <f>SUM(F18:F20)</f>
        <v>1570.36</v>
      </c>
      <c r="F17" s="20">
        <f>+D17*E17</f>
        <v>1570.36</v>
      </c>
      <c r="G17" s="19">
        <f>SUM(H18:H20)</f>
        <v>0</v>
      </c>
      <c r="H17" s="20">
        <f>+D17*G17</f>
        <v>0</v>
      </c>
    </row>
    <row r="18" spans="1:8" x14ac:dyDescent="0.3">
      <c r="A18" s="21" t="s">
        <v>91</v>
      </c>
      <c r="B18" s="22" t="s">
        <v>12</v>
      </c>
      <c r="C18" s="23" t="s">
        <v>13</v>
      </c>
      <c r="D18" s="24">
        <v>40</v>
      </c>
      <c r="E18" s="25">
        <v>7.1719999999999997</v>
      </c>
      <c r="F18" s="26">
        <f t="shared" ref="F18:F20" si="4">D18*E18</f>
        <v>286.88</v>
      </c>
      <c r="G18" s="27"/>
      <c r="H18" s="26">
        <f t="shared" ref="H18:H20" si="5">D18*G18</f>
        <v>0</v>
      </c>
    </row>
    <row r="19" spans="1:8" x14ac:dyDescent="0.3">
      <c r="A19" s="21" t="s">
        <v>92</v>
      </c>
      <c r="B19" s="22" t="s">
        <v>12</v>
      </c>
      <c r="C19" s="23" t="s">
        <v>14</v>
      </c>
      <c r="D19" s="24">
        <v>50</v>
      </c>
      <c r="E19" s="25">
        <v>21.604000000000003</v>
      </c>
      <c r="F19" s="26">
        <f t="shared" si="4"/>
        <v>1080.2</v>
      </c>
      <c r="G19" s="27"/>
      <c r="H19" s="26">
        <f t="shared" si="5"/>
        <v>0</v>
      </c>
    </row>
    <row r="20" spans="1:8" x14ac:dyDescent="0.3">
      <c r="A20" s="21" t="s">
        <v>93</v>
      </c>
      <c r="B20" s="22" t="s">
        <v>12</v>
      </c>
      <c r="C20" s="23" t="s">
        <v>15</v>
      </c>
      <c r="D20" s="24">
        <v>10</v>
      </c>
      <c r="E20" s="25">
        <v>20.328000000000003</v>
      </c>
      <c r="F20" s="26">
        <f t="shared" si="4"/>
        <v>203.28000000000003</v>
      </c>
      <c r="G20" s="27"/>
      <c r="H20" s="26">
        <f t="shared" si="5"/>
        <v>0</v>
      </c>
    </row>
    <row r="21" spans="1:8" ht="5.0999999999999996" customHeight="1" x14ac:dyDescent="0.3">
      <c r="A21" s="28"/>
      <c r="B21" s="29"/>
      <c r="C21" s="30"/>
      <c r="D21" s="31"/>
      <c r="E21" s="32"/>
      <c r="F21" s="33"/>
      <c r="G21" s="32"/>
      <c r="H21" s="33"/>
    </row>
    <row r="22" spans="1:8" x14ac:dyDescent="0.3">
      <c r="A22" s="15" t="s">
        <v>95</v>
      </c>
      <c r="B22" s="16" t="s">
        <v>10</v>
      </c>
      <c r="C22" s="17" t="s">
        <v>16</v>
      </c>
      <c r="D22" s="18">
        <v>1</v>
      </c>
      <c r="E22" s="19">
        <f>SUM(F23:F25)</f>
        <v>355.02499999999998</v>
      </c>
      <c r="F22" s="20">
        <f>+D22*E22</f>
        <v>355.02499999999998</v>
      </c>
      <c r="G22" s="19">
        <f>SUM(H23:H25)</f>
        <v>0</v>
      </c>
      <c r="H22" s="20">
        <f>+D22*G22</f>
        <v>0</v>
      </c>
    </row>
    <row r="23" spans="1:8" x14ac:dyDescent="0.3">
      <c r="A23" s="21" t="s">
        <v>96</v>
      </c>
      <c r="B23" s="22" t="s">
        <v>17</v>
      </c>
      <c r="C23" s="23" t="s">
        <v>18</v>
      </c>
      <c r="D23" s="24">
        <v>3</v>
      </c>
      <c r="E23" s="25">
        <v>68.475000000000009</v>
      </c>
      <c r="F23" s="26">
        <f t="shared" ref="F23:F24" si="6">D23*E23</f>
        <v>205.42500000000001</v>
      </c>
      <c r="G23" s="27"/>
      <c r="H23" s="26">
        <f t="shared" ref="H23:H37" si="7">D23*G23</f>
        <v>0</v>
      </c>
    </row>
    <row r="24" spans="1:8" x14ac:dyDescent="0.3">
      <c r="A24" s="21" t="s">
        <v>97</v>
      </c>
      <c r="B24" s="22" t="s">
        <v>17</v>
      </c>
      <c r="C24" s="23" t="s">
        <v>19</v>
      </c>
      <c r="D24" s="24">
        <v>1</v>
      </c>
      <c r="E24" s="25">
        <v>57.2</v>
      </c>
      <c r="F24" s="26">
        <f t="shared" si="6"/>
        <v>57.2</v>
      </c>
      <c r="G24" s="27"/>
      <c r="H24" s="26">
        <f t="shared" si="7"/>
        <v>0</v>
      </c>
    </row>
    <row r="25" spans="1:8" x14ac:dyDescent="0.3">
      <c r="A25" s="21" t="s">
        <v>98</v>
      </c>
      <c r="B25" s="22" t="s">
        <v>17</v>
      </c>
      <c r="C25" s="23" t="s">
        <v>129</v>
      </c>
      <c r="D25" s="24">
        <v>2</v>
      </c>
      <c r="E25" s="25">
        <v>46.2</v>
      </c>
      <c r="F25" s="26">
        <f t="shared" ref="F25" si="8">D25*E25</f>
        <v>92.4</v>
      </c>
      <c r="G25" s="27"/>
      <c r="H25" s="26">
        <f>D25*G25</f>
        <v>0</v>
      </c>
    </row>
    <row r="26" spans="1:8" ht="5.0999999999999996" customHeight="1" x14ac:dyDescent="0.3">
      <c r="A26" s="28"/>
      <c r="B26" s="29"/>
      <c r="C26" s="30"/>
      <c r="D26" s="31"/>
      <c r="E26" s="32"/>
      <c r="F26" s="33"/>
      <c r="G26" s="32"/>
      <c r="H26" s="33"/>
    </row>
    <row r="27" spans="1:8" x14ac:dyDescent="0.3">
      <c r="A27" s="15" t="s">
        <v>101</v>
      </c>
      <c r="B27" s="16" t="s">
        <v>10</v>
      </c>
      <c r="C27" s="17" t="s">
        <v>20</v>
      </c>
      <c r="D27" s="18">
        <v>1</v>
      </c>
      <c r="E27" s="19">
        <f>SUM(F28:F37)</f>
        <v>46397.137000000002</v>
      </c>
      <c r="F27" s="20">
        <f>+D27*E27</f>
        <v>46397.137000000002</v>
      </c>
      <c r="G27" s="19">
        <f>SUM(H28:H37)</f>
        <v>0</v>
      </c>
      <c r="H27" s="20">
        <f>+D27*G27</f>
        <v>0</v>
      </c>
    </row>
    <row r="28" spans="1:8" x14ac:dyDescent="0.3">
      <c r="A28" s="21" t="s">
        <v>102</v>
      </c>
      <c r="B28" s="22"/>
      <c r="C28" s="23" t="s">
        <v>21</v>
      </c>
      <c r="D28" s="24">
        <v>2</v>
      </c>
      <c r="E28" s="25">
        <v>593.53800000000012</v>
      </c>
      <c r="F28" s="26">
        <f t="shared" ref="F28:F35" si="9">D28*E28</f>
        <v>1187.0760000000002</v>
      </c>
      <c r="G28" s="27"/>
      <c r="H28" s="26">
        <f t="shared" si="7"/>
        <v>0</v>
      </c>
    </row>
    <row r="29" spans="1:8" x14ac:dyDescent="0.3">
      <c r="A29" s="21" t="s">
        <v>103</v>
      </c>
      <c r="B29" s="22"/>
      <c r="C29" s="23" t="s">
        <v>130</v>
      </c>
      <c r="D29" s="24">
        <v>1</v>
      </c>
      <c r="E29" s="25">
        <v>243.73800000000003</v>
      </c>
      <c r="F29" s="26">
        <f t="shared" si="9"/>
        <v>243.73800000000003</v>
      </c>
      <c r="G29" s="27"/>
      <c r="H29" s="26">
        <f t="shared" si="7"/>
        <v>0</v>
      </c>
    </row>
    <row r="30" spans="1:8" x14ac:dyDescent="0.3">
      <c r="A30" s="21" t="s">
        <v>104</v>
      </c>
      <c r="B30" s="22"/>
      <c r="C30" s="23" t="s">
        <v>22</v>
      </c>
      <c r="D30" s="24">
        <v>2</v>
      </c>
      <c r="E30" s="25">
        <v>126.36800000000001</v>
      </c>
      <c r="F30" s="26">
        <f t="shared" si="9"/>
        <v>252.73600000000002</v>
      </c>
      <c r="G30" s="27"/>
      <c r="H30" s="26">
        <f t="shared" si="7"/>
        <v>0</v>
      </c>
    </row>
    <row r="31" spans="1:8" x14ac:dyDescent="0.3">
      <c r="A31" s="21" t="s">
        <v>105</v>
      </c>
      <c r="B31" s="22"/>
      <c r="C31" s="23" t="s">
        <v>23</v>
      </c>
      <c r="D31" s="24">
        <v>3</v>
      </c>
      <c r="E31" s="25">
        <v>498.90500000000003</v>
      </c>
      <c r="F31" s="26">
        <f t="shared" si="9"/>
        <v>1496.7150000000001</v>
      </c>
      <c r="G31" s="27"/>
      <c r="H31" s="26">
        <f t="shared" si="7"/>
        <v>0</v>
      </c>
    </row>
    <row r="32" spans="1:8" x14ac:dyDescent="0.3">
      <c r="A32" s="21" t="s">
        <v>110</v>
      </c>
      <c r="B32" s="22"/>
      <c r="C32" s="23" t="s">
        <v>108</v>
      </c>
      <c r="D32" s="24">
        <v>24</v>
      </c>
      <c r="E32" s="25">
        <v>151.81100000000001</v>
      </c>
      <c r="F32" s="26">
        <f t="shared" si="9"/>
        <v>3643.4639999999999</v>
      </c>
      <c r="G32" s="27"/>
      <c r="H32" s="26">
        <f t="shared" si="7"/>
        <v>0</v>
      </c>
    </row>
    <row r="33" spans="1:8" x14ac:dyDescent="0.3">
      <c r="A33" s="21" t="s">
        <v>111</v>
      </c>
      <c r="B33" s="22"/>
      <c r="C33" s="23" t="s">
        <v>24</v>
      </c>
      <c r="D33" s="24">
        <v>3</v>
      </c>
      <c r="E33" s="25">
        <v>6.16</v>
      </c>
      <c r="F33" s="26">
        <f t="shared" si="9"/>
        <v>18.48</v>
      </c>
      <c r="G33" s="27"/>
      <c r="H33" s="26">
        <f t="shared" si="7"/>
        <v>0</v>
      </c>
    </row>
    <row r="34" spans="1:8" x14ac:dyDescent="0.3">
      <c r="A34" s="21" t="s">
        <v>112</v>
      </c>
      <c r="B34" s="22"/>
      <c r="C34" s="23" t="s">
        <v>25</v>
      </c>
      <c r="D34" s="24">
        <v>3</v>
      </c>
      <c r="E34" s="25">
        <v>104.53300000000002</v>
      </c>
      <c r="F34" s="26">
        <f t="shared" si="9"/>
        <v>313.59900000000005</v>
      </c>
      <c r="G34" s="27"/>
      <c r="H34" s="26">
        <f t="shared" si="7"/>
        <v>0</v>
      </c>
    </row>
    <row r="35" spans="1:8" x14ac:dyDescent="0.3">
      <c r="A35" s="21" t="s">
        <v>113</v>
      </c>
      <c r="B35" s="22"/>
      <c r="C35" s="23" t="s">
        <v>26</v>
      </c>
      <c r="D35" s="24">
        <v>3</v>
      </c>
      <c r="E35" s="25">
        <v>36.377000000000002</v>
      </c>
      <c r="F35" s="26">
        <f t="shared" si="9"/>
        <v>109.131</v>
      </c>
      <c r="G35" s="27"/>
      <c r="H35" s="26">
        <f t="shared" si="7"/>
        <v>0</v>
      </c>
    </row>
    <row r="36" spans="1:8" x14ac:dyDescent="0.3">
      <c r="A36" s="21" t="s">
        <v>114</v>
      </c>
      <c r="B36" s="22"/>
      <c r="C36" s="23" t="s">
        <v>94</v>
      </c>
      <c r="D36" s="24">
        <v>3</v>
      </c>
      <c r="E36" s="25">
        <v>44.06600000000001</v>
      </c>
      <c r="F36" s="26">
        <f t="shared" ref="F36:F37" si="10">D36*E36</f>
        <v>132.19800000000004</v>
      </c>
      <c r="G36" s="27"/>
      <c r="H36" s="26">
        <f t="shared" si="7"/>
        <v>0</v>
      </c>
    </row>
    <row r="37" spans="1:8" x14ac:dyDescent="0.3">
      <c r="A37" s="21" t="s">
        <v>115</v>
      </c>
      <c r="B37" s="22"/>
      <c r="C37" s="23" t="s">
        <v>143</v>
      </c>
      <c r="D37" s="24">
        <v>1</v>
      </c>
      <c r="E37" s="25">
        <v>39000</v>
      </c>
      <c r="F37" s="26">
        <f t="shared" si="10"/>
        <v>39000</v>
      </c>
      <c r="G37" s="27"/>
      <c r="H37" s="26">
        <f t="shared" si="7"/>
        <v>0</v>
      </c>
    </row>
    <row r="38" spans="1:8" ht="5.0999999999999996" customHeight="1" x14ac:dyDescent="0.3">
      <c r="A38" s="28"/>
      <c r="B38" s="29"/>
      <c r="C38" s="30"/>
      <c r="D38" s="31"/>
      <c r="E38" s="32"/>
      <c r="F38" s="33"/>
      <c r="G38" s="32"/>
      <c r="H38" s="33"/>
    </row>
    <row r="39" spans="1:8" x14ac:dyDescent="0.3">
      <c r="A39" s="15" t="s">
        <v>106</v>
      </c>
      <c r="B39" s="16" t="s">
        <v>10</v>
      </c>
      <c r="C39" s="17" t="s">
        <v>27</v>
      </c>
      <c r="D39" s="18">
        <v>1</v>
      </c>
      <c r="E39" s="19">
        <f>SUM(F40:F43)</f>
        <v>10650.904000000002</v>
      </c>
      <c r="F39" s="20">
        <f>+D39*E39</f>
        <v>10650.904000000002</v>
      </c>
      <c r="G39" s="19">
        <f>SUM(H40:H43)</f>
        <v>0</v>
      </c>
      <c r="H39" s="20">
        <f>+D39*G39</f>
        <v>0</v>
      </c>
    </row>
    <row r="40" spans="1:8" x14ac:dyDescent="0.3">
      <c r="A40" s="21" t="s">
        <v>116</v>
      </c>
      <c r="B40" s="22" t="s">
        <v>12</v>
      </c>
      <c r="C40" s="23" t="s">
        <v>28</v>
      </c>
      <c r="D40" s="24">
        <v>21</v>
      </c>
      <c r="E40" s="25">
        <v>1.5840000000000001</v>
      </c>
      <c r="F40" s="26">
        <f t="shared" ref="F40:F43" si="11">D40*E40</f>
        <v>33.264000000000003</v>
      </c>
      <c r="G40" s="27"/>
      <c r="H40" s="26">
        <f t="shared" ref="H40:H43" si="12">D40*G40</f>
        <v>0</v>
      </c>
    </row>
    <row r="41" spans="1:8" x14ac:dyDescent="0.3">
      <c r="A41" s="21" t="s">
        <v>117</v>
      </c>
      <c r="B41" s="22" t="s">
        <v>12</v>
      </c>
      <c r="C41" s="23" t="s">
        <v>29</v>
      </c>
      <c r="D41" s="24">
        <v>60</v>
      </c>
      <c r="E41" s="25">
        <v>2.0460000000000003</v>
      </c>
      <c r="F41" s="26">
        <f t="shared" si="11"/>
        <v>122.76000000000002</v>
      </c>
      <c r="G41" s="27"/>
      <c r="H41" s="26">
        <f t="shared" si="12"/>
        <v>0</v>
      </c>
    </row>
    <row r="42" spans="1:8" x14ac:dyDescent="0.3">
      <c r="A42" s="21" t="s">
        <v>118</v>
      </c>
      <c r="B42" s="22" t="s">
        <v>12</v>
      </c>
      <c r="C42" s="23" t="s">
        <v>30</v>
      </c>
      <c r="D42" s="24">
        <v>1180</v>
      </c>
      <c r="E42" s="25">
        <v>6.0280000000000014</v>
      </c>
      <c r="F42" s="26">
        <f t="shared" si="11"/>
        <v>7113.0400000000018</v>
      </c>
      <c r="G42" s="27"/>
      <c r="H42" s="26">
        <f t="shared" si="12"/>
        <v>0</v>
      </c>
    </row>
    <row r="43" spans="1:8" x14ac:dyDescent="0.3">
      <c r="A43" s="21" t="s">
        <v>119</v>
      </c>
      <c r="B43" s="22" t="s">
        <v>12</v>
      </c>
      <c r="C43" s="23" t="s">
        <v>31</v>
      </c>
      <c r="D43" s="24">
        <v>1220</v>
      </c>
      <c r="E43" s="25">
        <v>2.7720000000000002</v>
      </c>
      <c r="F43" s="26">
        <f t="shared" si="11"/>
        <v>3381.84</v>
      </c>
      <c r="G43" s="27"/>
      <c r="H43" s="26">
        <f t="shared" si="12"/>
        <v>0</v>
      </c>
    </row>
    <row r="44" spans="1:8" ht="5.0999999999999996" customHeight="1" x14ac:dyDescent="0.3">
      <c r="A44" s="28"/>
      <c r="B44" s="29"/>
      <c r="C44" s="30"/>
      <c r="D44" s="31"/>
      <c r="E44" s="32"/>
      <c r="F44" s="33"/>
      <c r="G44" s="32"/>
      <c r="H44" s="33"/>
    </row>
    <row r="45" spans="1:8" x14ac:dyDescent="0.3">
      <c r="A45" s="15" t="s">
        <v>131</v>
      </c>
      <c r="B45" s="16" t="s">
        <v>10</v>
      </c>
      <c r="C45" s="17" t="s">
        <v>27</v>
      </c>
      <c r="D45" s="18">
        <v>1</v>
      </c>
      <c r="E45" s="19">
        <f>SUM(F46:F51)</f>
        <v>12258.136</v>
      </c>
      <c r="F45" s="20">
        <f>+D45*E45</f>
        <v>12258.136</v>
      </c>
      <c r="G45" s="19">
        <f>SUM(H46:H51)</f>
        <v>0</v>
      </c>
      <c r="H45" s="20">
        <f>+D45*G45</f>
        <v>0</v>
      </c>
    </row>
    <row r="46" spans="1:8" x14ac:dyDescent="0.3">
      <c r="A46" s="21" t="s">
        <v>132</v>
      </c>
      <c r="B46" s="22" t="s">
        <v>17</v>
      </c>
      <c r="C46" s="23" t="s">
        <v>32</v>
      </c>
      <c r="D46" s="24">
        <v>8</v>
      </c>
      <c r="E46" s="25">
        <v>23.496000000000002</v>
      </c>
      <c r="F46" s="26">
        <f t="shared" ref="F46:F51" si="13">D46*E46</f>
        <v>187.96800000000002</v>
      </c>
      <c r="G46" s="27"/>
      <c r="H46" s="26">
        <f t="shared" ref="H46:H51" si="14">D46*G46</f>
        <v>0</v>
      </c>
    </row>
    <row r="47" spans="1:8" x14ac:dyDescent="0.3">
      <c r="A47" s="21" t="s">
        <v>133</v>
      </c>
      <c r="B47" s="22" t="s">
        <v>17</v>
      </c>
      <c r="C47" s="23" t="s">
        <v>109</v>
      </c>
      <c r="D47" s="24">
        <v>1</v>
      </c>
      <c r="E47" s="25">
        <v>25.3</v>
      </c>
      <c r="F47" s="26">
        <f t="shared" si="13"/>
        <v>25.3</v>
      </c>
      <c r="G47" s="27"/>
      <c r="H47" s="26">
        <f t="shared" si="14"/>
        <v>0</v>
      </c>
    </row>
    <row r="48" spans="1:8" x14ac:dyDescent="0.3">
      <c r="A48" s="21" t="s">
        <v>134</v>
      </c>
      <c r="B48" s="22" t="s">
        <v>17</v>
      </c>
      <c r="C48" s="64" t="s">
        <v>144</v>
      </c>
      <c r="D48" s="24">
        <v>10</v>
      </c>
      <c r="E48" s="25">
        <v>140.16200000000001</v>
      </c>
      <c r="F48" s="26">
        <f t="shared" si="13"/>
        <v>1401.6200000000001</v>
      </c>
      <c r="G48" s="27"/>
      <c r="H48" s="26">
        <f t="shared" si="14"/>
        <v>0</v>
      </c>
    </row>
    <row r="49" spans="1:9" x14ac:dyDescent="0.3">
      <c r="A49" s="21" t="s">
        <v>135</v>
      </c>
      <c r="B49" s="22" t="s">
        <v>17</v>
      </c>
      <c r="C49" s="64" t="s">
        <v>145</v>
      </c>
      <c r="D49" s="24">
        <v>108</v>
      </c>
      <c r="E49" s="25">
        <v>4.125</v>
      </c>
      <c r="F49" s="26">
        <f t="shared" si="13"/>
        <v>445.5</v>
      </c>
      <c r="G49" s="27"/>
      <c r="H49" s="26">
        <f t="shared" si="14"/>
        <v>0</v>
      </c>
    </row>
    <row r="50" spans="1:9" x14ac:dyDescent="0.3">
      <c r="A50" s="21" t="s">
        <v>136</v>
      </c>
      <c r="B50" s="22" t="s">
        <v>17</v>
      </c>
      <c r="C50" s="64" t="s">
        <v>146</v>
      </c>
      <c r="D50" s="24">
        <v>22</v>
      </c>
      <c r="E50" s="25">
        <v>20.548000000000002</v>
      </c>
      <c r="F50" s="26">
        <f t="shared" si="13"/>
        <v>452.05600000000004</v>
      </c>
      <c r="G50" s="27"/>
      <c r="H50" s="26">
        <f t="shared" si="14"/>
        <v>0</v>
      </c>
    </row>
    <row r="51" spans="1:9" x14ac:dyDescent="0.3">
      <c r="A51" s="21" t="s">
        <v>137</v>
      </c>
      <c r="B51" s="22" t="s">
        <v>17</v>
      </c>
      <c r="C51" s="64" t="s">
        <v>147</v>
      </c>
      <c r="D51" s="24">
        <v>86</v>
      </c>
      <c r="E51" s="25">
        <v>113.322</v>
      </c>
      <c r="F51" s="26">
        <f t="shared" si="13"/>
        <v>9745.6920000000009</v>
      </c>
      <c r="G51" s="27"/>
      <c r="H51" s="26">
        <f t="shared" si="14"/>
        <v>0</v>
      </c>
    </row>
    <row r="52" spans="1:9" ht="5.0999999999999996" customHeight="1" x14ac:dyDescent="0.3">
      <c r="A52" s="28"/>
      <c r="B52" s="29"/>
      <c r="C52" s="30"/>
      <c r="D52" s="31"/>
      <c r="E52" s="32"/>
      <c r="F52" s="33"/>
      <c r="G52" s="32"/>
      <c r="H52" s="33"/>
    </row>
    <row r="53" spans="1:9" x14ac:dyDescent="0.3">
      <c r="A53" s="15" t="s">
        <v>139</v>
      </c>
      <c r="B53" s="16" t="s">
        <v>10</v>
      </c>
      <c r="C53" s="17" t="s">
        <v>138</v>
      </c>
      <c r="D53" s="18">
        <v>1</v>
      </c>
      <c r="E53" s="19">
        <f>SUM(F54:F56)</f>
        <v>7906.8000000000011</v>
      </c>
      <c r="F53" s="20">
        <f>D53*E53</f>
        <v>7906.8000000000011</v>
      </c>
      <c r="G53" s="19">
        <f>SUM(H54:H56)</f>
        <v>0</v>
      </c>
      <c r="H53" s="20">
        <f>+D53*G53</f>
        <v>0</v>
      </c>
    </row>
    <row r="54" spans="1:9" s="1" customFormat="1" x14ac:dyDescent="0.3">
      <c r="A54" s="21" t="s">
        <v>140</v>
      </c>
      <c r="B54" s="22" t="s">
        <v>17</v>
      </c>
      <c r="C54" s="23" t="s">
        <v>34</v>
      </c>
      <c r="D54" s="24">
        <v>78</v>
      </c>
      <c r="E54" s="25">
        <v>23.1</v>
      </c>
      <c r="F54" s="26">
        <f t="shared" ref="F54:F56" si="15">D54*E54</f>
        <v>1801.8000000000002</v>
      </c>
      <c r="G54" s="27"/>
      <c r="H54" s="26">
        <f t="shared" ref="H54:H56" si="16">D54*G54</f>
        <v>0</v>
      </c>
    </row>
    <row r="55" spans="1:9" s="1" customFormat="1" x14ac:dyDescent="0.3">
      <c r="A55" s="21" t="s">
        <v>141</v>
      </c>
      <c r="B55" s="22" t="s">
        <v>17</v>
      </c>
      <c r="C55" s="23" t="s">
        <v>107</v>
      </c>
      <c r="D55" s="24">
        <v>1</v>
      </c>
      <c r="E55" s="25">
        <v>2200</v>
      </c>
      <c r="F55" s="26">
        <f t="shared" si="15"/>
        <v>2200</v>
      </c>
      <c r="G55" s="27"/>
      <c r="H55" s="26">
        <f t="shared" si="16"/>
        <v>0</v>
      </c>
    </row>
    <row r="56" spans="1:9" s="1" customFormat="1" x14ac:dyDescent="0.3">
      <c r="A56" s="21" t="s">
        <v>142</v>
      </c>
      <c r="B56" s="22" t="s">
        <v>17</v>
      </c>
      <c r="C56" s="23" t="s">
        <v>33</v>
      </c>
      <c r="D56" s="24">
        <v>1</v>
      </c>
      <c r="E56" s="25">
        <v>3905.0000000000005</v>
      </c>
      <c r="F56" s="26">
        <f t="shared" si="15"/>
        <v>3905.0000000000005</v>
      </c>
      <c r="G56" s="27"/>
      <c r="H56" s="26">
        <f t="shared" si="16"/>
        <v>0</v>
      </c>
    </row>
    <row r="57" spans="1:9" ht="15" thickBot="1" x14ac:dyDescent="0.35">
      <c r="A57" s="35"/>
      <c r="B57" s="36"/>
      <c r="C57" s="37" t="s">
        <v>35</v>
      </c>
      <c r="D57" s="38">
        <v>1</v>
      </c>
      <c r="E57" s="39">
        <f>F3+F16+F10</f>
        <v>85012.142000000007</v>
      </c>
      <c r="F57" s="40">
        <f>D57*E57</f>
        <v>85012.142000000007</v>
      </c>
      <c r="G57" s="39">
        <f>H3+H16+H10</f>
        <v>0</v>
      </c>
      <c r="H57" s="40">
        <f>D57*G57</f>
        <v>0</v>
      </c>
      <c r="I57" s="34"/>
    </row>
    <row r="58" spans="1:9" ht="5.0999999999999996" customHeight="1" x14ac:dyDescent="0.3">
      <c r="A58" s="28"/>
      <c r="B58" s="29"/>
      <c r="C58" s="30"/>
      <c r="D58" s="31"/>
      <c r="E58" s="32"/>
      <c r="F58" s="33"/>
      <c r="G58" s="32"/>
      <c r="H58" s="33"/>
    </row>
    <row r="59" spans="1:9" x14ac:dyDescent="0.3">
      <c r="A59" s="21"/>
      <c r="B59" s="22"/>
      <c r="C59" s="23" t="s">
        <v>36</v>
      </c>
      <c r="D59" s="24">
        <v>1</v>
      </c>
      <c r="E59" s="41">
        <v>0.09</v>
      </c>
      <c r="F59" s="26">
        <f>F57*E59</f>
        <v>7651.0927799999999</v>
      </c>
      <c r="G59" s="42"/>
      <c r="H59" s="26">
        <f>H57*G59</f>
        <v>0</v>
      </c>
      <c r="I59" s="34"/>
    </row>
    <row r="60" spans="1:9" ht="15" thickBot="1" x14ac:dyDescent="0.35">
      <c r="A60" s="21"/>
      <c r="B60" s="22"/>
      <c r="C60" s="23" t="s">
        <v>37</v>
      </c>
      <c r="D60" s="24">
        <v>1</v>
      </c>
      <c r="E60" s="41">
        <v>0.06</v>
      </c>
      <c r="F60" s="26">
        <f>F57*E60</f>
        <v>5100.7285200000006</v>
      </c>
      <c r="G60" s="42"/>
      <c r="H60" s="26">
        <f>H57*G60</f>
        <v>0</v>
      </c>
    </row>
    <row r="61" spans="1:9" ht="15" thickBot="1" x14ac:dyDescent="0.35">
      <c r="A61" s="43"/>
      <c r="B61" s="44"/>
      <c r="C61" s="45" t="s">
        <v>38</v>
      </c>
      <c r="D61" s="46"/>
      <c r="E61" s="47"/>
      <c r="F61" s="48">
        <f>+F57+F59+F60</f>
        <v>97763.963300000018</v>
      </c>
      <c r="G61" s="47"/>
      <c r="H61" s="48">
        <f>+H57+H59+H60</f>
        <v>0</v>
      </c>
    </row>
    <row r="62" spans="1:9" ht="5.0999999999999996" customHeight="1" x14ac:dyDescent="0.3">
      <c r="A62" s="28"/>
      <c r="B62" s="29"/>
      <c r="C62" s="30"/>
      <c r="D62" s="31"/>
      <c r="E62" s="32"/>
      <c r="F62" s="33"/>
      <c r="G62" s="32"/>
      <c r="H62" s="33"/>
    </row>
    <row r="63" spans="1:9" ht="18.75" customHeight="1" thickBot="1" x14ac:dyDescent="0.35">
      <c r="A63" s="21"/>
      <c r="B63" s="22"/>
      <c r="C63" s="23" t="s">
        <v>39</v>
      </c>
      <c r="D63" s="24">
        <v>1</v>
      </c>
      <c r="E63" s="41">
        <v>0.21</v>
      </c>
      <c r="F63" s="26">
        <f>ROUND(F61*E63,2)</f>
        <v>20530.43</v>
      </c>
      <c r="G63" s="41">
        <v>0.21</v>
      </c>
      <c r="H63" s="26">
        <f>H61*G63</f>
        <v>0</v>
      </c>
    </row>
    <row r="64" spans="1:9" ht="15" thickBot="1" x14ac:dyDescent="0.35">
      <c r="A64" s="49"/>
      <c r="B64" s="50"/>
      <c r="C64" s="51" t="s">
        <v>40</v>
      </c>
      <c r="D64" s="52"/>
      <c r="E64" s="53"/>
      <c r="F64" s="54">
        <f>F61+F63</f>
        <v>118294.39330000003</v>
      </c>
      <c r="G64" s="53"/>
      <c r="H64" s="54">
        <f>H61+H63</f>
        <v>0</v>
      </c>
    </row>
    <row r="65" spans="2:8" s="1" customFormat="1" x14ac:dyDescent="0.3">
      <c r="B65" s="55"/>
      <c r="D65" s="56"/>
      <c r="E65" s="57"/>
      <c r="F65" s="57"/>
      <c r="G65" s="57"/>
      <c r="H65" s="57"/>
    </row>
    <row r="66" spans="2:8" s="1" customFormat="1" ht="22.5" customHeight="1" x14ac:dyDescent="0.3">
      <c r="B66" s="55"/>
      <c r="C66" s="65" t="s">
        <v>160</v>
      </c>
      <c r="D66" s="65"/>
      <c r="E66" s="65"/>
      <c r="F66" s="65"/>
      <c r="G66" s="65"/>
      <c r="H66" s="65"/>
    </row>
    <row r="67" spans="2:8" s="1" customFormat="1" ht="22.5" customHeight="1" x14ac:dyDescent="0.3">
      <c r="B67" s="55"/>
      <c r="C67" s="65"/>
      <c r="D67" s="65"/>
      <c r="E67" s="65"/>
      <c r="F67" s="65"/>
      <c r="G67" s="65"/>
      <c r="H67" s="65"/>
    </row>
    <row r="68" spans="2:8" s="1" customFormat="1" ht="22.5" customHeight="1" x14ac:dyDescent="0.3">
      <c r="B68" s="55"/>
      <c r="C68" s="65"/>
      <c r="D68" s="65"/>
      <c r="E68" s="65"/>
      <c r="F68" s="65"/>
      <c r="G68" s="65"/>
      <c r="H68" s="65"/>
    </row>
    <row r="69" spans="2:8" s="1" customFormat="1" x14ac:dyDescent="0.3">
      <c r="B69" s="55"/>
      <c r="D69" s="56"/>
      <c r="E69" s="57"/>
      <c r="F69" s="57"/>
      <c r="G69" s="57"/>
      <c r="H69" s="57"/>
    </row>
    <row r="70" spans="2:8" s="1" customFormat="1" x14ac:dyDescent="0.3">
      <c r="B70" s="55"/>
      <c r="D70" s="56"/>
      <c r="E70" s="57"/>
      <c r="F70" s="57"/>
      <c r="G70" s="57"/>
      <c r="H70" s="57"/>
    </row>
    <row r="71" spans="2:8" s="1" customFormat="1" x14ac:dyDescent="0.3">
      <c r="B71" s="55"/>
      <c r="D71" s="56"/>
      <c r="E71" s="57"/>
      <c r="F71" s="57"/>
      <c r="G71" s="57"/>
      <c r="H71" s="57"/>
    </row>
    <row r="72" spans="2:8" s="1" customFormat="1" x14ac:dyDescent="0.3">
      <c r="B72" s="55"/>
      <c r="D72" s="56"/>
      <c r="E72" s="57"/>
      <c r="F72" s="57"/>
      <c r="G72" s="57"/>
      <c r="H72" s="57"/>
    </row>
    <row r="73" spans="2:8" s="1" customFormat="1" x14ac:dyDescent="0.3">
      <c r="B73" s="55"/>
      <c r="D73" s="56"/>
      <c r="E73" s="57"/>
      <c r="F73" s="57"/>
      <c r="G73" s="57"/>
      <c r="H73" s="57"/>
    </row>
    <row r="74" spans="2:8" s="1" customFormat="1" x14ac:dyDescent="0.3">
      <c r="B74" s="55"/>
      <c r="D74" s="56"/>
      <c r="E74" s="57"/>
      <c r="F74" s="57"/>
      <c r="G74" s="57"/>
      <c r="H74" s="57"/>
    </row>
    <row r="75" spans="2:8" s="1" customFormat="1" x14ac:dyDescent="0.3">
      <c r="B75" s="55"/>
      <c r="D75" s="56"/>
      <c r="E75" s="57"/>
      <c r="F75" s="57"/>
      <c r="G75" s="57"/>
      <c r="H75" s="57"/>
    </row>
    <row r="76" spans="2:8" s="1" customFormat="1" x14ac:dyDescent="0.3">
      <c r="B76" s="55"/>
      <c r="D76" s="56"/>
      <c r="E76" s="57"/>
      <c r="F76" s="57"/>
      <c r="G76" s="57"/>
      <c r="H76" s="57"/>
    </row>
    <row r="77" spans="2:8" s="1" customFormat="1" x14ac:dyDescent="0.3">
      <c r="B77" s="55"/>
      <c r="D77" s="56"/>
      <c r="E77" s="57"/>
      <c r="F77" s="57"/>
      <c r="G77" s="57"/>
      <c r="H77" s="57"/>
    </row>
    <row r="78" spans="2:8" s="1" customFormat="1" x14ac:dyDescent="0.3">
      <c r="B78" s="55"/>
      <c r="D78" s="56"/>
      <c r="E78" s="57"/>
      <c r="F78" s="57"/>
      <c r="G78" s="57"/>
      <c r="H78" s="57"/>
    </row>
    <row r="79" spans="2:8" s="1" customFormat="1" x14ac:dyDescent="0.3">
      <c r="B79" s="55"/>
      <c r="D79" s="56"/>
      <c r="E79" s="57"/>
      <c r="F79" s="57"/>
      <c r="G79" s="57"/>
      <c r="H79" s="57"/>
    </row>
    <row r="80" spans="2:8" s="1" customFormat="1" x14ac:dyDescent="0.3">
      <c r="B80" s="55"/>
      <c r="D80" s="56"/>
      <c r="E80" s="57"/>
      <c r="F80" s="57"/>
      <c r="G80" s="57"/>
      <c r="H80" s="57"/>
    </row>
    <row r="81" spans="2:8" s="1" customFormat="1" x14ac:dyDescent="0.3">
      <c r="B81" s="55"/>
      <c r="D81" s="56"/>
      <c r="E81" s="57"/>
      <c r="F81" s="57"/>
      <c r="G81" s="57"/>
      <c r="H81" s="57"/>
    </row>
    <row r="82" spans="2:8" s="1" customFormat="1" x14ac:dyDescent="0.3">
      <c r="B82" s="55"/>
      <c r="D82" s="56"/>
      <c r="E82" s="57"/>
      <c r="F82" s="57"/>
      <c r="G82" s="57"/>
      <c r="H82" s="57"/>
    </row>
    <row r="83" spans="2:8" s="1" customFormat="1" x14ac:dyDescent="0.3">
      <c r="B83" s="55"/>
      <c r="D83" s="56"/>
      <c r="E83" s="57"/>
      <c r="F83" s="57"/>
      <c r="G83" s="57"/>
      <c r="H83" s="57"/>
    </row>
    <row r="84" spans="2:8" s="1" customFormat="1" x14ac:dyDescent="0.3">
      <c r="B84" s="55"/>
      <c r="D84" s="56"/>
      <c r="E84" s="57"/>
      <c r="F84" s="57"/>
      <c r="G84" s="57"/>
      <c r="H84" s="57"/>
    </row>
    <row r="85" spans="2:8" s="1" customFormat="1" x14ac:dyDescent="0.3">
      <c r="B85" s="55"/>
      <c r="D85" s="56"/>
      <c r="E85" s="57"/>
      <c r="F85" s="57"/>
      <c r="G85" s="57"/>
      <c r="H85" s="57"/>
    </row>
    <row r="86" spans="2:8" s="1" customFormat="1" x14ac:dyDescent="0.3">
      <c r="B86" s="55"/>
      <c r="D86" s="56"/>
      <c r="E86" s="57"/>
      <c r="F86" s="57"/>
      <c r="G86" s="57"/>
      <c r="H86" s="57"/>
    </row>
    <row r="87" spans="2:8" s="1" customFormat="1" x14ac:dyDescent="0.3">
      <c r="B87" s="55"/>
      <c r="D87" s="56"/>
      <c r="E87" s="57"/>
      <c r="F87" s="57"/>
      <c r="G87" s="57"/>
      <c r="H87" s="57"/>
    </row>
    <row r="88" spans="2:8" s="1" customFormat="1" x14ac:dyDescent="0.3">
      <c r="B88" s="55"/>
      <c r="D88" s="56"/>
      <c r="E88" s="57"/>
      <c r="F88" s="57"/>
      <c r="G88" s="57"/>
      <c r="H88" s="57"/>
    </row>
    <row r="89" spans="2:8" s="1" customFormat="1" x14ac:dyDescent="0.3">
      <c r="B89" s="55"/>
      <c r="D89" s="56"/>
      <c r="E89" s="57"/>
      <c r="F89" s="57"/>
      <c r="G89" s="57"/>
      <c r="H89" s="57"/>
    </row>
    <row r="90" spans="2:8" s="1" customFormat="1" x14ac:dyDescent="0.3">
      <c r="B90" s="55"/>
      <c r="D90" s="56"/>
      <c r="E90" s="57"/>
      <c r="F90" s="57"/>
      <c r="G90" s="57"/>
      <c r="H90" s="57"/>
    </row>
    <row r="91" spans="2:8" s="1" customFormat="1" x14ac:dyDescent="0.3">
      <c r="B91" s="55"/>
      <c r="D91" s="56"/>
      <c r="E91" s="57"/>
      <c r="F91" s="57"/>
      <c r="G91" s="57"/>
      <c r="H91" s="57"/>
    </row>
    <row r="92" spans="2:8" s="1" customFormat="1" x14ac:dyDescent="0.3">
      <c r="B92" s="55"/>
      <c r="D92" s="56"/>
      <c r="E92" s="57"/>
      <c r="F92" s="57"/>
      <c r="G92" s="57"/>
      <c r="H92" s="57"/>
    </row>
    <row r="93" spans="2:8" s="1" customFormat="1" x14ac:dyDescent="0.3">
      <c r="B93" s="55"/>
      <c r="D93" s="56"/>
      <c r="E93" s="57"/>
      <c r="F93" s="57"/>
      <c r="G93" s="57"/>
      <c r="H93" s="57"/>
    </row>
    <row r="94" spans="2:8" s="1" customFormat="1" x14ac:dyDescent="0.3">
      <c r="B94" s="55"/>
      <c r="D94" s="56"/>
      <c r="E94" s="57"/>
      <c r="F94" s="57"/>
      <c r="G94" s="57"/>
      <c r="H94" s="57"/>
    </row>
    <row r="95" spans="2:8" s="1" customFormat="1" x14ac:dyDescent="0.3">
      <c r="B95" s="55"/>
      <c r="D95" s="56"/>
      <c r="E95" s="57"/>
      <c r="F95" s="57"/>
      <c r="G95" s="57"/>
      <c r="H95" s="57"/>
    </row>
    <row r="96" spans="2:8" s="1" customFormat="1" x14ac:dyDescent="0.3">
      <c r="B96" s="55"/>
      <c r="D96" s="56"/>
      <c r="E96" s="57"/>
      <c r="F96" s="57"/>
      <c r="G96" s="57"/>
      <c r="H96" s="57"/>
    </row>
    <row r="97" spans="2:8" s="1" customFormat="1" x14ac:dyDescent="0.3">
      <c r="B97" s="55"/>
      <c r="D97" s="56"/>
      <c r="E97" s="57"/>
      <c r="F97" s="57"/>
      <c r="G97" s="57"/>
      <c r="H97" s="57"/>
    </row>
    <row r="98" spans="2:8" s="1" customFormat="1" x14ac:dyDescent="0.3">
      <c r="B98" s="55"/>
      <c r="D98" s="56"/>
      <c r="E98" s="57"/>
      <c r="F98" s="57"/>
      <c r="G98" s="57"/>
      <c r="H98" s="57"/>
    </row>
    <row r="99" spans="2:8" s="1" customFormat="1" x14ac:dyDescent="0.3">
      <c r="B99" s="55"/>
      <c r="D99" s="56"/>
      <c r="E99" s="57"/>
      <c r="F99" s="57"/>
      <c r="G99" s="57"/>
      <c r="H99" s="57"/>
    </row>
    <row r="100" spans="2:8" s="1" customFormat="1" x14ac:dyDescent="0.3">
      <c r="B100" s="55"/>
      <c r="D100" s="56"/>
      <c r="E100" s="57"/>
      <c r="F100" s="57"/>
      <c r="G100" s="57"/>
      <c r="H100" s="57"/>
    </row>
    <row r="101" spans="2:8" s="1" customFormat="1" x14ac:dyDescent="0.3">
      <c r="B101" s="55"/>
      <c r="D101" s="56"/>
      <c r="E101" s="57"/>
      <c r="F101" s="57"/>
      <c r="G101" s="57"/>
      <c r="H101" s="57"/>
    </row>
    <row r="102" spans="2:8" s="1" customFormat="1" x14ac:dyDescent="0.3">
      <c r="B102" s="55"/>
      <c r="D102" s="56"/>
      <c r="E102" s="57"/>
      <c r="F102" s="57"/>
      <c r="G102" s="57"/>
      <c r="H102" s="57"/>
    </row>
    <row r="103" spans="2:8" s="1" customFormat="1" x14ac:dyDescent="0.3">
      <c r="B103" s="55"/>
      <c r="D103" s="56"/>
      <c r="E103" s="57"/>
      <c r="F103" s="57"/>
      <c r="G103" s="57"/>
      <c r="H103" s="57"/>
    </row>
    <row r="104" spans="2:8" s="1" customFormat="1" x14ac:dyDescent="0.3">
      <c r="B104" s="55"/>
      <c r="D104" s="56"/>
      <c r="E104" s="57"/>
      <c r="F104" s="57"/>
      <c r="G104" s="57"/>
      <c r="H104" s="57"/>
    </row>
    <row r="105" spans="2:8" s="1" customFormat="1" x14ac:dyDescent="0.3">
      <c r="B105" s="55"/>
      <c r="D105" s="56"/>
      <c r="E105" s="57"/>
      <c r="F105" s="57"/>
      <c r="G105" s="57"/>
      <c r="H105" s="57"/>
    </row>
    <row r="106" spans="2:8" s="1" customFormat="1" x14ac:dyDescent="0.3">
      <c r="B106" s="55"/>
      <c r="D106" s="56"/>
      <c r="E106" s="57"/>
      <c r="F106" s="57"/>
      <c r="G106" s="57"/>
      <c r="H106" s="57"/>
    </row>
    <row r="107" spans="2:8" s="1" customFormat="1" x14ac:dyDescent="0.3">
      <c r="B107" s="55"/>
      <c r="D107" s="56"/>
      <c r="E107" s="57"/>
      <c r="F107" s="57"/>
      <c r="G107" s="57"/>
      <c r="H107" s="57"/>
    </row>
    <row r="108" spans="2:8" s="1" customFormat="1" x14ac:dyDescent="0.3">
      <c r="B108" s="55"/>
      <c r="D108" s="56"/>
      <c r="E108" s="57"/>
      <c r="F108" s="57"/>
      <c r="G108" s="57"/>
      <c r="H108" s="57"/>
    </row>
    <row r="109" spans="2:8" s="1" customFormat="1" x14ac:dyDescent="0.3">
      <c r="B109" s="55"/>
      <c r="D109" s="56"/>
      <c r="E109" s="57"/>
      <c r="F109" s="57"/>
      <c r="G109" s="57"/>
      <c r="H109" s="57"/>
    </row>
    <row r="110" spans="2:8" s="1" customFormat="1" x14ac:dyDescent="0.3">
      <c r="B110" s="55"/>
      <c r="D110" s="56"/>
      <c r="E110" s="57"/>
      <c r="F110" s="57"/>
      <c r="G110" s="57"/>
      <c r="H110" s="57"/>
    </row>
    <row r="111" spans="2:8" s="1" customFormat="1" x14ac:dyDescent="0.3">
      <c r="B111" s="55"/>
      <c r="D111" s="56"/>
      <c r="E111" s="57"/>
      <c r="F111" s="57"/>
      <c r="G111" s="57"/>
      <c r="H111" s="57"/>
    </row>
    <row r="112" spans="2:8" s="1" customFormat="1" x14ac:dyDescent="0.3">
      <c r="B112" s="55"/>
      <c r="D112" s="56"/>
      <c r="E112" s="57"/>
      <c r="F112" s="57"/>
      <c r="G112" s="57"/>
      <c r="H112" s="57"/>
    </row>
    <row r="113" spans="2:8" s="1" customFormat="1" x14ac:dyDescent="0.3">
      <c r="B113" s="55"/>
      <c r="D113" s="56"/>
      <c r="E113" s="57"/>
      <c r="F113" s="57"/>
      <c r="G113" s="57"/>
      <c r="H113" s="57"/>
    </row>
    <row r="114" spans="2:8" s="1" customFormat="1" x14ac:dyDescent="0.3">
      <c r="B114" s="55"/>
      <c r="D114" s="56"/>
      <c r="E114" s="57"/>
      <c r="F114" s="57"/>
      <c r="G114" s="57"/>
      <c r="H114" s="57"/>
    </row>
    <row r="115" spans="2:8" s="1" customFormat="1" x14ac:dyDescent="0.3">
      <c r="B115" s="55"/>
      <c r="D115" s="56"/>
      <c r="E115" s="57"/>
      <c r="F115" s="57"/>
      <c r="G115" s="57"/>
      <c r="H115" s="57"/>
    </row>
    <row r="116" spans="2:8" s="1" customFormat="1" x14ac:dyDescent="0.3">
      <c r="B116" s="55"/>
      <c r="D116" s="56"/>
      <c r="E116" s="57"/>
      <c r="F116" s="57"/>
      <c r="G116" s="57"/>
      <c r="H116" s="57"/>
    </row>
    <row r="117" spans="2:8" s="1" customFormat="1" x14ac:dyDescent="0.3">
      <c r="B117" s="55"/>
      <c r="D117" s="56"/>
      <c r="E117" s="57"/>
      <c r="F117" s="57"/>
      <c r="G117" s="57"/>
      <c r="H117" s="57"/>
    </row>
    <row r="118" spans="2:8" s="1" customFormat="1" x14ac:dyDescent="0.3">
      <c r="B118" s="55"/>
      <c r="D118" s="56"/>
      <c r="E118" s="57"/>
      <c r="F118" s="57"/>
      <c r="G118" s="57"/>
      <c r="H118" s="57"/>
    </row>
    <row r="119" spans="2:8" s="1" customFormat="1" x14ac:dyDescent="0.3">
      <c r="B119" s="55"/>
      <c r="D119" s="56"/>
      <c r="E119" s="57"/>
      <c r="F119" s="57"/>
      <c r="G119" s="57"/>
      <c r="H119" s="57"/>
    </row>
    <row r="120" spans="2:8" s="1" customFormat="1" x14ac:dyDescent="0.3">
      <c r="B120" s="55"/>
      <c r="D120" s="56"/>
      <c r="E120" s="57"/>
      <c r="F120" s="57"/>
      <c r="G120" s="57"/>
      <c r="H120" s="57"/>
    </row>
    <row r="121" spans="2:8" s="1" customFormat="1" x14ac:dyDescent="0.3">
      <c r="B121" s="55"/>
      <c r="D121" s="56"/>
      <c r="E121" s="57"/>
      <c r="F121" s="57"/>
      <c r="G121" s="57"/>
      <c r="H121" s="57"/>
    </row>
    <row r="122" spans="2:8" s="1" customFormat="1" x14ac:dyDescent="0.3">
      <c r="B122" s="55"/>
      <c r="D122" s="56"/>
      <c r="E122" s="57"/>
      <c r="F122" s="57"/>
      <c r="G122" s="57"/>
      <c r="H122" s="57"/>
    </row>
    <row r="123" spans="2:8" s="1" customFormat="1" x14ac:dyDescent="0.3">
      <c r="B123" s="55"/>
      <c r="D123" s="56"/>
      <c r="E123" s="57"/>
      <c r="F123" s="57"/>
      <c r="G123" s="57"/>
      <c r="H123" s="57"/>
    </row>
    <row r="124" spans="2:8" s="1" customFormat="1" x14ac:dyDescent="0.3">
      <c r="B124" s="55"/>
      <c r="D124" s="56"/>
      <c r="E124" s="57"/>
      <c r="F124" s="57"/>
      <c r="G124" s="57"/>
      <c r="H124" s="57"/>
    </row>
    <row r="125" spans="2:8" s="1" customFormat="1" x14ac:dyDescent="0.3">
      <c r="B125" s="55"/>
      <c r="D125" s="56"/>
      <c r="E125" s="57"/>
      <c r="F125" s="57"/>
      <c r="G125" s="57"/>
      <c r="H125" s="57"/>
    </row>
    <row r="126" spans="2:8" s="1" customFormat="1" x14ac:dyDescent="0.3">
      <c r="B126" s="55"/>
      <c r="D126" s="56"/>
      <c r="E126" s="57"/>
      <c r="F126" s="57"/>
      <c r="G126" s="57"/>
      <c r="H126" s="57"/>
    </row>
    <row r="127" spans="2:8" s="1" customFormat="1" x14ac:dyDescent="0.3">
      <c r="B127" s="55"/>
      <c r="D127" s="56"/>
      <c r="E127" s="57"/>
      <c r="F127" s="57"/>
      <c r="G127" s="57"/>
      <c r="H127" s="57"/>
    </row>
    <row r="128" spans="2:8" s="1" customFormat="1" x14ac:dyDescent="0.3">
      <c r="B128" s="55"/>
      <c r="D128" s="56"/>
      <c r="E128" s="57"/>
      <c r="F128" s="57"/>
      <c r="G128" s="57"/>
      <c r="H128" s="57"/>
    </row>
    <row r="129" spans="2:8" s="1" customFormat="1" x14ac:dyDescent="0.3">
      <c r="B129" s="55"/>
      <c r="D129" s="56"/>
      <c r="E129" s="57"/>
      <c r="F129" s="57"/>
      <c r="G129" s="57"/>
      <c r="H129" s="57"/>
    </row>
    <row r="130" spans="2:8" s="1" customFormat="1" x14ac:dyDescent="0.3">
      <c r="B130" s="55"/>
      <c r="D130" s="56"/>
      <c r="E130" s="57"/>
      <c r="F130" s="57"/>
      <c r="G130" s="57"/>
      <c r="H130" s="57"/>
    </row>
    <row r="131" spans="2:8" s="1" customFormat="1" x14ac:dyDescent="0.3">
      <c r="B131" s="55"/>
      <c r="D131" s="56"/>
      <c r="E131" s="57"/>
      <c r="F131" s="57"/>
      <c r="G131" s="57"/>
      <c r="H131" s="57"/>
    </row>
    <row r="132" spans="2:8" s="1" customFormat="1" x14ac:dyDescent="0.3">
      <c r="B132" s="55"/>
      <c r="D132" s="56"/>
      <c r="E132" s="57"/>
      <c r="F132" s="57"/>
      <c r="G132" s="57"/>
      <c r="H132" s="57"/>
    </row>
    <row r="133" spans="2:8" s="1" customFormat="1" x14ac:dyDescent="0.3">
      <c r="B133" s="55"/>
      <c r="D133" s="56"/>
      <c r="E133" s="57"/>
      <c r="F133" s="57"/>
      <c r="G133" s="57"/>
      <c r="H133" s="57"/>
    </row>
    <row r="134" spans="2:8" s="1" customFormat="1" x14ac:dyDescent="0.3">
      <c r="B134" s="55"/>
      <c r="D134" s="56"/>
      <c r="E134" s="57"/>
      <c r="F134" s="57"/>
      <c r="G134" s="57"/>
      <c r="H134" s="57"/>
    </row>
    <row r="135" spans="2:8" s="1" customFormat="1" x14ac:dyDescent="0.3">
      <c r="B135" s="55"/>
      <c r="D135" s="56"/>
      <c r="E135" s="57"/>
      <c r="F135" s="57"/>
      <c r="G135" s="57"/>
      <c r="H135" s="57"/>
    </row>
    <row r="136" spans="2:8" s="1" customFormat="1" x14ac:dyDescent="0.3">
      <c r="B136" s="55"/>
      <c r="D136" s="56"/>
      <c r="E136" s="57"/>
      <c r="F136" s="57"/>
      <c r="G136" s="57"/>
      <c r="H136" s="57"/>
    </row>
    <row r="137" spans="2:8" s="1" customFormat="1" x14ac:dyDescent="0.3">
      <c r="B137" s="55"/>
      <c r="D137" s="56"/>
      <c r="E137" s="57"/>
      <c r="F137" s="57"/>
      <c r="G137" s="57"/>
      <c r="H137" s="57"/>
    </row>
    <row r="138" spans="2:8" s="1" customFormat="1" x14ac:dyDescent="0.3">
      <c r="B138" s="55"/>
      <c r="D138" s="56"/>
      <c r="E138" s="57"/>
      <c r="F138" s="57"/>
      <c r="G138" s="57"/>
      <c r="H138" s="57"/>
    </row>
    <row r="139" spans="2:8" s="1" customFormat="1" x14ac:dyDescent="0.3">
      <c r="B139" s="55"/>
      <c r="D139" s="56"/>
      <c r="E139" s="57"/>
      <c r="F139" s="57"/>
      <c r="G139" s="57"/>
      <c r="H139" s="57"/>
    </row>
    <row r="140" spans="2:8" s="1" customFormat="1" x14ac:dyDescent="0.3">
      <c r="B140" s="55"/>
      <c r="D140" s="56"/>
      <c r="E140" s="57"/>
      <c r="F140" s="57"/>
      <c r="G140" s="57"/>
      <c r="H140" s="57"/>
    </row>
    <row r="141" spans="2:8" s="1" customFormat="1" x14ac:dyDescent="0.3">
      <c r="B141" s="55"/>
      <c r="D141" s="56"/>
      <c r="E141" s="57"/>
      <c r="F141" s="57"/>
      <c r="G141" s="57"/>
      <c r="H141" s="57"/>
    </row>
    <row r="142" spans="2:8" s="1" customFormat="1" x14ac:dyDescent="0.3">
      <c r="B142" s="55"/>
      <c r="D142" s="56"/>
      <c r="E142" s="57"/>
      <c r="F142" s="57"/>
      <c r="G142" s="57"/>
      <c r="H142" s="57"/>
    </row>
    <row r="143" spans="2:8" s="1" customFormat="1" x14ac:dyDescent="0.3">
      <c r="B143" s="55"/>
      <c r="D143" s="56"/>
      <c r="E143" s="57"/>
      <c r="F143" s="57"/>
      <c r="G143" s="57"/>
      <c r="H143" s="57"/>
    </row>
    <row r="144" spans="2:8" s="1" customFormat="1" x14ac:dyDescent="0.3">
      <c r="B144" s="55"/>
      <c r="D144" s="56"/>
      <c r="E144" s="57"/>
      <c r="F144" s="57"/>
      <c r="G144" s="57"/>
      <c r="H144" s="57"/>
    </row>
    <row r="145" spans="2:8" s="1" customFormat="1" x14ac:dyDescent="0.3">
      <c r="B145" s="55"/>
      <c r="D145" s="56"/>
      <c r="E145" s="57"/>
      <c r="F145" s="57"/>
      <c r="G145" s="57"/>
      <c r="H145" s="57"/>
    </row>
    <row r="146" spans="2:8" s="1" customFormat="1" x14ac:dyDescent="0.3">
      <c r="B146" s="55"/>
      <c r="D146" s="56"/>
      <c r="E146" s="57"/>
      <c r="F146" s="57"/>
      <c r="G146" s="57"/>
      <c r="H146" s="57"/>
    </row>
    <row r="147" spans="2:8" s="1" customFormat="1" x14ac:dyDescent="0.3">
      <c r="B147" s="55"/>
      <c r="D147" s="56"/>
      <c r="E147" s="57"/>
      <c r="F147" s="57"/>
      <c r="G147" s="57"/>
      <c r="H147" s="57"/>
    </row>
    <row r="148" spans="2:8" s="1" customFormat="1" x14ac:dyDescent="0.3">
      <c r="B148" s="55"/>
      <c r="D148" s="56"/>
      <c r="E148" s="57"/>
      <c r="F148" s="57"/>
      <c r="G148" s="57"/>
      <c r="H148" s="57"/>
    </row>
    <row r="149" spans="2:8" s="1" customFormat="1" x14ac:dyDescent="0.3">
      <c r="B149" s="55"/>
      <c r="D149" s="56"/>
      <c r="E149" s="57"/>
      <c r="F149" s="57"/>
      <c r="G149" s="57"/>
      <c r="H149" s="57"/>
    </row>
    <row r="150" spans="2:8" s="1" customFormat="1" x14ac:dyDescent="0.3">
      <c r="B150" s="55"/>
      <c r="D150" s="56"/>
      <c r="E150" s="57"/>
      <c r="F150" s="57"/>
      <c r="G150" s="57"/>
      <c r="H150" s="57"/>
    </row>
    <row r="151" spans="2:8" s="1" customFormat="1" x14ac:dyDescent="0.3">
      <c r="B151" s="55"/>
      <c r="D151" s="56"/>
      <c r="E151" s="57"/>
      <c r="F151" s="57"/>
      <c r="G151" s="57"/>
      <c r="H151" s="57"/>
    </row>
    <row r="152" spans="2:8" s="1" customFormat="1" x14ac:dyDescent="0.3">
      <c r="B152" s="55"/>
      <c r="D152" s="56"/>
      <c r="E152" s="57"/>
      <c r="F152" s="57"/>
      <c r="G152" s="57"/>
      <c r="H152" s="57"/>
    </row>
    <row r="153" spans="2:8" s="1" customFormat="1" x14ac:dyDescent="0.3">
      <c r="B153" s="55"/>
      <c r="D153" s="56"/>
      <c r="E153" s="57"/>
      <c r="F153" s="57"/>
      <c r="G153" s="57"/>
      <c r="H153" s="57"/>
    </row>
    <row r="154" spans="2:8" s="1" customFormat="1" x14ac:dyDescent="0.3">
      <c r="B154" s="55"/>
      <c r="D154" s="56"/>
      <c r="E154" s="57"/>
      <c r="F154" s="57"/>
      <c r="G154" s="57"/>
      <c r="H154" s="57"/>
    </row>
    <row r="155" spans="2:8" s="1" customFormat="1" x14ac:dyDescent="0.3">
      <c r="B155" s="55"/>
      <c r="D155" s="56"/>
      <c r="E155" s="57"/>
      <c r="F155" s="57"/>
      <c r="G155" s="57"/>
      <c r="H155" s="57"/>
    </row>
    <row r="156" spans="2:8" s="1" customFormat="1" x14ac:dyDescent="0.3">
      <c r="B156" s="55"/>
      <c r="D156" s="56"/>
      <c r="E156" s="57"/>
      <c r="F156" s="57"/>
      <c r="G156" s="57"/>
      <c r="H156" s="57"/>
    </row>
    <row r="157" spans="2:8" s="1" customFormat="1" x14ac:dyDescent="0.3">
      <c r="B157" s="55"/>
      <c r="D157" s="56"/>
      <c r="E157" s="57"/>
      <c r="F157" s="57"/>
      <c r="G157" s="57"/>
      <c r="H157" s="57"/>
    </row>
    <row r="158" spans="2:8" s="1" customFormat="1" x14ac:dyDescent="0.3">
      <c r="B158" s="55"/>
      <c r="D158" s="56"/>
      <c r="E158" s="57"/>
      <c r="F158" s="57"/>
      <c r="G158" s="57"/>
      <c r="H158" s="57"/>
    </row>
    <row r="159" spans="2:8" s="1" customFormat="1" x14ac:dyDescent="0.3">
      <c r="B159" s="55"/>
      <c r="D159" s="56"/>
      <c r="E159" s="57"/>
      <c r="F159" s="57"/>
      <c r="G159" s="57"/>
      <c r="H159" s="57"/>
    </row>
    <row r="160" spans="2:8" s="1" customFormat="1" x14ac:dyDescent="0.3">
      <c r="B160" s="55"/>
      <c r="D160" s="56"/>
      <c r="E160" s="57"/>
      <c r="F160" s="57"/>
      <c r="G160" s="57"/>
      <c r="H160" s="57"/>
    </row>
    <row r="161" spans="2:8" s="1" customFormat="1" x14ac:dyDescent="0.3">
      <c r="B161" s="55"/>
      <c r="D161" s="56"/>
      <c r="E161" s="57"/>
      <c r="F161" s="57"/>
      <c r="G161" s="57"/>
      <c r="H161" s="57"/>
    </row>
    <row r="162" spans="2:8" s="1" customFormat="1" x14ac:dyDescent="0.3">
      <c r="B162" s="55"/>
      <c r="D162" s="56"/>
      <c r="E162" s="57"/>
      <c r="F162" s="57"/>
      <c r="G162" s="57"/>
      <c r="H162" s="57"/>
    </row>
    <row r="163" spans="2:8" s="1" customFormat="1" x14ac:dyDescent="0.3">
      <c r="B163" s="55"/>
      <c r="D163" s="56"/>
      <c r="E163" s="57"/>
      <c r="F163" s="57"/>
      <c r="G163" s="57"/>
      <c r="H163" s="57"/>
    </row>
    <row r="164" spans="2:8" s="1" customFormat="1" x14ac:dyDescent="0.3">
      <c r="B164" s="55"/>
      <c r="D164" s="56"/>
      <c r="E164" s="57"/>
      <c r="F164" s="57"/>
      <c r="G164" s="57"/>
      <c r="H164" s="57"/>
    </row>
    <row r="165" spans="2:8" s="1" customFormat="1" x14ac:dyDescent="0.3">
      <c r="B165" s="55"/>
      <c r="D165" s="56"/>
      <c r="E165" s="57"/>
      <c r="F165" s="57"/>
      <c r="G165" s="57"/>
      <c r="H165" s="57"/>
    </row>
    <row r="166" spans="2:8" s="1" customFormat="1" x14ac:dyDescent="0.3">
      <c r="B166" s="55"/>
      <c r="D166" s="56"/>
      <c r="E166" s="57"/>
      <c r="F166" s="57"/>
      <c r="G166" s="57"/>
      <c r="H166" s="57"/>
    </row>
    <row r="167" spans="2:8" s="1" customFormat="1" x14ac:dyDescent="0.3">
      <c r="B167" s="55"/>
      <c r="D167" s="56"/>
      <c r="E167" s="57"/>
      <c r="F167" s="57"/>
      <c r="G167" s="57"/>
      <c r="H167" s="57"/>
    </row>
    <row r="168" spans="2:8" s="1" customFormat="1" x14ac:dyDescent="0.3">
      <c r="B168" s="55"/>
      <c r="D168" s="56"/>
      <c r="E168" s="57"/>
      <c r="F168" s="57"/>
      <c r="G168" s="57"/>
      <c r="H168" s="57"/>
    </row>
    <row r="169" spans="2:8" s="1" customFormat="1" x14ac:dyDescent="0.3">
      <c r="B169" s="55"/>
      <c r="D169" s="56"/>
      <c r="E169" s="57"/>
      <c r="F169" s="57"/>
      <c r="G169" s="57"/>
      <c r="H169" s="57"/>
    </row>
    <row r="170" spans="2:8" s="1" customFormat="1" x14ac:dyDescent="0.3">
      <c r="B170" s="55"/>
      <c r="D170" s="56"/>
      <c r="E170" s="57"/>
      <c r="F170" s="57"/>
      <c r="G170" s="57"/>
      <c r="H170" s="57"/>
    </row>
    <row r="171" spans="2:8" s="1" customFormat="1" x14ac:dyDescent="0.3">
      <c r="B171" s="55"/>
      <c r="D171" s="56"/>
      <c r="E171" s="57"/>
      <c r="F171" s="57"/>
      <c r="G171" s="57"/>
      <c r="H171" s="57"/>
    </row>
    <row r="172" spans="2:8" s="1" customFormat="1" x14ac:dyDescent="0.3">
      <c r="B172" s="55"/>
      <c r="D172" s="56"/>
      <c r="E172" s="57"/>
      <c r="F172" s="57"/>
      <c r="G172" s="57"/>
      <c r="H172" s="57"/>
    </row>
    <row r="173" spans="2:8" s="1" customFormat="1" x14ac:dyDescent="0.3">
      <c r="B173" s="55"/>
      <c r="D173" s="56"/>
      <c r="E173" s="57"/>
      <c r="F173" s="57"/>
      <c r="G173" s="57"/>
      <c r="H173" s="57"/>
    </row>
    <row r="174" spans="2:8" s="1" customFormat="1" x14ac:dyDescent="0.3">
      <c r="B174" s="55"/>
      <c r="D174" s="56"/>
      <c r="E174" s="57"/>
      <c r="F174" s="57"/>
      <c r="G174" s="57"/>
      <c r="H174" s="57"/>
    </row>
    <row r="175" spans="2:8" s="1" customFormat="1" x14ac:dyDescent="0.3">
      <c r="B175" s="55"/>
      <c r="D175" s="56"/>
      <c r="E175" s="57"/>
      <c r="F175" s="57"/>
      <c r="G175" s="57"/>
      <c r="H175" s="57"/>
    </row>
    <row r="176" spans="2:8" s="1" customFormat="1" x14ac:dyDescent="0.3">
      <c r="B176" s="55"/>
      <c r="D176" s="56"/>
      <c r="E176" s="57"/>
      <c r="F176" s="57"/>
      <c r="G176" s="57"/>
      <c r="H176" s="57"/>
    </row>
    <row r="177" spans="2:8" s="1" customFormat="1" x14ac:dyDescent="0.3">
      <c r="B177" s="55"/>
      <c r="D177" s="56"/>
      <c r="E177" s="57"/>
      <c r="F177" s="57"/>
      <c r="G177" s="57"/>
      <c r="H177" s="57"/>
    </row>
    <row r="178" spans="2:8" s="1" customFormat="1" x14ac:dyDescent="0.3">
      <c r="B178" s="55"/>
      <c r="D178" s="56"/>
      <c r="E178" s="57"/>
      <c r="F178" s="57"/>
      <c r="G178" s="57"/>
      <c r="H178" s="57"/>
    </row>
    <row r="179" spans="2:8" s="1" customFormat="1" x14ac:dyDescent="0.3">
      <c r="B179" s="55"/>
      <c r="D179" s="56"/>
      <c r="E179" s="57"/>
      <c r="F179" s="57"/>
      <c r="G179" s="57"/>
      <c r="H179" s="57"/>
    </row>
    <row r="180" spans="2:8" s="1" customFormat="1" x14ac:dyDescent="0.3">
      <c r="B180" s="55"/>
      <c r="D180" s="56"/>
      <c r="E180" s="57"/>
      <c r="F180" s="57"/>
      <c r="G180" s="57"/>
      <c r="H180" s="57"/>
    </row>
    <row r="181" spans="2:8" s="1" customFormat="1" x14ac:dyDescent="0.3">
      <c r="B181" s="55"/>
      <c r="D181" s="56"/>
      <c r="E181" s="57"/>
      <c r="F181" s="57"/>
      <c r="G181" s="57"/>
      <c r="H181" s="57"/>
    </row>
    <row r="182" spans="2:8" s="1" customFormat="1" x14ac:dyDescent="0.3">
      <c r="B182" s="55"/>
      <c r="D182" s="56"/>
      <c r="E182" s="57"/>
      <c r="F182" s="57"/>
      <c r="G182" s="57"/>
      <c r="H182" s="57"/>
    </row>
    <row r="183" spans="2:8" s="1" customFormat="1" x14ac:dyDescent="0.3">
      <c r="B183" s="55"/>
      <c r="D183" s="56"/>
      <c r="E183" s="57"/>
      <c r="F183" s="57"/>
      <c r="G183" s="57"/>
      <c r="H183" s="57"/>
    </row>
    <row r="184" spans="2:8" s="1" customFormat="1" x14ac:dyDescent="0.3">
      <c r="B184" s="55"/>
      <c r="D184" s="56"/>
      <c r="E184" s="57"/>
      <c r="F184" s="57"/>
      <c r="G184" s="57"/>
      <c r="H184" s="57"/>
    </row>
    <row r="185" spans="2:8" s="1" customFormat="1" x14ac:dyDescent="0.3">
      <c r="B185" s="55"/>
      <c r="D185" s="56"/>
      <c r="E185" s="57"/>
      <c r="F185" s="57"/>
      <c r="G185" s="57"/>
      <c r="H185" s="57"/>
    </row>
    <row r="186" spans="2:8" s="1" customFormat="1" x14ac:dyDescent="0.3">
      <c r="B186" s="55"/>
      <c r="D186" s="56"/>
      <c r="E186" s="57"/>
      <c r="F186" s="57"/>
      <c r="G186" s="57"/>
      <c r="H186" s="57"/>
    </row>
    <row r="187" spans="2:8" s="1" customFormat="1" x14ac:dyDescent="0.3">
      <c r="B187" s="55"/>
      <c r="D187" s="56"/>
      <c r="E187" s="57"/>
      <c r="F187" s="57"/>
      <c r="G187" s="57"/>
      <c r="H187" s="57"/>
    </row>
    <row r="188" spans="2:8" s="1" customFormat="1" x14ac:dyDescent="0.3">
      <c r="B188" s="55"/>
      <c r="D188" s="56"/>
      <c r="E188" s="57"/>
      <c r="F188" s="57"/>
      <c r="G188" s="57"/>
      <c r="H188" s="57"/>
    </row>
    <row r="189" spans="2:8" s="1" customFormat="1" x14ac:dyDescent="0.3">
      <c r="B189" s="55"/>
      <c r="D189" s="56"/>
      <c r="E189" s="57"/>
      <c r="F189" s="57"/>
      <c r="G189" s="57"/>
      <c r="H189" s="57"/>
    </row>
    <row r="190" spans="2:8" s="1" customFormat="1" x14ac:dyDescent="0.3">
      <c r="B190" s="55"/>
      <c r="D190" s="56"/>
      <c r="E190" s="57"/>
      <c r="F190" s="57"/>
      <c r="G190" s="57"/>
      <c r="H190" s="57"/>
    </row>
    <row r="191" spans="2:8" s="1" customFormat="1" x14ac:dyDescent="0.3">
      <c r="B191" s="55"/>
      <c r="D191" s="56"/>
      <c r="E191" s="57"/>
      <c r="F191" s="57"/>
      <c r="G191" s="57"/>
      <c r="H191" s="57"/>
    </row>
    <row r="192" spans="2:8" s="1" customFormat="1" x14ac:dyDescent="0.3">
      <c r="B192" s="55"/>
      <c r="D192" s="56"/>
      <c r="E192" s="57"/>
      <c r="F192" s="57"/>
      <c r="G192" s="57"/>
      <c r="H192" s="57"/>
    </row>
    <row r="193" spans="2:8" s="1" customFormat="1" x14ac:dyDescent="0.3">
      <c r="B193" s="55"/>
      <c r="D193" s="56"/>
      <c r="E193" s="57"/>
      <c r="F193" s="57"/>
      <c r="G193" s="57"/>
      <c r="H193" s="57"/>
    </row>
    <row r="194" spans="2:8" s="1" customFormat="1" x14ac:dyDescent="0.3">
      <c r="B194" s="55"/>
      <c r="D194" s="56"/>
      <c r="E194" s="57"/>
      <c r="F194" s="57"/>
      <c r="G194" s="57"/>
      <c r="H194" s="57"/>
    </row>
    <row r="195" spans="2:8" s="1" customFormat="1" x14ac:dyDescent="0.3">
      <c r="B195" s="55"/>
      <c r="D195" s="56"/>
      <c r="E195" s="57"/>
      <c r="F195" s="57"/>
      <c r="G195" s="57"/>
      <c r="H195" s="57"/>
    </row>
    <row r="196" spans="2:8" s="1" customFormat="1" x14ac:dyDescent="0.3">
      <c r="B196" s="55"/>
      <c r="D196" s="56"/>
      <c r="E196" s="57"/>
      <c r="F196" s="57"/>
      <c r="G196" s="57"/>
      <c r="H196" s="57"/>
    </row>
    <row r="197" spans="2:8" s="1" customFormat="1" x14ac:dyDescent="0.3">
      <c r="B197" s="55"/>
      <c r="D197" s="56"/>
      <c r="E197" s="57"/>
      <c r="F197" s="57"/>
      <c r="G197" s="57"/>
      <c r="H197" s="57"/>
    </row>
    <row r="198" spans="2:8" s="1" customFormat="1" x14ac:dyDescent="0.3">
      <c r="B198" s="55"/>
      <c r="D198" s="56"/>
      <c r="E198" s="57"/>
      <c r="F198" s="57"/>
      <c r="G198" s="57"/>
      <c r="H198" s="57"/>
    </row>
    <row r="199" spans="2:8" s="1" customFormat="1" x14ac:dyDescent="0.3">
      <c r="B199" s="55"/>
      <c r="D199" s="56"/>
      <c r="E199" s="57"/>
      <c r="F199" s="57"/>
      <c r="G199" s="57"/>
      <c r="H199" s="57"/>
    </row>
    <row r="200" spans="2:8" s="1" customFormat="1" x14ac:dyDescent="0.3">
      <c r="B200" s="55"/>
      <c r="D200" s="56"/>
      <c r="E200" s="57"/>
      <c r="F200" s="57"/>
      <c r="G200" s="57"/>
      <c r="H200" s="57"/>
    </row>
    <row r="201" spans="2:8" s="1" customFormat="1" x14ac:dyDescent="0.3">
      <c r="B201" s="55"/>
      <c r="D201" s="56"/>
      <c r="E201" s="57"/>
      <c r="F201" s="57"/>
      <c r="G201" s="57"/>
      <c r="H201" s="57"/>
    </row>
    <row r="202" spans="2:8" s="1" customFormat="1" x14ac:dyDescent="0.3">
      <c r="B202" s="55"/>
      <c r="D202" s="56"/>
      <c r="E202" s="57"/>
      <c r="F202" s="57"/>
      <c r="G202" s="57"/>
      <c r="H202" s="57"/>
    </row>
    <row r="203" spans="2:8" s="1" customFormat="1" x14ac:dyDescent="0.3">
      <c r="B203" s="55"/>
      <c r="D203" s="56"/>
      <c r="E203" s="57"/>
      <c r="F203" s="57"/>
      <c r="G203" s="57"/>
      <c r="H203" s="57"/>
    </row>
    <row r="204" spans="2:8" s="1" customFormat="1" x14ac:dyDescent="0.3">
      <c r="B204" s="55"/>
      <c r="D204" s="56"/>
      <c r="E204" s="57"/>
      <c r="F204" s="57"/>
      <c r="G204" s="57"/>
      <c r="H204" s="57"/>
    </row>
    <row r="205" spans="2:8" s="1" customFormat="1" x14ac:dyDescent="0.3">
      <c r="B205" s="55"/>
      <c r="D205" s="56"/>
      <c r="E205" s="57"/>
      <c r="F205" s="57"/>
      <c r="G205" s="57"/>
      <c r="H205" s="57"/>
    </row>
    <row r="206" spans="2:8" s="1" customFormat="1" x14ac:dyDescent="0.3">
      <c r="B206" s="55"/>
      <c r="D206" s="56"/>
      <c r="E206" s="57"/>
      <c r="F206" s="57"/>
      <c r="G206" s="57"/>
      <c r="H206" s="57"/>
    </row>
    <row r="207" spans="2:8" s="1" customFormat="1" x14ac:dyDescent="0.3">
      <c r="B207" s="55"/>
      <c r="D207" s="56"/>
      <c r="E207" s="57"/>
      <c r="F207" s="57"/>
      <c r="G207" s="57"/>
      <c r="H207" s="57"/>
    </row>
    <row r="208" spans="2:8" s="1" customFormat="1" x14ac:dyDescent="0.3">
      <c r="B208" s="55"/>
      <c r="D208" s="56"/>
      <c r="E208" s="57"/>
      <c r="F208" s="57"/>
      <c r="G208" s="57"/>
      <c r="H208" s="57"/>
    </row>
    <row r="209" spans="2:8" s="1" customFormat="1" x14ac:dyDescent="0.3">
      <c r="B209" s="55"/>
      <c r="D209" s="56"/>
      <c r="E209" s="57"/>
      <c r="F209" s="57"/>
      <c r="G209" s="57"/>
      <c r="H209" s="57"/>
    </row>
    <row r="210" spans="2:8" s="1" customFormat="1" x14ac:dyDescent="0.3">
      <c r="B210" s="55"/>
      <c r="D210" s="56"/>
      <c r="E210" s="57"/>
      <c r="F210" s="57"/>
      <c r="G210" s="57"/>
      <c r="H210" s="57"/>
    </row>
    <row r="211" spans="2:8" s="1" customFormat="1" x14ac:dyDescent="0.3">
      <c r="B211" s="55"/>
      <c r="D211" s="56"/>
      <c r="E211" s="57"/>
      <c r="F211" s="57"/>
      <c r="G211" s="57"/>
      <c r="H211" s="57"/>
    </row>
    <row r="212" spans="2:8" s="1" customFormat="1" x14ac:dyDescent="0.3">
      <c r="B212" s="55"/>
      <c r="D212" s="56"/>
      <c r="E212" s="57"/>
      <c r="F212" s="57"/>
      <c r="G212" s="57"/>
      <c r="H212" s="57"/>
    </row>
    <row r="213" spans="2:8" s="1" customFormat="1" x14ac:dyDescent="0.3">
      <c r="B213" s="55"/>
      <c r="D213" s="56"/>
      <c r="E213" s="57"/>
      <c r="F213" s="57"/>
      <c r="G213" s="57"/>
      <c r="H213" s="57"/>
    </row>
    <row r="214" spans="2:8" s="1" customFormat="1" x14ac:dyDescent="0.3">
      <c r="B214" s="55"/>
      <c r="D214" s="56"/>
      <c r="E214" s="57"/>
      <c r="F214" s="57"/>
      <c r="G214" s="57"/>
      <c r="H214" s="57"/>
    </row>
    <row r="215" spans="2:8" s="1" customFormat="1" x14ac:dyDescent="0.3">
      <c r="B215" s="55"/>
      <c r="D215" s="56"/>
      <c r="E215" s="57"/>
      <c r="F215" s="57"/>
      <c r="G215" s="57"/>
      <c r="H215" s="57"/>
    </row>
    <row r="216" spans="2:8" s="1" customFormat="1" x14ac:dyDescent="0.3">
      <c r="B216" s="55"/>
      <c r="D216" s="56"/>
      <c r="E216" s="57"/>
      <c r="F216" s="57"/>
      <c r="G216" s="57"/>
      <c r="H216" s="57"/>
    </row>
    <row r="217" spans="2:8" s="1" customFormat="1" x14ac:dyDescent="0.3">
      <c r="B217" s="55"/>
      <c r="D217" s="56"/>
      <c r="E217" s="57"/>
      <c r="F217" s="57"/>
      <c r="G217" s="57"/>
      <c r="H217" s="57"/>
    </row>
    <row r="218" spans="2:8" s="1" customFormat="1" x14ac:dyDescent="0.3">
      <c r="B218" s="55"/>
      <c r="D218" s="56"/>
      <c r="E218" s="57"/>
      <c r="F218" s="57"/>
      <c r="G218" s="57"/>
      <c r="H218" s="57"/>
    </row>
    <row r="219" spans="2:8" s="1" customFormat="1" x14ac:dyDescent="0.3">
      <c r="B219" s="55"/>
      <c r="D219" s="56"/>
      <c r="E219" s="57"/>
      <c r="F219" s="57"/>
      <c r="G219" s="57"/>
      <c r="H219" s="57"/>
    </row>
    <row r="220" spans="2:8" s="1" customFormat="1" x14ac:dyDescent="0.3">
      <c r="B220" s="55"/>
      <c r="D220" s="56"/>
      <c r="E220" s="57"/>
      <c r="F220" s="57"/>
      <c r="G220" s="57"/>
      <c r="H220" s="57"/>
    </row>
    <row r="221" spans="2:8" s="1" customFormat="1" x14ac:dyDescent="0.3">
      <c r="B221" s="55"/>
      <c r="D221" s="56"/>
      <c r="E221" s="57"/>
      <c r="F221" s="57"/>
      <c r="G221" s="57"/>
      <c r="H221" s="57"/>
    </row>
    <row r="222" spans="2:8" s="1" customFormat="1" x14ac:dyDescent="0.3">
      <c r="B222" s="55"/>
      <c r="D222" s="56"/>
      <c r="E222" s="57"/>
      <c r="F222" s="57"/>
      <c r="G222" s="57"/>
      <c r="H222" s="57"/>
    </row>
    <row r="223" spans="2:8" s="1" customFormat="1" x14ac:dyDescent="0.3">
      <c r="B223" s="55"/>
      <c r="D223" s="56"/>
      <c r="E223" s="57"/>
      <c r="F223" s="57"/>
      <c r="G223" s="57"/>
      <c r="H223" s="57"/>
    </row>
    <row r="224" spans="2:8" s="1" customFormat="1" x14ac:dyDescent="0.3">
      <c r="B224" s="55"/>
      <c r="D224" s="56"/>
      <c r="E224" s="57"/>
      <c r="F224" s="57"/>
      <c r="G224" s="57"/>
      <c r="H224" s="57"/>
    </row>
    <row r="225" spans="2:8" s="1" customFormat="1" x14ac:dyDescent="0.3">
      <c r="B225" s="55"/>
      <c r="D225" s="56"/>
      <c r="E225" s="57"/>
      <c r="F225" s="57"/>
      <c r="G225" s="57"/>
      <c r="H225" s="57"/>
    </row>
    <row r="226" spans="2:8" s="1" customFormat="1" x14ac:dyDescent="0.3">
      <c r="B226" s="55"/>
      <c r="D226" s="56"/>
      <c r="E226" s="57"/>
      <c r="F226" s="57"/>
      <c r="G226" s="57"/>
      <c r="H226" s="57"/>
    </row>
    <row r="227" spans="2:8" s="1" customFormat="1" x14ac:dyDescent="0.3">
      <c r="B227" s="55"/>
      <c r="D227" s="56"/>
      <c r="E227" s="57"/>
      <c r="F227" s="57"/>
      <c r="G227" s="57"/>
      <c r="H227" s="57"/>
    </row>
    <row r="228" spans="2:8" s="1" customFormat="1" x14ac:dyDescent="0.3">
      <c r="B228" s="55"/>
      <c r="D228" s="56"/>
      <c r="E228" s="57"/>
      <c r="F228" s="57"/>
      <c r="G228" s="57"/>
      <c r="H228" s="57"/>
    </row>
    <row r="229" spans="2:8" s="1" customFormat="1" x14ac:dyDescent="0.3">
      <c r="B229" s="55"/>
      <c r="D229" s="56"/>
      <c r="E229" s="57"/>
      <c r="F229" s="57"/>
      <c r="G229" s="57"/>
      <c r="H229" s="57"/>
    </row>
    <row r="230" spans="2:8" s="1" customFormat="1" x14ac:dyDescent="0.3">
      <c r="B230" s="55"/>
      <c r="D230" s="56"/>
      <c r="E230" s="57"/>
      <c r="F230" s="57"/>
      <c r="G230" s="57"/>
      <c r="H230" s="57"/>
    </row>
    <row r="231" spans="2:8" s="1" customFormat="1" x14ac:dyDescent="0.3">
      <c r="B231" s="55"/>
      <c r="D231" s="56"/>
      <c r="E231" s="57"/>
      <c r="F231" s="57"/>
      <c r="G231" s="57"/>
      <c r="H231" s="57"/>
    </row>
    <row r="232" spans="2:8" s="1" customFormat="1" x14ac:dyDescent="0.3">
      <c r="B232" s="55"/>
      <c r="D232" s="56"/>
      <c r="E232" s="57"/>
      <c r="F232" s="57"/>
      <c r="G232" s="57"/>
      <c r="H232" s="57"/>
    </row>
    <row r="233" spans="2:8" s="1" customFormat="1" x14ac:dyDescent="0.3">
      <c r="B233" s="55"/>
      <c r="D233" s="56"/>
      <c r="E233" s="57"/>
      <c r="F233" s="57"/>
      <c r="G233" s="57"/>
      <c r="H233" s="57"/>
    </row>
    <row r="234" spans="2:8" s="1" customFormat="1" x14ac:dyDescent="0.3">
      <c r="B234" s="55"/>
      <c r="D234" s="56"/>
      <c r="E234" s="57"/>
      <c r="F234" s="57"/>
      <c r="G234" s="57"/>
      <c r="H234" s="57"/>
    </row>
    <row r="235" spans="2:8" s="1" customFormat="1" x14ac:dyDescent="0.3">
      <c r="B235" s="55"/>
      <c r="D235" s="56"/>
      <c r="E235" s="57"/>
      <c r="F235" s="57"/>
      <c r="G235" s="57"/>
      <c r="H235" s="57"/>
    </row>
    <row r="236" spans="2:8" s="1" customFormat="1" x14ac:dyDescent="0.3">
      <c r="B236" s="55"/>
      <c r="D236" s="56"/>
      <c r="E236" s="57"/>
      <c r="F236" s="57"/>
      <c r="G236" s="57"/>
      <c r="H236" s="57"/>
    </row>
    <row r="237" spans="2:8" s="1" customFormat="1" x14ac:dyDescent="0.3">
      <c r="B237" s="55"/>
      <c r="D237" s="56"/>
      <c r="E237" s="57"/>
      <c r="F237" s="57"/>
      <c r="G237" s="57"/>
      <c r="H237" s="57"/>
    </row>
    <row r="238" spans="2:8" s="1" customFormat="1" x14ac:dyDescent="0.3">
      <c r="B238" s="55"/>
      <c r="D238" s="56"/>
      <c r="E238" s="57"/>
      <c r="F238" s="57"/>
      <c r="G238" s="57"/>
      <c r="H238" s="57"/>
    </row>
    <row r="239" spans="2:8" s="1" customFormat="1" x14ac:dyDescent="0.3">
      <c r="B239" s="55"/>
      <c r="D239" s="56"/>
      <c r="E239" s="57"/>
      <c r="F239" s="57"/>
      <c r="G239" s="57"/>
      <c r="H239" s="57"/>
    </row>
    <row r="240" spans="2:8" s="1" customFormat="1" x14ac:dyDescent="0.3">
      <c r="B240" s="55"/>
      <c r="D240" s="56"/>
      <c r="E240" s="57"/>
      <c r="F240" s="57"/>
      <c r="G240" s="57"/>
      <c r="H240" s="57"/>
    </row>
    <row r="241" spans="2:8" s="1" customFormat="1" x14ac:dyDescent="0.3">
      <c r="B241" s="55"/>
      <c r="D241" s="56"/>
      <c r="E241" s="57"/>
      <c r="F241" s="57"/>
      <c r="G241" s="57"/>
      <c r="H241" s="57"/>
    </row>
    <row r="242" spans="2:8" s="1" customFormat="1" x14ac:dyDescent="0.3">
      <c r="B242" s="55"/>
      <c r="D242" s="56"/>
      <c r="E242" s="57"/>
      <c r="F242" s="57"/>
      <c r="G242" s="57"/>
      <c r="H242" s="57"/>
    </row>
    <row r="243" spans="2:8" s="1" customFormat="1" x14ac:dyDescent="0.3">
      <c r="B243" s="55"/>
      <c r="D243" s="56"/>
      <c r="E243" s="57"/>
      <c r="F243" s="57"/>
      <c r="G243" s="57"/>
      <c r="H243" s="57"/>
    </row>
    <row r="244" spans="2:8" s="1" customFormat="1" x14ac:dyDescent="0.3">
      <c r="B244" s="55"/>
      <c r="D244" s="56"/>
      <c r="E244" s="57"/>
      <c r="F244" s="57"/>
      <c r="G244" s="57"/>
      <c r="H244" s="57"/>
    </row>
    <row r="245" spans="2:8" s="1" customFormat="1" x14ac:dyDescent="0.3">
      <c r="B245" s="55"/>
      <c r="D245" s="56"/>
      <c r="E245" s="57"/>
      <c r="F245" s="57"/>
      <c r="G245" s="57"/>
      <c r="H245" s="57"/>
    </row>
    <row r="246" spans="2:8" s="1" customFormat="1" x14ac:dyDescent="0.3">
      <c r="B246" s="55"/>
      <c r="D246" s="56"/>
      <c r="E246" s="57"/>
      <c r="F246" s="57"/>
      <c r="G246" s="57"/>
      <c r="H246" s="57"/>
    </row>
    <row r="247" spans="2:8" s="1" customFormat="1" x14ac:dyDescent="0.3">
      <c r="B247" s="55"/>
      <c r="D247" s="56"/>
      <c r="E247" s="57"/>
      <c r="F247" s="57"/>
      <c r="G247" s="57"/>
      <c r="H247" s="57"/>
    </row>
    <row r="248" spans="2:8" s="1" customFormat="1" x14ac:dyDescent="0.3">
      <c r="B248" s="55"/>
      <c r="D248" s="56"/>
      <c r="E248" s="57"/>
      <c r="F248" s="57"/>
      <c r="G248" s="57"/>
      <c r="H248" s="57"/>
    </row>
    <row r="249" spans="2:8" s="1" customFormat="1" x14ac:dyDescent="0.3">
      <c r="B249" s="55"/>
      <c r="D249" s="56"/>
      <c r="E249" s="57"/>
      <c r="F249" s="57"/>
      <c r="G249" s="57"/>
      <c r="H249" s="57"/>
    </row>
    <row r="250" spans="2:8" s="1" customFormat="1" x14ac:dyDescent="0.3">
      <c r="B250" s="55"/>
      <c r="D250" s="56"/>
      <c r="E250" s="57"/>
      <c r="F250" s="57"/>
      <c r="G250" s="57"/>
      <c r="H250" s="57"/>
    </row>
    <row r="251" spans="2:8" s="1" customFormat="1" x14ac:dyDescent="0.3">
      <c r="B251" s="55"/>
      <c r="D251" s="56"/>
      <c r="E251" s="57"/>
      <c r="F251" s="57"/>
      <c r="G251" s="57"/>
      <c r="H251" s="57"/>
    </row>
    <row r="252" spans="2:8" s="1" customFormat="1" x14ac:dyDescent="0.3">
      <c r="B252" s="55"/>
      <c r="D252" s="56"/>
      <c r="E252" s="57"/>
      <c r="F252" s="57"/>
      <c r="G252" s="57"/>
      <c r="H252" s="57"/>
    </row>
    <row r="253" spans="2:8" s="1" customFormat="1" x14ac:dyDescent="0.3">
      <c r="B253" s="55"/>
      <c r="D253" s="56"/>
      <c r="E253" s="57"/>
      <c r="F253" s="57"/>
      <c r="G253" s="57"/>
      <c r="H253" s="57"/>
    </row>
    <row r="254" spans="2:8" s="1" customFormat="1" x14ac:dyDescent="0.3">
      <c r="B254" s="55"/>
      <c r="D254" s="56"/>
      <c r="E254" s="57"/>
      <c r="F254" s="57"/>
      <c r="G254" s="57"/>
      <c r="H254" s="57"/>
    </row>
    <row r="255" spans="2:8" s="1" customFormat="1" x14ac:dyDescent="0.3">
      <c r="B255" s="55"/>
      <c r="D255" s="56"/>
      <c r="E255" s="57"/>
      <c r="F255" s="57"/>
      <c r="G255" s="57"/>
      <c r="H255" s="57"/>
    </row>
    <row r="256" spans="2:8" s="1" customFormat="1" x14ac:dyDescent="0.3">
      <c r="B256" s="55"/>
      <c r="D256" s="56"/>
      <c r="E256" s="57"/>
      <c r="F256" s="57"/>
      <c r="G256" s="57"/>
      <c r="H256" s="57"/>
    </row>
    <row r="257" spans="2:8" s="1" customFormat="1" x14ac:dyDescent="0.3">
      <c r="B257" s="55"/>
      <c r="D257" s="56"/>
      <c r="E257" s="57"/>
      <c r="F257" s="57"/>
      <c r="G257" s="57"/>
      <c r="H257" s="57"/>
    </row>
    <row r="258" spans="2:8" s="1" customFormat="1" x14ac:dyDescent="0.3">
      <c r="B258" s="55"/>
      <c r="D258" s="56"/>
      <c r="E258" s="57"/>
      <c r="F258" s="57"/>
      <c r="G258" s="57"/>
      <c r="H258" s="57"/>
    </row>
    <row r="259" spans="2:8" s="1" customFormat="1" x14ac:dyDescent="0.3">
      <c r="B259" s="55"/>
      <c r="D259" s="56"/>
      <c r="E259" s="57"/>
      <c r="F259" s="57"/>
      <c r="G259" s="57"/>
      <c r="H259" s="57"/>
    </row>
    <row r="260" spans="2:8" s="1" customFormat="1" x14ac:dyDescent="0.3">
      <c r="B260" s="55"/>
      <c r="D260" s="56"/>
      <c r="E260" s="57"/>
      <c r="F260" s="57"/>
      <c r="G260" s="57"/>
      <c r="H260" s="57"/>
    </row>
    <row r="261" spans="2:8" s="1" customFormat="1" x14ac:dyDescent="0.3">
      <c r="B261" s="55"/>
      <c r="D261" s="56"/>
      <c r="E261" s="57"/>
      <c r="F261" s="57"/>
      <c r="G261" s="57"/>
      <c r="H261" s="57"/>
    </row>
    <row r="262" spans="2:8" s="1" customFormat="1" x14ac:dyDescent="0.3">
      <c r="B262" s="55"/>
      <c r="D262" s="56"/>
      <c r="E262" s="57"/>
      <c r="F262" s="57"/>
      <c r="G262" s="57"/>
      <c r="H262" s="57"/>
    </row>
    <row r="263" spans="2:8" s="1" customFormat="1" x14ac:dyDescent="0.3">
      <c r="B263" s="55"/>
      <c r="D263" s="56"/>
      <c r="E263" s="57"/>
      <c r="F263" s="57"/>
      <c r="G263" s="57"/>
      <c r="H263" s="57"/>
    </row>
    <row r="264" spans="2:8" s="1" customFormat="1" x14ac:dyDescent="0.3">
      <c r="B264" s="55"/>
      <c r="D264" s="56"/>
      <c r="E264" s="57"/>
      <c r="F264" s="57"/>
      <c r="G264" s="57"/>
      <c r="H264" s="57"/>
    </row>
    <row r="265" spans="2:8" s="1" customFormat="1" x14ac:dyDescent="0.3">
      <c r="B265" s="55"/>
      <c r="D265" s="56"/>
      <c r="E265" s="57"/>
      <c r="F265" s="57"/>
      <c r="G265" s="57"/>
      <c r="H265" s="57"/>
    </row>
    <row r="266" spans="2:8" s="1" customFormat="1" x14ac:dyDescent="0.3">
      <c r="B266" s="55"/>
      <c r="D266" s="56"/>
      <c r="E266" s="57"/>
      <c r="F266" s="57"/>
      <c r="G266" s="57"/>
      <c r="H266" s="57"/>
    </row>
    <row r="267" spans="2:8" s="1" customFormat="1" x14ac:dyDescent="0.3">
      <c r="B267" s="55"/>
      <c r="D267" s="56"/>
      <c r="E267" s="57"/>
      <c r="F267" s="57"/>
      <c r="G267" s="57"/>
      <c r="H267" s="57"/>
    </row>
    <row r="268" spans="2:8" s="1" customFormat="1" x14ac:dyDescent="0.3">
      <c r="B268" s="55"/>
      <c r="D268" s="56"/>
      <c r="E268" s="57"/>
      <c r="F268" s="57"/>
      <c r="G268" s="57"/>
      <c r="H268" s="57"/>
    </row>
    <row r="269" spans="2:8" s="1" customFormat="1" x14ac:dyDescent="0.3">
      <c r="B269" s="55"/>
      <c r="D269" s="56"/>
      <c r="E269" s="57"/>
      <c r="F269" s="57"/>
      <c r="G269" s="57"/>
      <c r="H269" s="57"/>
    </row>
    <row r="270" spans="2:8" s="1" customFormat="1" x14ac:dyDescent="0.3">
      <c r="B270" s="55"/>
      <c r="D270" s="56"/>
      <c r="E270" s="57"/>
      <c r="F270" s="57"/>
      <c r="G270" s="57"/>
      <c r="H270" s="57"/>
    </row>
    <row r="271" spans="2:8" s="1" customFormat="1" x14ac:dyDescent="0.3">
      <c r="B271" s="55"/>
      <c r="D271" s="56"/>
      <c r="E271" s="57"/>
      <c r="F271" s="57"/>
      <c r="G271" s="57"/>
      <c r="H271" s="57"/>
    </row>
    <row r="272" spans="2:8" s="1" customFormat="1" x14ac:dyDescent="0.3">
      <c r="B272" s="55"/>
      <c r="D272" s="56"/>
      <c r="E272" s="57"/>
      <c r="F272" s="57"/>
      <c r="G272" s="57"/>
      <c r="H272" s="57"/>
    </row>
    <row r="273" spans="2:8" s="1" customFormat="1" x14ac:dyDescent="0.3">
      <c r="B273" s="55"/>
      <c r="D273" s="56"/>
      <c r="E273" s="57"/>
      <c r="F273" s="57"/>
      <c r="G273" s="57"/>
      <c r="H273" s="57"/>
    </row>
    <row r="274" spans="2:8" s="1" customFormat="1" x14ac:dyDescent="0.3">
      <c r="B274" s="55"/>
      <c r="D274" s="56"/>
      <c r="E274" s="57"/>
      <c r="F274" s="57"/>
      <c r="G274" s="57"/>
      <c r="H274" s="57"/>
    </row>
    <row r="275" spans="2:8" s="1" customFormat="1" x14ac:dyDescent="0.3">
      <c r="B275" s="55"/>
      <c r="D275" s="56"/>
      <c r="E275" s="57"/>
      <c r="F275" s="57"/>
      <c r="G275" s="57"/>
      <c r="H275" s="57"/>
    </row>
    <row r="276" spans="2:8" s="1" customFormat="1" x14ac:dyDescent="0.3">
      <c r="B276" s="55"/>
      <c r="D276" s="56"/>
      <c r="E276" s="57"/>
      <c r="F276" s="57"/>
      <c r="G276" s="57"/>
      <c r="H276" s="57"/>
    </row>
    <row r="277" spans="2:8" s="1" customFormat="1" x14ac:dyDescent="0.3">
      <c r="B277" s="55"/>
      <c r="D277" s="56"/>
      <c r="E277" s="57"/>
      <c r="F277" s="57"/>
      <c r="G277" s="57"/>
      <c r="H277" s="57"/>
    </row>
    <row r="278" spans="2:8" s="1" customFormat="1" x14ac:dyDescent="0.3">
      <c r="B278" s="55"/>
      <c r="D278" s="56"/>
      <c r="E278" s="57"/>
      <c r="F278" s="57"/>
      <c r="G278" s="57"/>
      <c r="H278" s="57"/>
    </row>
    <row r="279" spans="2:8" s="1" customFormat="1" x14ac:dyDescent="0.3">
      <c r="B279" s="55"/>
      <c r="D279" s="56"/>
      <c r="E279" s="57"/>
      <c r="F279" s="57"/>
      <c r="G279" s="57"/>
      <c r="H279" s="57"/>
    </row>
    <row r="280" spans="2:8" s="1" customFormat="1" x14ac:dyDescent="0.3">
      <c r="B280" s="55"/>
      <c r="D280" s="56"/>
      <c r="E280" s="57"/>
      <c r="F280" s="57"/>
      <c r="G280" s="57"/>
      <c r="H280" s="57"/>
    </row>
    <row r="281" spans="2:8" s="1" customFormat="1" x14ac:dyDescent="0.3">
      <c r="B281" s="55"/>
      <c r="D281" s="56"/>
      <c r="E281" s="57"/>
      <c r="F281" s="57"/>
      <c r="G281" s="57"/>
      <c r="H281" s="57"/>
    </row>
    <row r="282" spans="2:8" s="1" customFormat="1" x14ac:dyDescent="0.3">
      <c r="B282" s="55"/>
      <c r="D282" s="56"/>
      <c r="E282" s="57"/>
      <c r="F282" s="57"/>
      <c r="G282" s="57"/>
      <c r="H282" s="57"/>
    </row>
    <row r="283" spans="2:8" s="1" customFormat="1" x14ac:dyDescent="0.3">
      <c r="B283" s="55"/>
      <c r="D283" s="56"/>
      <c r="E283" s="57"/>
      <c r="F283" s="57"/>
      <c r="G283" s="57"/>
      <c r="H283" s="57"/>
    </row>
    <row r="284" spans="2:8" s="1" customFormat="1" x14ac:dyDescent="0.3">
      <c r="B284" s="55"/>
      <c r="D284" s="56"/>
      <c r="E284" s="57"/>
      <c r="F284" s="57"/>
      <c r="G284" s="57"/>
      <c r="H284" s="57"/>
    </row>
    <row r="285" spans="2:8" s="1" customFormat="1" x14ac:dyDescent="0.3">
      <c r="B285" s="55"/>
      <c r="D285" s="56"/>
      <c r="E285" s="57"/>
      <c r="F285" s="57"/>
      <c r="G285" s="57"/>
      <c r="H285" s="57"/>
    </row>
    <row r="286" spans="2:8" s="1" customFormat="1" x14ac:dyDescent="0.3">
      <c r="B286" s="55"/>
      <c r="D286" s="56"/>
      <c r="E286" s="57"/>
      <c r="F286" s="57"/>
      <c r="G286" s="57"/>
      <c r="H286" s="57"/>
    </row>
    <row r="287" spans="2:8" s="1" customFormat="1" x14ac:dyDescent="0.3">
      <c r="B287" s="55"/>
      <c r="D287" s="56"/>
      <c r="E287" s="57"/>
      <c r="F287" s="57"/>
      <c r="G287" s="57"/>
      <c r="H287" s="57"/>
    </row>
    <row r="288" spans="2:8" s="1" customFormat="1" x14ac:dyDescent="0.3">
      <c r="B288" s="55"/>
      <c r="D288" s="56"/>
      <c r="E288" s="57"/>
      <c r="F288" s="57"/>
      <c r="G288" s="57"/>
      <c r="H288" s="57"/>
    </row>
    <row r="289" spans="2:8" s="1" customFormat="1" x14ac:dyDescent="0.3">
      <c r="B289" s="55"/>
      <c r="D289" s="56"/>
      <c r="E289" s="57"/>
      <c r="F289" s="57"/>
      <c r="G289" s="57"/>
      <c r="H289" s="57"/>
    </row>
    <row r="290" spans="2:8" s="1" customFormat="1" x14ac:dyDescent="0.3">
      <c r="B290" s="55"/>
      <c r="D290" s="56"/>
      <c r="E290" s="57"/>
      <c r="F290" s="57"/>
      <c r="G290" s="57"/>
      <c r="H290" s="57"/>
    </row>
    <row r="291" spans="2:8" s="1" customFormat="1" x14ac:dyDescent="0.3">
      <c r="B291" s="55"/>
      <c r="D291" s="56"/>
      <c r="E291" s="57"/>
      <c r="F291" s="57"/>
      <c r="G291" s="57"/>
      <c r="H291" s="57"/>
    </row>
    <row r="292" spans="2:8" s="1" customFormat="1" x14ac:dyDescent="0.3">
      <c r="B292" s="55"/>
      <c r="D292" s="56"/>
      <c r="E292" s="57"/>
      <c r="F292" s="57"/>
      <c r="G292" s="57"/>
      <c r="H292" s="57"/>
    </row>
    <row r="293" spans="2:8" s="1" customFormat="1" x14ac:dyDescent="0.3">
      <c r="B293" s="55"/>
      <c r="D293" s="56"/>
      <c r="E293" s="57"/>
      <c r="F293" s="57"/>
      <c r="G293" s="57"/>
      <c r="H293" s="57"/>
    </row>
    <row r="294" spans="2:8" s="1" customFormat="1" x14ac:dyDescent="0.3">
      <c r="B294" s="55"/>
      <c r="D294" s="56"/>
      <c r="E294" s="57"/>
      <c r="F294" s="57"/>
      <c r="G294" s="57"/>
      <c r="H294" s="57"/>
    </row>
    <row r="295" spans="2:8" s="1" customFormat="1" x14ac:dyDescent="0.3">
      <c r="B295" s="55"/>
      <c r="D295" s="56"/>
      <c r="E295" s="57"/>
      <c r="F295" s="57"/>
      <c r="G295" s="57"/>
      <c r="H295" s="57"/>
    </row>
    <row r="296" spans="2:8" s="1" customFormat="1" x14ac:dyDescent="0.3">
      <c r="B296" s="55"/>
      <c r="D296" s="56"/>
      <c r="E296" s="57"/>
      <c r="F296" s="57"/>
      <c r="G296" s="57"/>
      <c r="H296" s="57"/>
    </row>
  </sheetData>
  <sheetProtection algorithmName="SHA-512" hashValue="bumA0aamhmPAKWFqP5HmEm3LzqqDH651RIrDLfFXJWEKEuXcEySn45nqr2MCERaR/YqvpabTXj+kdhtUzg93VA==" saltValue="SXm9b8TDpPmaV/38/4/aLg==" spinCount="100000" sheet="1" objects="1" scenarios="1"/>
  <mergeCells count="6">
    <mergeCell ref="C68:H68"/>
    <mergeCell ref="A1:D1"/>
    <mergeCell ref="E1:F1"/>
    <mergeCell ref="G1:H1"/>
    <mergeCell ref="C66:H66"/>
    <mergeCell ref="C67:H67"/>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943BB-61B7-428E-B4F9-9A52376AFBB6}">
  <dimension ref="A1:U57"/>
  <sheetViews>
    <sheetView topLeftCell="A52" workbookViewId="0">
      <selection activeCell="C62" sqref="C62"/>
    </sheetView>
  </sheetViews>
  <sheetFormatPr baseColWidth="10" defaultColWidth="11.44140625" defaultRowHeight="14.4" x14ac:dyDescent="0.3"/>
  <cols>
    <col min="1" max="1" width="11.44140625" style="2"/>
    <col min="2" max="2" width="34.33203125" style="2" customWidth="1"/>
    <col min="3" max="3" width="74.33203125" style="2" customWidth="1"/>
    <col min="4" max="16384" width="11.44140625" style="2"/>
  </cols>
  <sheetData>
    <row r="1" spans="1:3" x14ac:dyDescent="0.3">
      <c r="A1" s="61" t="s">
        <v>3</v>
      </c>
      <c r="B1" s="62" t="s">
        <v>5</v>
      </c>
      <c r="C1" s="62" t="s">
        <v>49</v>
      </c>
    </row>
    <row r="2" spans="1:3" x14ac:dyDescent="0.3">
      <c r="A2" s="9" t="s">
        <v>41</v>
      </c>
      <c r="B2" s="11" t="s">
        <v>42</v>
      </c>
      <c r="C2" s="11" t="s">
        <v>42</v>
      </c>
    </row>
    <row r="3" spans="1:3" s="63" customFormat="1" ht="12" x14ac:dyDescent="0.3">
      <c r="A3" s="63" t="s">
        <v>43</v>
      </c>
      <c r="B3" s="63" t="s">
        <v>48</v>
      </c>
      <c r="C3" s="63" t="s">
        <v>71</v>
      </c>
    </row>
    <row r="4" spans="1:3" s="63" customFormat="1" ht="24" x14ac:dyDescent="0.3">
      <c r="A4" s="63" t="s">
        <v>44</v>
      </c>
      <c r="B4" s="63" t="s">
        <v>67</v>
      </c>
      <c r="C4" s="63" t="s">
        <v>72</v>
      </c>
    </row>
    <row r="5" spans="1:3" s="63" customFormat="1" ht="24" x14ac:dyDescent="0.3">
      <c r="A5" s="63" t="s">
        <v>45</v>
      </c>
      <c r="B5" s="63" t="s">
        <v>68</v>
      </c>
      <c r="C5" s="63" t="s">
        <v>74</v>
      </c>
    </row>
    <row r="6" spans="1:3" s="63" customFormat="1" ht="72" x14ac:dyDescent="0.3">
      <c r="A6" s="63" t="s">
        <v>46</v>
      </c>
      <c r="B6" s="63" t="s">
        <v>69</v>
      </c>
      <c r="C6" s="63" t="s">
        <v>73</v>
      </c>
    </row>
    <row r="7" spans="1:3" s="63" customFormat="1" ht="48" x14ac:dyDescent="0.3">
      <c r="A7" s="63" t="s">
        <v>47</v>
      </c>
      <c r="B7" s="63" t="s">
        <v>70</v>
      </c>
      <c r="C7" s="63" t="s">
        <v>75</v>
      </c>
    </row>
    <row r="8" spans="1:3" x14ac:dyDescent="0.3">
      <c r="A8" s="9" t="s">
        <v>76</v>
      </c>
      <c r="B8" s="11" t="s">
        <v>82</v>
      </c>
      <c r="C8" s="11" t="s">
        <v>82</v>
      </c>
    </row>
    <row r="9" spans="1:3" s="63" customFormat="1" ht="132" x14ac:dyDescent="0.3">
      <c r="A9" s="63" t="s">
        <v>77</v>
      </c>
      <c r="B9" s="63" t="s">
        <v>81</v>
      </c>
      <c r="C9" s="63" t="s">
        <v>85</v>
      </c>
    </row>
    <row r="10" spans="1:3" s="63" customFormat="1" ht="48" x14ac:dyDescent="0.3">
      <c r="A10" s="63" t="s">
        <v>78</v>
      </c>
      <c r="B10" s="63" t="s">
        <v>69</v>
      </c>
      <c r="C10" s="63" t="s">
        <v>86</v>
      </c>
    </row>
    <row r="11" spans="1:3" s="63" customFormat="1" ht="24" x14ac:dyDescent="0.3">
      <c r="A11" s="63" t="s">
        <v>79</v>
      </c>
      <c r="B11" s="63" t="s">
        <v>83</v>
      </c>
      <c r="C11" s="63" t="s">
        <v>87</v>
      </c>
    </row>
    <row r="12" spans="1:3" s="63" customFormat="1" ht="60" x14ac:dyDescent="0.3">
      <c r="A12" s="63" t="s">
        <v>80</v>
      </c>
      <c r="B12" s="63" t="s">
        <v>84</v>
      </c>
      <c r="C12" s="63" t="s">
        <v>88</v>
      </c>
    </row>
    <row r="13" spans="1:3" x14ac:dyDescent="0.3">
      <c r="A13" s="9" t="s">
        <v>89</v>
      </c>
      <c r="B13" s="11" t="s">
        <v>100</v>
      </c>
      <c r="C13" s="11" t="s">
        <v>100</v>
      </c>
    </row>
    <row r="14" spans="1:3" x14ac:dyDescent="0.3">
      <c r="A14" s="15" t="s">
        <v>90</v>
      </c>
      <c r="B14" s="17" t="s">
        <v>11</v>
      </c>
      <c r="C14" s="17" t="s">
        <v>11</v>
      </c>
    </row>
    <row r="15" spans="1:3" ht="60" x14ac:dyDescent="0.3">
      <c r="A15" s="21" t="s">
        <v>91</v>
      </c>
      <c r="B15" s="23" t="s">
        <v>13</v>
      </c>
      <c r="C15" s="63" t="s">
        <v>50</v>
      </c>
    </row>
    <row r="16" spans="1:3" ht="72" x14ac:dyDescent="0.3">
      <c r="A16" s="21" t="s">
        <v>92</v>
      </c>
      <c r="B16" s="23" t="s">
        <v>14</v>
      </c>
      <c r="C16" s="63" t="s">
        <v>51</v>
      </c>
    </row>
    <row r="17" spans="1:3" ht="72" x14ac:dyDescent="0.3">
      <c r="A17" s="21" t="s">
        <v>93</v>
      </c>
      <c r="B17" s="23" t="s">
        <v>15</v>
      </c>
      <c r="C17" s="63" t="s">
        <v>52</v>
      </c>
    </row>
    <row r="18" spans="1:3" x14ac:dyDescent="0.3">
      <c r="A18" s="15" t="s">
        <v>95</v>
      </c>
      <c r="B18" s="17" t="s">
        <v>16</v>
      </c>
      <c r="C18" s="17" t="s">
        <v>16</v>
      </c>
    </row>
    <row r="19" spans="1:3" ht="48" x14ac:dyDescent="0.3">
      <c r="A19" s="21" t="s">
        <v>96</v>
      </c>
      <c r="B19" s="23" t="s">
        <v>18</v>
      </c>
      <c r="C19" s="63" t="s">
        <v>53</v>
      </c>
    </row>
    <row r="20" spans="1:3" ht="60" x14ac:dyDescent="0.3">
      <c r="A20" s="21" t="s">
        <v>97</v>
      </c>
      <c r="B20" s="23" t="s">
        <v>19</v>
      </c>
      <c r="C20" s="63" t="s">
        <v>54</v>
      </c>
    </row>
    <row r="21" spans="1:3" ht="24" x14ac:dyDescent="0.3">
      <c r="A21" s="21" t="s">
        <v>98</v>
      </c>
      <c r="B21" s="23" t="s">
        <v>129</v>
      </c>
      <c r="C21" s="63" t="s">
        <v>148</v>
      </c>
    </row>
    <row r="22" spans="1:3" x14ac:dyDescent="0.3">
      <c r="A22" s="15" t="s">
        <v>101</v>
      </c>
      <c r="B22" s="17" t="s">
        <v>20</v>
      </c>
      <c r="C22" s="17" t="s">
        <v>20</v>
      </c>
    </row>
    <row r="23" spans="1:3" ht="78" customHeight="1" x14ac:dyDescent="0.3">
      <c r="A23" s="21" t="s">
        <v>102</v>
      </c>
      <c r="B23" s="23" t="s">
        <v>21</v>
      </c>
      <c r="C23" s="63" t="s">
        <v>154</v>
      </c>
    </row>
    <row r="24" spans="1:3" ht="60" x14ac:dyDescent="0.3">
      <c r="A24" s="21" t="s">
        <v>103</v>
      </c>
      <c r="B24" s="23" t="s">
        <v>130</v>
      </c>
      <c r="C24" s="63" t="s">
        <v>155</v>
      </c>
    </row>
    <row r="25" spans="1:3" ht="36" x14ac:dyDescent="0.3">
      <c r="A25" s="21" t="s">
        <v>104</v>
      </c>
      <c r="B25" s="23" t="s">
        <v>22</v>
      </c>
      <c r="C25" s="63" t="s">
        <v>55</v>
      </c>
    </row>
    <row r="26" spans="1:3" ht="48" x14ac:dyDescent="0.3">
      <c r="A26" s="21" t="s">
        <v>105</v>
      </c>
      <c r="B26" s="23" t="s">
        <v>23</v>
      </c>
      <c r="C26" s="63" t="s">
        <v>56</v>
      </c>
    </row>
    <row r="27" spans="1:3" ht="60" x14ac:dyDescent="0.3">
      <c r="A27" s="21" t="s">
        <v>110</v>
      </c>
      <c r="B27" s="23" t="s">
        <v>108</v>
      </c>
      <c r="C27" s="63" t="s">
        <v>57</v>
      </c>
    </row>
    <row r="28" spans="1:3" ht="36" x14ac:dyDescent="0.3">
      <c r="A28" s="21" t="s">
        <v>111</v>
      </c>
      <c r="B28" s="23" t="s">
        <v>24</v>
      </c>
      <c r="C28" s="63" t="s">
        <v>58</v>
      </c>
    </row>
    <row r="29" spans="1:3" ht="48" x14ac:dyDescent="0.3">
      <c r="A29" s="21" t="s">
        <v>112</v>
      </c>
      <c r="B29" s="23" t="s">
        <v>25</v>
      </c>
      <c r="C29" s="63" t="s">
        <v>59</v>
      </c>
    </row>
    <row r="30" spans="1:3" ht="48" x14ac:dyDescent="0.3">
      <c r="A30" s="21" t="s">
        <v>113</v>
      </c>
      <c r="B30" s="23" t="s">
        <v>26</v>
      </c>
      <c r="C30" s="63" t="s">
        <v>60</v>
      </c>
    </row>
    <row r="31" spans="1:3" ht="48" x14ac:dyDescent="0.3">
      <c r="A31" s="21" t="s">
        <v>114</v>
      </c>
      <c r="B31" s="23" t="s">
        <v>94</v>
      </c>
      <c r="C31" s="63" t="s">
        <v>61</v>
      </c>
    </row>
    <row r="32" spans="1:3" ht="72" x14ac:dyDescent="0.3">
      <c r="A32" s="21" t="s">
        <v>115</v>
      </c>
      <c r="B32" s="23" t="s">
        <v>143</v>
      </c>
      <c r="C32" s="63" t="s">
        <v>156</v>
      </c>
    </row>
    <row r="33" spans="1:3" x14ac:dyDescent="0.3">
      <c r="A33" s="15" t="s">
        <v>106</v>
      </c>
      <c r="B33" s="17" t="s">
        <v>27</v>
      </c>
      <c r="C33" s="17" t="s">
        <v>27</v>
      </c>
    </row>
    <row r="34" spans="1:3" ht="96" x14ac:dyDescent="0.3">
      <c r="A34" s="21" t="s">
        <v>116</v>
      </c>
      <c r="B34" s="23" t="s">
        <v>28</v>
      </c>
      <c r="C34" s="63" t="s">
        <v>62</v>
      </c>
    </row>
    <row r="35" spans="1:3" ht="96" x14ac:dyDescent="0.3">
      <c r="A35" s="21" t="s">
        <v>117</v>
      </c>
      <c r="B35" s="23" t="s">
        <v>28</v>
      </c>
      <c r="C35" s="63" t="s">
        <v>62</v>
      </c>
    </row>
    <row r="36" spans="1:3" ht="96" x14ac:dyDescent="0.3">
      <c r="A36" s="21" t="s">
        <v>118</v>
      </c>
      <c r="B36" s="23" t="s">
        <v>28</v>
      </c>
      <c r="C36" s="63" t="s">
        <v>62</v>
      </c>
    </row>
    <row r="37" spans="1:3" ht="96" x14ac:dyDescent="0.3">
      <c r="A37" s="21" t="s">
        <v>119</v>
      </c>
      <c r="B37" s="23" t="s">
        <v>29</v>
      </c>
      <c r="C37" s="63" t="s">
        <v>63</v>
      </c>
    </row>
    <row r="38" spans="1:3" ht="96" x14ac:dyDescent="0.3">
      <c r="A38" s="21" t="s">
        <v>120</v>
      </c>
      <c r="B38" s="23" t="s">
        <v>29</v>
      </c>
      <c r="C38" s="63" t="s">
        <v>63</v>
      </c>
    </row>
    <row r="39" spans="1:3" ht="96" x14ac:dyDescent="0.3">
      <c r="A39" s="21" t="s">
        <v>121</v>
      </c>
      <c r="B39" s="23" t="s">
        <v>30</v>
      </c>
      <c r="C39" s="63" t="s">
        <v>64</v>
      </c>
    </row>
    <row r="40" spans="1:3" ht="96" x14ac:dyDescent="0.3">
      <c r="A40" s="21" t="s">
        <v>122</v>
      </c>
      <c r="B40" s="23" t="s">
        <v>30</v>
      </c>
      <c r="C40" s="63" t="s">
        <v>64</v>
      </c>
    </row>
    <row r="41" spans="1:3" ht="96" x14ac:dyDescent="0.3">
      <c r="A41" s="21" t="s">
        <v>123</v>
      </c>
      <c r="B41" s="23" t="s">
        <v>30</v>
      </c>
      <c r="C41" s="63" t="s">
        <v>64</v>
      </c>
    </row>
    <row r="42" spans="1:3" ht="96" x14ac:dyDescent="0.3">
      <c r="A42" s="21" t="s">
        <v>124</v>
      </c>
      <c r="B42" s="23" t="s">
        <v>30</v>
      </c>
      <c r="C42" s="63" t="s">
        <v>64</v>
      </c>
    </row>
    <row r="43" spans="1:3" ht="96" x14ac:dyDescent="0.3">
      <c r="A43" s="21" t="s">
        <v>125</v>
      </c>
      <c r="B43" s="23" t="s">
        <v>30</v>
      </c>
      <c r="C43" s="63" t="s">
        <v>64</v>
      </c>
    </row>
    <row r="44" spans="1:3" ht="96" x14ac:dyDescent="0.3">
      <c r="A44" s="21" t="s">
        <v>126</v>
      </c>
      <c r="B44" s="23" t="s">
        <v>31</v>
      </c>
      <c r="C44" s="63" t="s">
        <v>65</v>
      </c>
    </row>
    <row r="45" spans="1:3" ht="96" x14ac:dyDescent="0.3">
      <c r="A45" s="21" t="s">
        <v>127</v>
      </c>
      <c r="B45" s="23" t="s">
        <v>31</v>
      </c>
      <c r="C45" s="63" t="s">
        <v>65</v>
      </c>
    </row>
    <row r="46" spans="1:3" ht="96" x14ac:dyDescent="0.3">
      <c r="A46" s="21" t="s">
        <v>128</v>
      </c>
      <c r="B46" s="23" t="s">
        <v>31</v>
      </c>
      <c r="C46" s="63" t="s">
        <v>65</v>
      </c>
    </row>
    <row r="47" spans="1:3" x14ac:dyDescent="0.3">
      <c r="A47" s="15" t="s">
        <v>131</v>
      </c>
      <c r="B47" s="17" t="s">
        <v>27</v>
      </c>
      <c r="C47" s="17" t="s">
        <v>27</v>
      </c>
    </row>
    <row r="48" spans="1:3" ht="72" x14ac:dyDescent="0.3">
      <c r="A48" s="21" t="s">
        <v>132</v>
      </c>
      <c r="B48" s="23" t="s">
        <v>32</v>
      </c>
      <c r="C48" s="63" t="s">
        <v>66</v>
      </c>
    </row>
    <row r="49" spans="1:21" ht="36" x14ac:dyDescent="0.3">
      <c r="A49" s="21" t="s">
        <v>133</v>
      </c>
      <c r="B49" s="23" t="s">
        <v>109</v>
      </c>
      <c r="C49" s="63" t="s">
        <v>152</v>
      </c>
    </row>
    <row r="50" spans="1:21" ht="36" x14ac:dyDescent="0.3">
      <c r="A50" s="21" t="s">
        <v>134</v>
      </c>
      <c r="B50" s="64" t="s">
        <v>144</v>
      </c>
      <c r="C50" s="63" t="s">
        <v>149</v>
      </c>
    </row>
    <row r="51" spans="1:21" ht="36" x14ac:dyDescent="0.3">
      <c r="A51" s="21" t="s">
        <v>135</v>
      </c>
      <c r="B51" s="64" t="s">
        <v>145</v>
      </c>
      <c r="C51" s="63" t="s">
        <v>150</v>
      </c>
    </row>
    <row r="52" spans="1:21" ht="43.2" customHeight="1" x14ac:dyDescent="0.3">
      <c r="A52" s="21" t="s">
        <v>136</v>
      </c>
      <c r="B52" s="64" t="s">
        <v>146</v>
      </c>
      <c r="C52" s="63" t="s">
        <v>151</v>
      </c>
    </row>
    <row r="53" spans="1:21" ht="36" x14ac:dyDescent="0.3">
      <c r="A53" s="21" t="s">
        <v>137</v>
      </c>
      <c r="B53" s="64" t="s">
        <v>147</v>
      </c>
      <c r="C53" s="63" t="s">
        <v>153</v>
      </c>
    </row>
    <row r="54" spans="1:21" x14ac:dyDescent="0.3">
      <c r="A54" s="15" t="s">
        <v>139</v>
      </c>
      <c r="B54" s="16" t="s">
        <v>10</v>
      </c>
      <c r="C54" s="17" t="s">
        <v>138</v>
      </c>
      <c r="K54" s="1"/>
      <c r="L54" s="1"/>
      <c r="M54" s="1"/>
      <c r="N54" s="1"/>
      <c r="O54" s="1"/>
      <c r="P54" s="1"/>
      <c r="Q54" s="1"/>
      <c r="R54" s="1"/>
      <c r="S54" s="1"/>
      <c r="T54" s="1"/>
      <c r="U54" s="1"/>
    </row>
    <row r="55" spans="1:21" s="1" customFormat="1" ht="24" x14ac:dyDescent="0.3">
      <c r="A55" s="21" t="s">
        <v>140</v>
      </c>
      <c r="B55" s="23" t="s">
        <v>34</v>
      </c>
      <c r="C55" s="63" t="s">
        <v>157</v>
      </c>
      <c r="D55" s="2"/>
      <c r="E55" s="2"/>
      <c r="F55" s="2"/>
      <c r="G55" s="2"/>
      <c r="H55" s="2"/>
      <c r="I55" s="2"/>
      <c r="J55" s="2"/>
    </row>
    <row r="56" spans="1:21" s="1" customFormat="1" ht="60" x14ac:dyDescent="0.3">
      <c r="A56" s="21" t="s">
        <v>141</v>
      </c>
      <c r="B56" s="23" t="s">
        <v>107</v>
      </c>
      <c r="C56" s="63" t="s">
        <v>159</v>
      </c>
      <c r="D56" s="2"/>
      <c r="E56" s="2"/>
      <c r="F56" s="2"/>
      <c r="G56" s="2"/>
      <c r="H56" s="2"/>
      <c r="I56" s="2"/>
      <c r="J56" s="2"/>
    </row>
    <row r="57" spans="1:21" s="1" customFormat="1" ht="132" x14ac:dyDescent="0.3">
      <c r="A57" s="21" t="s">
        <v>142</v>
      </c>
      <c r="B57" s="23" t="s">
        <v>33</v>
      </c>
      <c r="C57" s="63" t="s">
        <v>158</v>
      </c>
      <c r="D57" s="2"/>
      <c r="E57" s="2"/>
      <c r="F57" s="2"/>
      <c r="G57" s="2"/>
      <c r="H57" s="2"/>
      <c r="I57" s="2"/>
      <c r="J57"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Anexo económico</vt:lpstr>
      <vt:lpstr>Descripción trabajos</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López Beato, Leticia</dc:creator>
  <cp:lastModifiedBy>López Beato, Leticia</cp:lastModifiedBy>
  <dcterms:created xsi:type="dcterms:W3CDTF">2022-10-25T07:50:38Z</dcterms:created>
  <dcterms:modified xsi:type="dcterms:W3CDTF">2023-02-15T07:31:45Z</dcterms:modified>
</cp:coreProperties>
</file>