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Direccion de Gestion y Servicios Generales\Contratacion\0 EXPTES 2022\00  A-SER-031922-2022 SER. PLAN FUNCIONAL\"/>
    </mc:Choice>
  </mc:AlternateContent>
  <bookViews>
    <workbookView xWindow="0" yWindow="0" windowWidth="28800" windowHeight="12300"/>
  </bookViews>
  <sheets>
    <sheet name="CARTERA SERVICIOS" sheetId="1" r:id="rId1"/>
    <sheet name="URGENCIAS HGUGM" sheetId="6" r:id="rId2"/>
    <sheet name="HOSPITALIZACIÓN HGUGM" sheetId="4" r:id="rId3"/>
    <sheet name="HOSPITALIZACIÓN A DOMICILIO" sheetId="7" r:id="rId4"/>
    <sheet name="CONSULTAS HGUGM" sheetId="5" r:id="rId5"/>
    <sheet name="H DE DIA HGUGM" sheetId="3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7" l="1"/>
  <c r="D113" i="4"/>
  <c r="D110" i="4"/>
  <c r="D25" i="3" l="1"/>
  <c r="C25" i="3"/>
  <c r="D8" i="3"/>
  <c r="B47" i="6"/>
  <c r="B33" i="6"/>
  <c r="D12" i="3" l="1"/>
  <c r="D26" i="3" s="1"/>
  <c r="C12" i="3"/>
  <c r="C26" i="3" s="1"/>
  <c r="C8" i="3"/>
  <c r="I15" i="4" l="1"/>
  <c r="B113" i="5"/>
  <c r="B97" i="5"/>
  <c r="B91" i="5"/>
  <c r="B86" i="5"/>
  <c r="B80" i="5"/>
  <c r="B79" i="5"/>
  <c r="B62" i="5"/>
  <c r="B61" i="5"/>
  <c r="B34" i="5"/>
  <c r="B33" i="5"/>
  <c r="B23" i="5"/>
  <c r="B22" i="5"/>
  <c r="B21" i="5"/>
  <c r="B17" i="5"/>
  <c r="B11" i="5"/>
  <c r="D135" i="4"/>
  <c r="D129" i="4"/>
  <c r="D168" i="4" l="1"/>
  <c r="D153" i="4"/>
  <c r="D149" i="4"/>
  <c r="D132" i="4"/>
  <c r="D125" i="4"/>
  <c r="D140" i="4" s="1"/>
  <c r="D100" i="4"/>
  <c r="D115" i="4" s="1"/>
  <c r="D87" i="4"/>
  <c r="D81" i="4"/>
  <c r="D67" i="4"/>
  <c r="D64" i="4"/>
  <c r="D61" i="4"/>
  <c r="D57" i="4"/>
  <c r="D52" i="4"/>
  <c r="D42" i="4"/>
  <c r="D36" i="4"/>
  <c r="D30" i="4"/>
  <c r="D21" i="4"/>
  <c r="D15" i="4"/>
  <c r="D8" i="4"/>
  <c r="D89" i="4" l="1"/>
  <c r="D155" i="4"/>
  <c r="D69" i="4"/>
</calcChain>
</file>

<file path=xl/sharedStrings.xml><?xml version="1.0" encoding="utf-8"?>
<sst xmlns="http://schemas.openxmlformats.org/spreadsheetml/2006/main" count="565" uniqueCount="366">
  <si>
    <t>OBSTETRICIA</t>
  </si>
  <si>
    <t>PEDIATRIA</t>
  </si>
  <si>
    <t>NEONATOLOGIA</t>
  </si>
  <si>
    <t>REANIMACION</t>
  </si>
  <si>
    <t>URGENCIAS</t>
  </si>
  <si>
    <t>ORL</t>
  </si>
  <si>
    <t>TRIAJE</t>
  </si>
  <si>
    <t>MEDICINA NUCLEAR</t>
  </si>
  <si>
    <t>CARDIOLOGIA</t>
  </si>
  <si>
    <t>DIGESTIVO</t>
  </si>
  <si>
    <t>MEDICINA INTERNA</t>
  </si>
  <si>
    <t>UROLOGIA</t>
  </si>
  <si>
    <t>NEUMOLOGIA</t>
  </si>
  <si>
    <t>NEUROLOGIA</t>
  </si>
  <si>
    <t>NEUROCIRUGIA</t>
  </si>
  <si>
    <t>HEMATOLOGIA</t>
  </si>
  <si>
    <t>CIRUGIA MAXILOFACIAL</t>
  </si>
  <si>
    <t>DERMATOLOGIA</t>
  </si>
  <si>
    <t>I. P. MEDICO QUIRURGICO</t>
  </si>
  <si>
    <t>AFORO</t>
  </si>
  <si>
    <t xml:space="preserve"> Unidades de Hospitalización-camas funcionantes</t>
  </si>
  <si>
    <t>SERVICIO</t>
  </si>
  <si>
    <t>PLANTA BAJA</t>
  </si>
  <si>
    <t>C.O.T.</t>
  </si>
  <si>
    <t>TOTAL</t>
  </si>
  <si>
    <t>UNIDAD CORONARIA</t>
  </si>
  <si>
    <t>U.C.I.</t>
  </si>
  <si>
    <t>UCI. BIBLIOTECA</t>
  </si>
  <si>
    <t>PLANTA SEGUNDA</t>
  </si>
  <si>
    <t>CIRUGIA GENERAL</t>
  </si>
  <si>
    <t>PLANTA TERCERA</t>
  </si>
  <si>
    <t>C.V. PERIFERICA</t>
  </si>
  <si>
    <t>CIRUGIA DE TORAX</t>
  </si>
  <si>
    <t>UCRI/SOPORTE VENTILARIO</t>
  </si>
  <si>
    <t xml:space="preserve">CIRUGIA PLASTICA  </t>
  </si>
  <si>
    <t>PLANTA CUARTA</t>
  </si>
  <si>
    <t>P. E. INFECCIOSAS</t>
  </si>
  <si>
    <t xml:space="preserve">MEDICINA INTERNA </t>
  </si>
  <si>
    <t>PLANTA QUINTA</t>
  </si>
  <si>
    <t xml:space="preserve">U.C.P.  </t>
  </si>
  <si>
    <t>CARDIOLOGIA/CIRUGIA CARDIACA</t>
  </si>
  <si>
    <t>PLANTA SEXTA</t>
  </si>
  <si>
    <t>UNIDAD DE ICTUS</t>
  </si>
  <si>
    <t>DIG - UNIDAD SANGRANTES</t>
  </si>
  <si>
    <t>DIG - UNIDAD TRASPLANTES</t>
  </si>
  <si>
    <t>PLANTA C</t>
  </si>
  <si>
    <t>GERIATRÍA</t>
  </si>
  <si>
    <t>C300</t>
  </si>
  <si>
    <t>UNIDAD ACCESO RESTRINGIDO</t>
  </si>
  <si>
    <t>PLANTA D</t>
  </si>
  <si>
    <t>C400</t>
  </si>
  <si>
    <t>PLANTA E</t>
  </si>
  <si>
    <t>C500</t>
  </si>
  <si>
    <t>PLANTA F</t>
  </si>
  <si>
    <t>C600</t>
  </si>
  <si>
    <t>TOTAL CAMAS FUNCIONANTES 2022</t>
  </si>
  <si>
    <t>TOTAL CAMAS NO FUNCIONANTES</t>
  </si>
  <si>
    <t>H. OBSTETRICIA Y GINECOLOGIA (MATERNIDAD)</t>
  </si>
  <si>
    <t>PLANTA</t>
  </si>
  <si>
    <t xml:space="preserve">  4B00</t>
  </si>
  <si>
    <t>OBSTETRICIA (ALTO RIESGO)</t>
  </si>
  <si>
    <t>CUARTA</t>
  </si>
  <si>
    <t xml:space="preserve"> 4C00</t>
  </si>
  <si>
    <t>ONCOLOGÍA MÉDICA</t>
  </si>
  <si>
    <t xml:space="preserve"> 4D00</t>
  </si>
  <si>
    <t>GINE GRAL/ONCOGINE</t>
  </si>
  <si>
    <t xml:space="preserve"> 5A00</t>
  </si>
  <si>
    <t xml:space="preserve"> 5B00</t>
  </si>
  <si>
    <t xml:space="preserve">  5C00</t>
  </si>
  <si>
    <t xml:space="preserve"> 5D00</t>
  </si>
  <si>
    <t xml:space="preserve"> 2A00</t>
  </si>
  <si>
    <t xml:space="preserve"> 2C00</t>
  </si>
  <si>
    <t>U.C.I. NEONATOLOGIA</t>
  </si>
  <si>
    <t xml:space="preserve"> 2D00</t>
  </si>
  <si>
    <t>U.V.I. INFANTIL</t>
  </si>
  <si>
    <t>REA</t>
  </si>
  <si>
    <t>REANIMACION INFANTIL</t>
  </si>
  <si>
    <t xml:space="preserve">  3A00</t>
  </si>
  <si>
    <t xml:space="preserve"> 3A00</t>
  </si>
  <si>
    <t>INFECCIOSAS</t>
  </si>
  <si>
    <t xml:space="preserve"> 3B00</t>
  </si>
  <si>
    <t xml:space="preserve"> 3C00</t>
  </si>
  <si>
    <t>CARDIOLOGIA / PEDIATRÍA  *</t>
  </si>
  <si>
    <t xml:space="preserve"> 3D00</t>
  </si>
  <si>
    <t>CIRUGIA PEDIATRICA</t>
  </si>
  <si>
    <t xml:space="preserve">  3E00</t>
  </si>
  <si>
    <t>NEFROLOGIA INFANTIL</t>
  </si>
  <si>
    <t xml:space="preserve"> 3F00</t>
  </si>
  <si>
    <t>ONCOHEMATOLOGIA INFANTIL</t>
  </si>
  <si>
    <t>4A</t>
  </si>
  <si>
    <t>ONCOHEMATOLOGIA ADOLES</t>
  </si>
  <si>
    <t>INTERMEDIOS PEDIATRICOS</t>
  </si>
  <si>
    <t>CONTROL</t>
  </si>
  <si>
    <t>PLANTA SOTANO</t>
  </si>
  <si>
    <t xml:space="preserve"> O800</t>
  </si>
  <si>
    <t>ONC. RADIOTER. HOSP. ESPECIAL</t>
  </si>
  <si>
    <t xml:space="preserve">I. P. PSIQUIATRIA </t>
  </si>
  <si>
    <t>PLANTA PRIMERA</t>
  </si>
  <si>
    <t xml:space="preserve">  PB01</t>
  </si>
  <si>
    <t>UNIDAD ADOLESCENTES</t>
  </si>
  <si>
    <t xml:space="preserve">  PA02</t>
  </si>
  <si>
    <t>PSIQUIATRIA A</t>
  </si>
  <si>
    <t xml:space="preserve"> PB02</t>
  </si>
  <si>
    <t>PSIQUIATRIA B</t>
  </si>
  <si>
    <t>I.P. REHABILITACION</t>
  </si>
  <si>
    <t>Pta 2ª</t>
  </si>
  <si>
    <t>R200</t>
  </si>
  <si>
    <t>U. DE GERIATRÍA</t>
  </si>
  <si>
    <t>Pta 3ª</t>
  </si>
  <si>
    <t>R300</t>
  </si>
  <si>
    <t>Pta 4ª</t>
  </si>
  <si>
    <t>R400</t>
  </si>
  <si>
    <t>Pta 5ª</t>
  </si>
  <si>
    <t>R500</t>
  </si>
  <si>
    <t>SEGUNDA</t>
  </si>
  <si>
    <t>TERCERA</t>
  </si>
  <si>
    <t>QUINTA</t>
  </si>
  <si>
    <t>TMO</t>
  </si>
  <si>
    <t>ONCOLOGIA-PALIATIVOS</t>
  </si>
  <si>
    <t>TOTAL CAMAS FUNCIONANTES 2023</t>
  </si>
  <si>
    <t>Planta</t>
  </si>
  <si>
    <t>Consultas</t>
  </si>
  <si>
    <t>Planta 1ª</t>
  </si>
  <si>
    <t>Planta 2ª</t>
  </si>
  <si>
    <t>Planta 3ª</t>
  </si>
  <si>
    <t>Planta 4ª</t>
  </si>
  <si>
    <t>Planta 5ª</t>
  </si>
  <si>
    <t>Planta 6ª</t>
  </si>
  <si>
    <t>Consultas IPR</t>
  </si>
  <si>
    <t>Total</t>
  </si>
  <si>
    <t xml:space="preserve">    CEIMI</t>
  </si>
  <si>
    <t>Locales de Consultas</t>
  </si>
  <si>
    <t>Total CEIMI</t>
  </si>
  <si>
    <t>Total IPR</t>
  </si>
  <si>
    <t>Total locales de consultas IPR</t>
  </si>
  <si>
    <t>Centro de Salud Mental Retiro</t>
  </si>
  <si>
    <t xml:space="preserve">   1ª y 2ª planta Adultos</t>
  </si>
  <si>
    <t>Psicología</t>
  </si>
  <si>
    <t>Psiquiatría</t>
  </si>
  <si>
    <t>Total locales de consultas CSMR</t>
  </si>
  <si>
    <t>Hnos Sangro</t>
  </si>
  <si>
    <t xml:space="preserve">    1ª  planta </t>
  </si>
  <si>
    <t>Locales de Consulta</t>
  </si>
  <si>
    <t>Sala de electrocardiograma</t>
  </si>
  <si>
    <t>Sala de ergometria y gimnasio de rehabilitación cardica en la cual pasa consulta un médico y una enfermera</t>
  </si>
  <si>
    <t>Sala de Ecordio y ECG</t>
  </si>
  <si>
    <t>Sala de Triaje</t>
  </si>
  <si>
    <t>Sala de Informes</t>
  </si>
  <si>
    <t xml:space="preserve"> 2ª planta </t>
  </si>
  <si>
    <t>Sala de audiometrías</t>
  </si>
  <si>
    <t>Sala de Extracciones</t>
  </si>
  <si>
    <t>Sala de Espirometrías</t>
  </si>
  <si>
    <t xml:space="preserve">3ª planta </t>
  </si>
  <si>
    <t>Sala de curas</t>
  </si>
  <si>
    <t>Sala de unidad de diabetología</t>
  </si>
  <si>
    <t>Cuarto Oscuro para exploraciones de ofatalmología</t>
  </si>
  <si>
    <t>Quirófano ambulantes</t>
  </si>
  <si>
    <t>Salas de Enfermería Oftalmológica</t>
  </si>
  <si>
    <t>Planta Baja</t>
  </si>
  <si>
    <t>Servicio de Radiodiagnóstico</t>
  </si>
  <si>
    <t>Total locales de consultas Hnos. Sangro</t>
  </si>
  <si>
    <t>Moratalaz</t>
  </si>
  <si>
    <t>Planta Sotano</t>
  </si>
  <si>
    <t>Local de Rehabilitación</t>
  </si>
  <si>
    <t xml:space="preserve">1ª planta </t>
  </si>
  <si>
    <t>Sala de Yeyos</t>
  </si>
  <si>
    <t xml:space="preserve">2ª planta </t>
  </si>
  <si>
    <t>Sala de Enfermería</t>
  </si>
  <si>
    <t>Total locales de consultas Moratalaz</t>
  </si>
  <si>
    <t>CSM Moratalaz</t>
  </si>
  <si>
    <t xml:space="preserve">Local Consulta </t>
  </si>
  <si>
    <t>Total CSM Moratalaz</t>
  </si>
  <si>
    <t>MATERNIDAD</t>
  </si>
  <si>
    <t>Total Maternidad</t>
  </si>
  <si>
    <t>INFANTIL</t>
  </si>
  <si>
    <t>Total Infantil</t>
  </si>
  <si>
    <t>OFTALMICO</t>
  </si>
  <si>
    <t>Planta 0</t>
  </si>
  <si>
    <t>Retina + 1 exploración</t>
  </si>
  <si>
    <t>Dmae</t>
  </si>
  <si>
    <t>Polo</t>
  </si>
  <si>
    <t>Cornea</t>
  </si>
  <si>
    <t>Local para campos visuales</t>
  </si>
  <si>
    <t>Local para OCT</t>
  </si>
  <si>
    <t>Glaucoma 3 + sala de pruebas 1</t>
  </si>
  <si>
    <t>Vias lac 3 + 1 exploración</t>
  </si>
  <si>
    <t>Estrabiasmo 3 + 1 exploración</t>
  </si>
  <si>
    <t>EDIFICIO Consultas Externas</t>
  </si>
  <si>
    <t>ONCOLÓGICO NUEVO</t>
  </si>
  <si>
    <t>PLANTA -2</t>
  </si>
  <si>
    <t>PLANTA -1</t>
  </si>
  <si>
    <t>PLANTA 0</t>
  </si>
  <si>
    <t>PLANTA 1</t>
  </si>
  <si>
    <t>MEDICIO QUIRURGICO</t>
  </si>
  <si>
    <t>PSIQUIATRÍA</t>
  </si>
  <si>
    <t>IPR</t>
  </si>
  <si>
    <t>NUEVO ONCOLÓGICO</t>
  </si>
  <si>
    <t xml:space="preserve">TOTAL </t>
  </si>
  <si>
    <t>CAMAS INSTALADAS EN 2023</t>
  </si>
  <si>
    <t>ARCA (ÁREA DE RECUPERACIÓN )</t>
  </si>
  <si>
    <t>NEFROLOGIA TRASPLANTES</t>
  </si>
  <si>
    <t>NEFROLOGIA- HOSPITALIZACIÓN</t>
  </si>
  <si>
    <t>P.CUERPOS EXTRAÑOS</t>
  </si>
  <si>
    <t>Total de gabinetes</t>
  </si>
  <si>
    <t>CODIGO</t>
  </si>
  <si>
    <t xml:space="preserve">DESCRIPCION </t>
  </si>
  <si>
    <t>Sillones</t>
  </si>
  <si>
    <t>Camas HDD</t>
  </si>
  <si>
    <t>Ubicación</t>
  </si>
  <si>
    <t>CENTRO</t>
  </si>
  <si>
    <t>HD ENFERMEDADES INFECCIOSAS</t>
  </si>
  <si>
    <t>CMQUI</t>
  </si>
  <si>
    <t>HD UROLOGÍA</t>
  </si>
  <si>
    <t>CEX/ 3ª</t>
  </si>
  <si>
    <t>CEX</t>
  </si>
  <si>
    <t xml:space="preserve">HD ONCOLOGÍA                </t>
  </si>
  <si>
    <t>P baja CMQUI/CLÍNICA</t>
  </si>
  <si>
    <t>CLÍNICA</t>
  </si>
  <si>
    <t>HD ONCOHEMATOLOGÍA INFANTIL</t>
  </si>
  <si>
    <t>1ª P. infantil</t>
  </si>
  <si>
    <t>CINF</t>
  </si>
  <si>
    <t>UNIDAD ONCOHEMATOLOGIA ADOLESCENTES</t>
  </si>
  <si>
    <t>UH4A</t>
  </si>
  <si>
    <t>PRISMA (HD ADOLESCENTES)</t>
  </si>
  <si>
    <t>PRISMA/ BAJA</t>
  </si>
  <si>
    <t>CPSI</t>
  </si>
  <si>
    <t>HD PSIQUIATRÍA ADULTOS</t>
  </si>
  <si>
    <t>PSQUI/BAJA</t>
  </si>
  <si>
    <t>ARCA/HOSPITAL DE DÍA CARDIOLOGÍA</t>
  </si>
  <si>
    <t>HOS. DE DIA MEDICO POLI.(Médico+NRL+DIG+ALG+INM)</t>
  </si>
  <si>
    <t>HD UNIDAD DEL DOLOR</t>
  </si>
  <si>
    <t>CEX/ 5ª</t>
  </si>
  <si>
    <t>HD DERMATOLOGÍA</t>
  </si>
  <si>
    <t>C. EXT. 6ª</t>
  </si>
  <si>
    <t>HD ELA- NEUROMUSCULAR</t>
  </si>
  <si>
    <t>HD NEFROLOGÍA</t>
  </si>
  <si>
    <t>PASA/1ª PLANTA</t>
  </si>
  <si>
    <t>PASA</t>
  </si>
  <si>
    <t xml:space="preserve">CEIMI </t>
  </si>
  <si>
    <t>HD ALERGIA INFANTIL</t>
  </si>
  <si>
    <t>HD PEDIATRÍA</t>
  </si>
  <si>
    <t>HD NEFROLOGÍA INFANTIL</t>
  </si>
  <si>
    <t>HD ENDOCRINO / METABOLISMO INFANTIL</t>
  </si>
  <si>
    <t>Hospital  Día Médico</t>
  </si>
  <si>
    <t>TOTAL PUESTOS HOSPITALES DE DÍA</t>
  </si>
  <si>
    <t>DIÁLISIS AGUDOS</t>
  </si>
  <si>
    <t>DIÁLISIS AFÉRESIS</t>
  </si>
  <si>
    <t>DIÁLISIS</t>
  </si>
  <si>
    <t>DIÁLISIS DOMICILIARIA PERITONEAL</t>
  </si>
  <si>
    <t>EXTERNO</t>
  </si>
  <si>
    <t>DIÁLISIS INFANTIL</t>
  </si>
  <si>
    <t>7ª P. IPR</t>
  </si>
  <si>
    <t>SITUACIÓN A ENERO 2023</t>
  </si>
  <si>
    <t>PUESTOS</t>
  </si>
  <si>
    <t>HOSPITALIZACIÓN A DOMICILIO GENERAL</t>
  </si>
  <si>
    <t>HOSPITALIZACIÓN A DOMICILIO HEMATOLOGÍA</t>
  </si>
  <si>
    <t>HOSPITALIZACIÓN A DOMICILIO PSIQUIATRÍA</t>
  </si>
  <si>
    <t>ÁREA URGENCIAS</t>
  </si>
  <si>
    <t>BOX RÁPIDO, que incluye consultas de OFT y Derma y el . Además hay una consulta de psiquiatría con una pequeña sala de espera anexa.</t>
  </si>
  <si>
    <t xml:space="preserve">BOX VITAL </t>
  </si>
  <si>
    <t>BOX 1</t>
  </si>
  <si>
    <t>BOX 2</t>
  </si>
  <si>
    <t>BOX 3</t>
  </si>
  <si>
    <t>BOX 4</t>
  </si>
  <si>
    <t>BOX 5</t>
  </si>
  <si>
    <t>BOXES DE EXPLORACIÓN</t>
  </si>
  <si>
    <t>AMBULANTES</t>
  </si>
  <si>
    <t>ZONA 1</t>
  </si>
  <si>
    <t>ZONA 3</t>
  </si>
  <si>
    <t>ZONA 4</t>
  </si>
  <si>
    <t>ZONA 5</t>
  </si>
  <si>
    <t>ZONA 6</t>
  </si>
  <si>
    <t>ZONA 7</t>
  </si>
  <si>
    <t>ZONA 8</t>
  </si>
  <si>
    <t>ZONA 10</t>
  </si>
  <si>
    <t>ZONA 2, aislamiento</t>
  </si>
  <si>
    <t>ZONA 9, aislamiento</t>
  </si>
  <si>
    <t>ZONA 1, observacion área quirúrgica</t>
  </si>
  <si>
    <t>AREA TRAUMATOLOGÍA</t>
  </si>
  <si>
    <t>ÁREA DE QUIROFANITO</t>
  </si>
  <si>
    <t>TOTAL ÁREA OBSERVACIÓN</t>
  </si>
  <si>
    <t>OBSERVACIÓN</t>
  </si>
  <si>
    <t>ÁREA DE PREHOSPITALIZACIÓN</t>
  </si>
  <si>
    <t>UPH1</t>
  </si>
  <si>
    <t>UPH2</t>
  </si>
  <si>
    <t>UPH3</t>
  </si>
  <si>
    <t>UPH4</t>
  </si>
  <si>
    <t>TOTAL ÁREA PREHOSPITALIZACIÓN</t>
  </si>
  <si>
    <t>ÁREA PSIQUIATRÍA</t>
  </si>
  <si>
    <t>nuevo centro oncologico</t>
  </si>
  <si>
    <t>Hospitales de dia de oncología</t>
  </si>
  <si>
    <t>Hospitales  de Día Psiquiatria</t>
  </si>
  <si>
    <t>PASA/PLANTA BAJA</t>
  </si>
  <si>
    <t>Camas</t>
  </si>
  <si>
    <t>ESPECIALIDAD</t>
  </si>
  <si>
    <t>ADMISIÓN Y DOCUMENTACIÓN CLINICA</t>
  </si>
  <si>
    <t>ALERGOLOGÍA</t>
  </si>
  <si>
    <t>ANÁLISIS CLÍNICOS</t>
  </si>
  <si>
    <t>ANATOMÍA PATOLÓGICA</t>
  </si>
  <si>
    <t>ANESTESIOLOGÍA Y REANIMACIÓN</t>
  </si>
  <si>
    <t>ANGIOLOGÍA Y CIRUGÍA VASCULAR</t>
  </si>
  <si>
    <t>APARATO DIGESTIVO</t>
  </si>
  <si>
    <t>BIOQUÍMICA</t>
  </si>
  <si>
    <t>CARDIOLOGÍA</t>
  </si>
  <si>
    <t>CIRUGÍA CARDIACA</t>
  </si>
  <si>
    <t>CIRUGÍA GENERAL Y DEL APARATO DIGESTIVO</t>
  </si>
  <si>
    <t>CIRUGÍA MAXILOFACIAL</t>
  </si>
  <si>
    <t>CIRUGÍA PEDIÁTRICA</t>
  </si>
  <si>
    <t>CIRUGÍA PLÁSTICA Y REPARADORA</t>
  </si>
  <si>
    <t>CIRUGÍA TORÁCICA</t>
  </si>
  <si>
    <t>DERMATOLOGÍA MEDICO-QUIRÚRGICA</t>
  </si>
  <si>
    <t>ENDOCRINOLOGIA Y NUTRICIÓN</t>
  </si>
  <si>
    <t>FARMACIA HOSPITALARIA</t>
  </si>
  <si>
    <t>FARMACOLOGÍA CLINICA</t>
  </si>
  <si>
    <t>HEMATOLOGÍA Y HEMOTERAPÍA</t>
  </si>
  <si>
    <t>INMUNOLOGÍA</t>
  </si>
  <si>
    <t>MEDICINA DEL TRABAJO</t>
  </si>
  <si>
    <t>MEDICINA INTENSIVA</t>
  </si>
  <si>
    <t>MEDICINA PREVENTIVA Y SALUD PÚBLICA</t>
  </si>
  <si>
    <t>MICROBIOLOGÍA Y PARASITOLOGÍA</t>
  </si>
  <si>
    <t>NEFROLOGÍA</t>
  </si>
  <si>
    <t>NEUMOLOGÍA</t>
  </si>
  <si>
    <t>NEUROCIRUGÍA</t>
  </si>
  <si>
    <t>NEUROFISIOLOGÍA CLINICA</t>
  </si>
  <si>
    <t>NEUROLOGÍA</t>
  </si>
  <si>
    <t>OBSTETRICÍA Y GINECOLOGÍA</t>
  </si>
  <si>
    <t>OFTALMOLOGÍA</t>
  </si>
  <si>
    <t>ONCOLOGÍA RADIOTRERÁPICA</t>
  </si>
  <si>
    <t>OTORRINOLARINGOLOGÍA</t>
  </si>
  <si>
    <t>PEDIATRIA Y SUS ÁREAS ESPECÍFICAS</t>
  </si>
  <si>
    <t>PSICOLOGÍA CLÍNICA</t>
  </si>
  <si>
    <t>RADIODIAGNÓSTICO</t>
  </si>
  <si>
    <t>RADIOFÍSICA</t>
  </si>
  <si>
    <t>REHABILITACIÓN</t>
  </si>
  <si>
    <t>REUMATOLOGIA</t>
  </si>
  <si>
    <t>TRAUMATOLOGÍA Y CIRUGÍA ORTOPÉDICA</t>
  </si>
  <si>
    <t>UROLOGÍA</t>
  </si>
  <si>
    <t>DISPONIBLE</t>
  </si>
  <si>
    <t>SI</t>
  </si>
  <si>
    <t>NO</t>
  </si>
  <si>
    <t>PALIATIVOS</t>
  </si>
  <si>
    <t>ESTOMATOLOGÍA</t>
  </si>
  <si>
    <t>1 Sala de espera</t>
  </si>
  <si>
    <t xml:space="preserve"> Sala de transferencia de pacientes en ambulancia</t>
  </si>
  <si>
    <t>Consultas de OFT</t>
  </si>
  <si>
    <t>Consultas DER/polivalente</t>
  </si>
  <si>
    <t>Consulta</t>
  </si>
  <si>
    <t>Sala de espera</t>
  </si>
  <si>
    <t>Sala de contención</t>
  </si>
  <si>
    <t>Box para exploración de pacientes bajo custodia judicial.</t>
  </si>
  <si>
    <t>Quirófanos</t>
  </si>
  <si>
    <t>Box exploración de urología</t>
  </si>
  <si>
    <t>Box de exploración de orl</t>
  </si>
  <si>
    <t xml:space="preserve">CONTROL </t>
  </si>
  <si>
    <t xml:space="preserve">CAMAS </t>
  </si>
  <si>
    <t xml:space="preserve">PLANTA PRIMERA </t>
  </si>
  <si>
    <t xml:space="preserve"> </t>
  </si>
  <si>
    <t xml:space="preserve">  </t>
  </si>
  <si>
    <t xml:space="preserve">H. INFANTIL </t>
  </si>
  <si>
    <t>CENTRO ONCOLÓGICO Y TERAPIAS AVANZADAS</t>
  </si>
  <si>
    <t xml:space="preserve">SERVICIO </t>
  </si>
  <si>
    <t>CAMAS</t>
  </si>
  <si>
    <t>RESUMEN</t>
  </si>
  <si>
    <t>Cinsultas</t>
  </si>
  <si>
    <t xml:space="preserve">Total </t>
  </si>
  <si>
    <t>Año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</si>
</sst>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name val="Arial"/>
      <family val="2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0"/>
      <name val="Segoe UI"/>
      <family val="2"/>
    </font>
    <font>
      <b/>
      <sz val="11"/>
      <name val="Calibri"/>
      <family val="2"/>
    </font>
    <font>
      <sz val="10"/>
      <name val="Segoe UI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2"/>
      <color rgb="FFFF0000"/>
      <name val="Arial"/>
      <family val="2"/>
    </font>
    <font>
      <sz val="12"/>
      <color indexed="8"/>
      <name val="Arial"/>
      <family val="2"/>
    </font>
    <font>
      <b/>
      <sz val="14"/>
      <color rgb="FF0070C0"/>
      <name val="Arial"/>
      <family val="2"/>
    </font>
    <font>
      <b/>
      <sz val="11"/>
      <color rgb="FF0070C0"/>
      <name val="Arial"/>
      <family val="2"/>
    </font>
    <font>
      <b/>
      <sz val="12"/>
      <color theme="1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rgb="FFFF0000"/>
      <name val="Arial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33" fillId="0" borderId="0" applyFont="0" applyFill="0" applyBorder="0" applyAlignment="0" applyProtection="0"/>
  </cellStyleXfs>
  <cellXfs count="332">
    <xf numFmtId="0" fontId="0" fillId="0" borderId="0" xfId="0"/>
    <xf numFmtId="0" fontId="4" fillId="0" borderId="0" xfId="0" applyFont="1"/>
    <xf numFmtId="0" fontId="4" fillId="3" borderId="0" xfId="0" applyFont="1" applyFill="1"/>
    <xf numFmtId="0" fontId="3" fillId="0" borderId="0" xfId="0" applyFont="1"/>
    <xf numFmtId="0" fontId="0" fillId="0" borderId="0" xfId="0" applyFont="1"/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4" fillId="3" borderId="35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6" borderId="26" xfId="0" applyFont="1" applyFill="1" applyBorder="1"/>
    <xf numFmtId="0" fontId="15" fillId="5" borderId="3" xfId="0" applyFont="1" applyFill="1" applyBorder="1" applyAlignment="1">
      <alignment vertical="center"/>
    </xf>
    <xf numFmtId="0" fontId="16" fillId="5" borderId="21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vertical="center"/>
    </xf>
    <xf numFmtId="0" fontId="16" fillId="5" borderId="22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vertical="center"/>
    </xf>
    <xf numFmtId="0" fontId="16" fillId="5" borderId="32" xfId="0" applyFont="1" applyFill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6" fillId="0" borderId="22" xfId="0" applyFont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5" borderId="1" xfId="0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22" fillId="0" borderId="1" xfId="0" applyFont="1" applyBorder="1" applyAlignment="1">
      <alignment vertical="center" wrapText="1"/>
    </xf>
    <xf numFmtId="0" fontId="13" fillId="0" borderId="36" xfId="0" applyFont="1" applyBorder="1" applyAlignment="1">
      <alignment vertical="center"/>
    </xf>
    <xf numFmtId="0" fontId="19" fillId="6" borderId="26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/>
    </xf>
    <xf numFmtId="0" fontId="0" fillId="6" borderId="26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3" fillId="3" borderId="25" xfId="0" applyFont="1" applyFill="1" applyBorder="1" applyAlignment="1">
      <alignment horizontal="left" vertical="center"/>
    </xf>
    <xf numFmtId="0" fontId="23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/>
    </xf>
    <xf numFmtId="0" fontId="17" fillId="2" borderId="1" xfId="0" quotePrefix="1" applyFont="1" applyFill="1" applyBorder="1" applyAlignment="1">
      <alignment horizontal="center" vertical="center"/>
    </xf>
    <xf numFmtId="0" fontId="23" fillId="5" borderId="28" xfId="0" quotePrefix="1" applyFont="1" applyFill="1" applyBorder="1" applyAlignment="1">
      <alignment horizontal="center" vertical="center"/>
    </xf>
    <xf numFmtId="0" fontId="23" fillId="3" borderId="0" xfId="0" quotePrefix="1" applyFont="1" applyFill="1" applyBorder="1" applyAlignment="1">
      <alignment horizontal="center" vertical="center"/>
    </xf>
    <xf numFmtId="0" fontId="26" fillId="0" borderId="1" xfId="0" quotePrefix="1" applyFont="1" applyFill="1" applyBorder="1" applyAlignment="1">
      <alignment horizontal="center" vertical="center"/>
    </xf>
    <xf numFmtId="0" fontId="24" fillId="5" borderId="28" xfId="0" quotePrefix="1" applyFont="1" applyFill="1" applyBorder="1" applyAlignment="1">
      <alignment horizontal="center" vertical="center"/>
    </xf>
    <xf numFmtId="0" fontId="24" fillId="3" borderId="20" xfId="0" quotePrefix="1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left" vertical="center"/>
    </xf>
    <xf numFmtId="0" fontId="26" fillId="2" borderId="1" xfId="0" quotePrefix="1" applyFont="1" applyFill="1" applyBorder="1" applyAlignment="1">
      <alignment horizontal="left" vertical="center"/>
    </xf>
    <xf numFmtId="0" fontId="17" fillId="0" borderId="1" xfId="0" quotePrefix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/>
    </xf>
    <xf numFmtId="0" fontId="23" fillId="3" borderId="20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/>
    </xf>
    <xf numFmtId="0" fontId="23" fillId="3" borderId="15" xfId="0" applyFont="1" applyFill="1" applyBorder="1" applyAlignment="1">
      <alignment horizontal="right" vertical="center"/>
    </xf>
    <xf numFmtId="0" fontId="23" fillId="3" borderId="16" xfId="0" applyFont="1" applyFill="1" applyBorder="1" applyAlignment="1">
      <alignment horizontal="center" vertical="center"/>
    </xf>
    <xf numFmtId="0" fontId="23" fillId="6" borderId="26" xfId="0" applyFont="1" applyFill="1" applyBorder="1" applyAlignment="1">
      <alignment horizontal="center" vertical="center"/>
    </xf>
    <xf numFmtId="10" fontId="0" fillId="0" borderId="0" xfId="0" applyNumberFormat="1" applyFont="1"/>
    <xf numFmtId="0" fontId="17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vertical="top"/>
    </xf>
    <xf numFmtId="0" fontId="23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23" fillId="0" borderId="0" xfId="0" quotePrefix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center"/>
    </xf>
    <xf numFmtId="0" fontId="17" fillId="0" borderId="0" xfId="0" quotePrefix="1" applyFont="1" applyFill="1" applyBorder="1" applyAlignment="1">
      <alignment horizontal="center" vertical="center"/>
    </xf>
    <xf numFmtId="0" fontId="17" fillId="0" borderId="0" xfId="0" quotePrefix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horizontal="left" vertical="center"/>
    </xf>
    <xf numFmtId="0" fontId="23" fillId="3" borderId="0" xfId="0" quotePrefix="1" applyFont="1" applyFill="1" applyBorder="1" applyAlignment="1">
      <alignment horizontal="left" vertical="center"/>
    </xf>
    <xf numFmtId="0" fontId="23" fillId="3" borderId="27" xfId="0" applyFont="1" applyFill="1" applyBorder="1" applyAlignment="1">
      <alignment horizontal="left" vertical="center"/>
    </xf>
    <xf numFmtId="0" fontId="23" fillId="3" borderId="28" xfId="0" applyFont="1" applyFill="1" applyBorder="1" applyAlignment="1">
      <alignment horizontal="center" vertical="center"/>
    </xf>
    <xf numFmtId="0" fontId="23" fillId="3" borderId="28" xfId="0" applyFont="1" applyFill="1" applyBorder="1" applyAlignment="1">
      <alignment horizontal="right" vertical="center"/>
    </xf>
    <xf numFmtId="0" fontId="23" fillId="3" borderId="39" xfId="0" applyFont="1" applyFill="1" applyBorder="1" applyAlignment="1">
      <alignment horizontal="center" vertical="center"/>
    </xf>
    <xf numFmtId="0" fontId="23" fillId="3" borderId="25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right" vertical="center"/>
    </xf>
    <xf numFmtId="0" fontId="23" fillId="3" borderId="2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17" fillId="3" borderId="24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left" vertical="center"/>
    </xf>
    <xf numFmtId="0" fontId="17" fillId="3" borderId="24" xfId="0" applyFont="1" applyFill="1" applyBorder="1" applyAlignment="1">
      <alignment horizontal="left" vertical="center"/>
    </xf>
    <xf numFmtId="0" fontId="24" fillId="6" borderId="26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17" fillId="0" borderId="19" xfId="0" applyFont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23" fillId="0" borderId="25" xfId="0" applyFont="1" applyBorder="1" applyAlignment="1">
      <alignment horizontal="left" vertical="center" wrapText="1"/>
    </xf>
    <xf numFmtId="0" fontId="24" fillId="0" borderId="43" xfId="0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 vertical="center" wrapText="1"/>
    </xf>
    <xf numFmtId="14" fontId="24" fillId="6" borderId="22" xfId="0" applyNumberFormat="1" applyFont="1" applyFill="1" applyBorder="1" applyAlignment="1">
      <alignment horizontal="center" vertical="center"/>
    </xf>
    <xf numFmtId="0" fontId="17" fillId="3" borderId="38" xfId="0" applyFont="1" applyFill="1" applyBorder="1" applyAlignment="1">
      <alignment horizontal="center" vertical="center" wrapText="1"/>
    </xf>
    <xf numFmtId="14" fontId="26" fillId="3" borderId="44" xfId="0" applyNumberFormat="1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23" fillId="3" borderId="42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23" fillId="3" borderId="33" xfId="0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23" fillId="3" borderId="43" xfId="0" applyFont="1" applyFill="1" applyBorder="1" applyAlignment="1">
      <alignment horizontal="center" vertical="center"/>
    </xf>
    <xf numFmtId="0" fontId="17" fillId="5" borderId="38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23" fillId="3" borderId="47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14" fontId="28" fillId="6" borderId="23" xfId="0" applyNumberFormat="1" applyFont="1" applyFill="1" applyBorder="1" applyAlignment="1">
      <alignment horizontal="center" vertical="center"/>
    </xf>
    <xf numFmtId="0" fontId="27" fillId="6" borderId="26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right" vertical="center"/>
    </xf>
    <xf numFmtId="0" fontId="23" fillId="3" borderId="48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/>
    </xf>
    <xf numFmtId="0" fontId="23" fillId="5" borderId="7" xfId="0" applyFont="1" applyFill="1" applyBorder="1" applyAlignment="1">
      <alignment horizontal="right" vertical="center"/>
    </xf>
    <xf numFmtId="0" fontId="17" fillId="5" borderId="27" xfId="0" applyFont="1" applyFill="1" applyBorder="1" applyAlignment="1">
      <alignment vertical="center"/>
    </xf>
    <xf numFmtId="0" fontId="23" fillId="5" borderId="1" xfId="0" applyFont="1" applyFill="1" applyBorder="1" applyAlignment="1">
      <alignment horizontal="right" vertical="center"/>
    </xf>
    <xf numFmtId="0" fontId="23" fillId="3" borderId="12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right" vertical="center"/>
    </xf>
    <xf numFmtId="0" fontId="23" fillId="5" borderId="2" xfId="0" applyFont="1" applyFill="1" applyBorder="1" applyAlignment="1">
      <alignment horizontal="center" vertical="center"/>
    </xf>
    <xf numFmtId="0" fontId="23" fillId="5" borderId="41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41" xfId="0" applyFont="1" applyFill="1" applyBorder="1" applyAlignment="1">
      <alignment horizontal="center" vertical="center"/>
    </xf>
    <xf numFmtId="14" fontId="24" fillId="3" borderId="33" xfId="0" applyNumberFormat="1" applyFont="1" applyFill="1" applyBorder="1" applyAlignment="1">
      <alignment horizontal="center" vertical="center"/>
    </xf>
    <xf numFmtId="0" fontId="23" fillId="0" borderId="38" xfId="0" applyFont="1" applyFill="1" applyBorder="1" applyAlignment="1">
      <alignment horizontal="left" vertical="top"/>
    </xf>
    <xf numFmtId="0" fontId="4" fillId="0" borderId="33" xfId="0" applyFont="1" applyBorder="1"/>
    <xf numFmtId="0" fontId="23" fillId="5" borderId="47" xfId="0" applyFont="1" applyFill="1" applyBorder="1" applyAlignment="1">
      <alignment horizontal="center" vertical="center"/>
    </xf>
    <xf numFmtId="0" fontId="23" fillId="3" borderId="34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0" xfId="0" applyFont="1" applyFill="1" applyBorder="1" applyAlignment="1">
      <alignment horizontal="center" vertical="center"/>
    </xf>
    <xf numFmtId="14" fontId="28" fillId="3" borderId="33" xfId="0" applyNumberFormat="1" applyFont="1" applyFill="1" applyBorder="1" applyAlignment="1">
      <alignment horizontal="center" vertical="center"/>
    </xf>
    <xf numFmtId="0" fontId="23" fillId="3" borderId="25" xfId="0" applyFont="1" applyFill="1" applyBorder="1" applyAlignment="1">
      <alignment horizontal="center" vertical="center" wrapText="1"/>
    </xf>
    <xf numFmtId="0" fontId="23" fillId="3" borderId="49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17" fillId="5" borderId="2" xfId="0" applyFont="1" applyFill="1" applyBorder="1" applyAlignment="1">
      <alignment horizontal="center" vertical="center"/>
    </xf>
    <xf numFmtId="0" fontId="24" fillId="3" borderId="27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left" vertical="center"/>
    </xf>
    <xf numFmtId="0" fontId="23" fillId="3" borderId="0" xfId="0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 vertical="center"/>
    </xf>
    <xf numFmtId="14" fontId="24" fillId="3" borderId="43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23" fillId="5" borderId="47" xfId="0" applyNumberFormat="1" applyFont="1" applyFill="1" applyBorder="1" applyAlignment="1">
      <alignment horizontal="center" vertical="center"/>
    </xf>
    <xf numFmtId="0" fontId="24" fillId="3" borderId="38" xfId="0" applyFont="1" applyFill="1" applyBorder="1" applyAlignment="1">
      <alignment horizontal="center" vertical="center" wrapText="1"/>
    </xf>
    <xf numFmtId="0" fontId="17" fillId="0" borderId="44" xfId="0" applyNumberFormat="1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7" fillId="3" borderId="1" xfId="0" quotePrefix="1" applyFont="1" applyFill="1" applyBorder="1" applyAlignment="1">
      <alignment horizontal="center" vertical="center"/>
    </xf>
    <xf numFmtId="0" fontId="23" fillId="3" borderId="34" xfId="0" applyFont="1" applyFill="1" applyBorder="1" applyAlignment="1">
      <alignment horizontal="left" vertical="center"/>
    </xf>
    <xf numFmtId="0" fontId="23" fillId="0" borderId="25" xfId="0" quotePrefix="1" applyFont="1" applyFill="1" applyBorder="1" applyAlignment="1">
      <alignment horizontal="left" vertical="top"/>
    </xf>
    <xf numFmtId="14" fontId="24" fillId="0" borderId="43" xfId="0" applyNumberFormat="1" applyFont="1" applyFill="1" applyBorder="1" applyAlignment="1">
      <alignment horizontal="center" vertical="center"/>
    </xf>
    <xf numFmtId="14" fontId="24" fillId="0" borderId="33" xfId="0" applyNumberFormat="1" applyFont="1" applyFill="1" applyBorder="1" applyAlignment="1">
      <alignment horizontal="center" vertical="center"/>
    </xf>
    <xf numFmtId="0" fontId="26" fillId="3" borderId="25" xfId="0" applyFont="1" applyFill="1" applyBorder="1" applyAlignment="1">
      <alignment horizontal="center" vertical="center" wrapText="1"/>
    </xf>
    <xf numFmtId="0" fontId="23" fillId="6" borderId="26" xfId="0" applyFont="1" applyFill="1" applyBorder="1" applyAlignment="1">
      <alignment horizontal="center"/>
    </xf>
    <xf numFmtId="0" fontId="17" fillId="5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vertical="center"/>
    </xf>
    <xf numFmtId="0" fontId="23" fillId="0" borderId="25" xfId="0" applyFont="1" applyFill="1" applyBorder="1" applyAlignment="1">
      <alignment horizontal="left" vertical="top"/>
    </xf>
    <xf numFmtId="0" fontId="17" fillId="3" borderId="34" xfId="0" applyFont="1" applyFill="1" applyBorder="1" applyAlignment="1">
      <alignment horizontal="center" vertical="center" wrapText="1"/>
    </xf>
    <xf numFmtId="0" fontId="17" fillId="3" borderId="47" xfId="0" applyFont="1" applyFill="1" applyBorder="1" applyAlignment="1">
      <alignment horizontal="center" vertical="center"/>
    </xf>
    <xf numFmtId="0" fontId="23" fillId="6" borderId="23" xfId="0" applyFont="1" applyFill="1" applyBorder="1" applyAlignment="1">
      <alignment horizontal="center" vertical="center"/>
    </xf>
    <xf numFmtId="0" fontId="4" fillId="0" borderId="2" xfId="0" applyFont="1" applyBorder="1"/>
    <xf numFmtId="0" fontId="23" fillId="3" borderId="6" xfId="0" applyFont="1" applyFill="1" applyBorder="1" applyAlignment="1">
      <alignment horizontal="right" vertical="center"/>
    </xf>
    <xf numFmtId="0" fontId="23" fillId="3" borderId="51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right"/>
    </xf>
    <xf numFmtId="0" fontId="24" fillId="3" borderId="6" xfId="0" applyFont="1" applyFill="1" applyBorder="1" applyAlignment="1">
      <alignment horizontal="right" vertical="center"/>
    </xf>
    <xf numFmtId="0" fontId="24" fillId="3" borderId="51" xfId="0" applyFont="1" applyFill="1" applyBorder="1" applyAlignment="1">
      <alignment horizontal="center" vertical="center"/>
    </xf>
    <xf numFmtId="0" fontId="0" fillId="0" borderId="40" xfId="0" applyBorder="1"/>
    <xf numFmtId="0" fontId="0" fillId="0" borderId="46" xfId="0" applyBorder="1" applyAlignment="1">
      <alignment horizontal="center"/>
    </xf>
    <xf numFmtId="0" fontId="0" fillId="0" borderId="4" xfId="0" applyBorder="1"/>
    <xf numFmtId="0" fontId="0" fillId="0" borderId="22" xfId="0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30" fillId="5" borderId="4" xfId="0" applyFont="1" applyFill="1" applyBorder="1" applyAlignment="1">
      <alignment horizontal="center"/>
    </xf>
    <xf numFmtId="0" fontId="30" fillId="5" borderId="22" xfId="0" applyFont="1" applyFill="1" applyBorder="1" applyAlignment="1">
      <alignment horizontal="center"/>
    </xf>
    <xf numFmtId="0" fontId="0" fillId="0" borderId="25" xfId="0" applyBorder="1"/>
    <xf numFmtId="0" fontId="0" fillId="0" borderId="33" xfId="0" applyBorder="1" applyAlignment="1">
      <alignment horizontal="center"/>
    </xf>
    <xf numFmtId="0" fontId="3" fillId="5" borderId="27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/>
    </xf>
    <xf numFmtId="0" fontId="2" fillId="0" borderId="25" xfId="0" applyFont="1" applyBorder="1"/>
    <xf numFmtId="0" fontId="18" fillId="0" borderId="25" xfId="0" applyFont="1" applyBorder="1"/>
    <xf numFmtId="0" fontId="18" fillId="0" borderId="33" xfId="0" applyFont="1" applyBorder="1" applyAlignment="1">
      <alignment horizontal="center"/>
    </xf>
    <xf numFmtId="0" fontId="3" fillId="5" borderId="27" xfId="0" applyFont="1" applyFill="1" applyBorder="1"/>
    <xf numFmtId="0" fontId="31" fillId="3" borderId="25" xfId="0" applyFont="1" applyFill="1" applyBorder="1"/>
    <xf numFmtId="0" fontId="31" fillId="3" borderId="33" xfId="0" applyFont="1" applyFill="1" applyBorder="1" applyAlignment="1">
      <alignment horizontal="center"/>
    </xf>
    <xf numFmtId="0" fontId="10" fillId="5" borderId="39" xfId="0" applyFont="1" applyFill="1" applyBorder="1" applyAlignment="1">
      <alignment horizontal="center"/>
    </xf>
    <xf numFmtId="0" fontId="3" fillId="5" borderId="25" xfId="0" applyFont="1" applyFill="1" applyBorder="1"/>
    <xf numFmtId="0" fontId="3" fillId="5" borderId="33" xfId="0" applyFont="1" applyFill="1" applyBorder="1" applyAlignment="1">
      <alignment horizontal="center"/>
    </xf>
    <xf numFmtId="0" fontId="8" fillId="0" borderId="25" xfId="0" applyFont="1" applyBorder="1"/>
    <xf numFmtId="0" fontId="9" fillId="0" borderId="33" xfId="0" applyFont="1" applyBorder="1"/>
    <xf numFmtId="0" fontId="7" fillId="0" borderId="25" xfId="0" applyFont="1" applyBorder="1"/>
    <xf numFmtId="0" fontId="0" fillId="0" borderId="33" xfId="0" applyBorder="1"/>
    <xf numFmtId="0" fontId="3" fillId="5" borderId="4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31" fillId="5" borderId="27" xfId="0" applyFont="1" applyFill="1" applyBorder="1" applyAlignment="1">
      <alignment horizontal="center"/>
    </xf>
    <xf numFmtId="0" fontId="30" fillId="5" borderId="39" xfId="0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25" xfId="0" applyFont="1" applyBorder="1"/>
    <xf numFmtId="0" fontId="0" fillId="0" borderId="33" xfId="0" applyFont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0" fontId="30" fillId="5" borderId="5" xfId="0" applyFont="1" applyFill="1" applyBorder="1" applyAlignment="1">
      <alignment horizontal="center"/>
    </xf>
    <xf numFmtId="0" fontId="30" fillId="5" borderId="32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3" borderId="25" xfId="0" applyFill="1" applyBorder="1"/>
    <xf numFmtId="0" fontId="29" fillId="6" borderId="9" xfId="0" applyFont="1" applyFill="1" applyBorder="1" applyAlignment="1">
      <alignment horizontal="center" vertical="center" wrapText="1"/>
    </xf>
    <xf numFmtId="0" fontId="29" fillId="6" borderId="10" xfId="0" applyFont="1" applyFill="1" applyBorder="1" applyAlignment="1">
      <alignment horizontal="center" vertical="center" wrapText="1"/>
    </xf>
    <xf numFmtId="0" fontId="29" fillId="6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23" fillId="3" borderId="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2" fillId="3" borderId="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32" fillId="3" borderId="31" xfId="0" applyFont="1" applyFill="1" applyBorder="1" applyAlignment="1">
      <alignment horizontal="center" vertical="center"/>
    </xf>
    <xf numFmtId="0" fontId="32" fillId="0" borderId="31" xfId="0" applyNumberFormat="1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0" fontId="32" fillId="3" borderId="35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vertical="center"/>
    </xf>
    <xf numFmtId="0" fontId="32" fillId="3" borderId="30" xfId="0" applyNumberFormat="1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29" fillId="0" borderId="31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3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29" fillId="5" borderId="0" xfId="0" applyFont="1" applyFill="1" applyAlignment="1">
      <alignment vertical="center"/>
    </xf>
    <xf numFmtId="0" fontId="4" fillId="3" borderId="30" xfId="0" applyFont="1" applyFill="1" applyBorder="1" applyAlignment="1">
      <alignment horizontal="center" vertical="center"/>
    </xf>
    <xf numFmtId="0" fontId="32" fillId="3" borderId="31" xfId="0" applyFont="1" applyFill="1" applyBorder="1" applyAlignment="1">
      <alignment vertical="center"/>
    </xf>
    <xf numFmtId="0" fontId="29" fillId="5" borderId="31" xfId="0" applyFont="1" applyFill="1" applyBorder="1" applyAlignment="1">
      <alignment vertical="center"/>
    </xf>
    <xf numFmtId="0" fontId="29" fillId="5" borderId="31" xfId="0" applyFont="1" applyFill="1" applyBorder="1" applyAlignment="1">
      <alignment horizontal="center" vertical="center"/>
    </xf>
    <xf numFmtId="0" fontId="29" fillId="5" borderId="26" xfId="0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/>
    </xf>
    <xf numFmtId="0" fontId="17" fillId="3" borderId="31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left" vertical="center"/>
    </xf>
    <xf numFmtId="0" fontId="23" fillId="0" borderId="17" xfId="0" applyFont="1" applyFill="1" applyBorder="1" applyAlignment="1">
      <alignment horizontal="center" vertical="center"/>
    </xf>
    <xf numFmtId="0" fontId="4" fillId="0" borderId="34" xfId="0" applyFont="1" applyBorder="1"/>
    <xf numFmtId="0" fontId="4" fillId="0" borderId="47" xfId="0" applyFont="1" applyBorder="1"/>
    <xf numFmtId="0" fontId="4" fillId="0" borderId="38" xfId="0" applyFont="1" applyBorder="1"/>
    <xf numFmtId="0" fontId="4" fillId="0" borderId="19" xfId="0" applyFont="1" applyBorder="1"/>
    <xf numFmtId="0" fontId="4" fillId="0" borderId="44" xfId="0" applyFont="1" applyBorder="1"/>
    <xf numFmtId="164" fontId="29" fillId="5" borderId="16" xfId="2" applyNumberFormat="1" applyFont="1" applyFill="1" applyBorder="1"/>
    <xf numFmtId="0" fontId="4" fillId="0" borderId="45" xfId="0" applyFont="1" applyBorder="1"/>
    <xf numFmtId="0" fontId="4" fillId="0" borderId="18" xfId="0" applyFont="1" applyBorder="1"/>
    <xf numFmtId="0" fontId="4" fillId="0" borderId="48" xfId="0" applyFont="1" applyBorder="1"/>
    <xf numFmtId="0" fontId="1" fillId="6" borderId="29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30" fillId="5" borderId="8" xfId="0" applyFont="1" applyFill="1" applyBorder="1" applyAlignment="1">
      <alignment horizontal="center"/>
    </xf>
    <xf numFmtId="0" fontId="30" fillId="5" borderId="16" xfId="0" applyFont="1" applyFill="1" applyBorder="1" applyAlignment="1">
      <alignment horizontal="center"/>
    </xf>
    <xf numFmtId="0" fontId="17" fillId="5" borderId="38" xfId="0" applyFont="1" applyFill="1" applyBorder="1" applyAlignment="1">
      <alignment horizontal="center" vertical="center" wrapText="1"/>
    </xf>
    <xf numFmtId="0" fontId="17" fillId="5" borderId="25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/>
    </xf>
    <xf numFmtId="0" fontId="23" fillId="6" borderId="15" xfId="0" applyFont="1" applyFill="1" applyBorder="1" applyAlignment="1">
      <alignment horizontal="center"/>
    </xf>
    <xf numFmtId="0" fontId="23" fillId="6" borderId="16" xfId="0" applyFont="1" applyFill="1" applyBorder="1" applyAlignment="1">
      <alignment horizontal="center"/>
    </xf>
    <xf numFmtId="0" fontId="23" fillId="5" borderId="4" xfId="0" applyFont="1" applyFill="1" applyBorder="1" applyAlignment="1">
      <alignment horizontal="center" vertical="center" wrapText="1"/>
    </xf>
    <xf numFmtId="0" fontId="23" fillId="5" borderId="34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 wrapText="1"/>
    </xf>
    <xf numFmtId="0" fontId="23" fillId="5" borderId="25" xfId="0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 wrapText="1"/>
    </xf>
    <xf numFmtId="0" fontId="27" fillId="6" borderId="24" xfId="0" applyFont="1" applyFill="1" applyBorder="1" applyAlignment="1">
      <alignment horizontal="center" vertical="center"/>
    </xf>
    <xf numFmtId="0" fontId="27" fillId="6" borderId="20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0" fontId="27" fillId="6" borderId="27" xfId="0" applyFont="1" applyFill="1" applyBorder="1" applyAlignment="1">
      <alignment horizontal="center" vertical="center"/>
    </xf>
    <xf numFmtId="0" fontId="27" fillId="6" borderId="28" xfId="0" applyFont="1" applyFill="1" applyBorder="1" applyAlignment="1">
      <alignment horizontal="center" vertical="center"/>
    </xf>
    <xf numFmtId="0" fontId="27" fillId="6" borderId="39" xfId="0" applyFont="1" applyFill="1" applyBorder="1" applyAlignment="1">
      <alignment horizontal="center" vertical="center"/>
    </xf>
    <xf numFmtId="0" fontId="23" fillId="6" borderId="27" xfId="0" applyFont="1" applyFill="1" applyBorder="1" applyAlignment="1">
      <alignment horizontal="center"/>
    </xf>
    <xf numFmtId="0" fontId="23" fillId="6" borderId="28" xfId="0" applyFont="1" applyFill="1" applyBorder="1" applyAlignment="1">
      <alignment horizontal="center"/>
    </xf>
    <xf numFmtId="0" fontId="23" fillId="6" borderId="39" xfId="0" applyFont="1" applyFill="1" applyBorder="1" applyAlignment="1">
      <alignment horizontal="center"/>
    </xf>
    <xf numFmtId="0" fontId="23" fillId="3" borderId="8" xfId="0" applyFont="1" applyFill="1" applyBorder="1" applyAlignment="1">
      <alignment horizontal="center"/>
    </xf>
    <xf numFmtId="0" fontId="23" fillId="3" borderId="15" xfId="0" applyFont="1" applyFill="1" applyBorder="1" applyAlignment="1">
      <alignment horizontal="center"/>
    </xf>
    <xf numFmtId="0" fontId="23" fillId="3" borderId="16" xfId="0" applyFont="1" applyFill="1" applyBorder="1" applyAlignment="1">
      <alignment horizontal="center"/>
    </xf>
    <xf numFmtId="0" fontId="17" fillId="5" borderId="4" xfId="0" applyFont="1" applyFill="1" applyBorder="1" applyAlignment="1">
      <alignment horizontal="center" vertical="center" wrapText="1"/>
    </xf>
    <xf numFmtId="0" fontId="17" fillId="5" borderId="34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right" vertical="center"/>
    </xf>
    <xf numFmtId="0" fontId="26" fillId="5" borderId="4" xfId="0" applyFont="1" applyFill="1" applyBorder="1" applyAlignment="1">
      <alignment horizontal="center" vertical="center" wrapText="1"/>
    </xf>
    <xf numFmtId="0" fontId="26" fillId="5" borderId="34" xfId="0" applyFont="1" applyFill="1" applyBorder="1" applyAlignment="1">
      <alignment horizontal="center" vertical="center" wrapText="1"/>
    </xf>
    <xf numFmtId="0" fontId="17" fillId="5" borderId="50" xfId="0" applyFont="1" applyFill="1" applyBorder="1" applyAlignment="1">
      <alignment horizontal="center" vertical="center" wrapText="1"/>
    </xf>
    <xf numFmtId="0" fontId="17" fillId="5" borderId="45" xfId="0" applyFont="1" applyFill="1" applyBorder="1" applyAlignment="1">
      <alignment horizontal="center" vertical="center" wrapText="1"/>
    </xf>
    <xf numFmtId="0" fontId="27" fillId="6" borderId="8" xfId="0" quotePrefix="1" applyFont="1" applyFill="1" applyBorder="1" applyAlignment="1">
      <alignment horizontal="center" vertical="center"/>
    </xf>
    <xf numFmtId="0" fontId="27" fillId="6" borderId="15" xfId="0" quotePrefix="1" applyFont="1" applyFill="1" applyBorder="1" applyAlignment="1">
      <alignment horizontal="center" vertical="center"/>
    </xf>
    <xf numFmtId="0" fontId="27" fillId="6" borderId="16" xfId="0" quotePrefix="1" applyFont="1" applyFill="1" applyBorder="1" applyAlignment="1">
      <alignment horizontal="center" vertical="center"/>
    </xf>
    <xf numFmtId="0" fontId="26" fillId="5" borderId="38" xfId="0" applyFont="1" applyFill="1" applyBorder="1" applyAlignment="1">
      <alignment horizontal="center" vertical="center" wrapText="1"/>
    </xf>
    <xf numFmtId="0" fontId="26" fillId="5" borderId="25" xfId="0" applyFont="1" applyFill="1" applyBorder="1" applyAlignment="1">
      <alignment horizontal="center" vertical="center" wrapText="1"/>
    </xf>
    <xf numFmtId="0" fontId="26" fillId="5" borderId="2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right"/>
    </xf>
    <xf numFmtId="0" fontId="29" fillId="5" borderId="15" xfId="0" applyFont="1" applyFill="1" applyBorder="1" applyAlignment="1">
      <alignment horizontal="right"/>
    </xf>
    <xf numFmtId="0" fontId="17" fillId="5" borderId="38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/>
    </xf>
    <xf numFmtId="0" fontId="6" fillId="6" borderId="4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vertical="center"/>
    </xf>
    <xf numFmtId="0" fontId="29" fillId="5" borderId="15" xfId="0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4" fillId="0" borderId="28" xfId="0" applyFont="1" applyBorder="1" applyAlignment="1">
      <alignment vertical="center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zoomScale="149" workbookViewId="0">
      <selection activeCell="D16" sqref="D16"/>
    </sheetView>
  </sheetViews>
  <sheetFormatPr baseColWidth="10" defaultRowHeight="15.75" x14ac:dyDescent="0.25"/>
  <cols>
    <col min="1" max="1" width="45.125" customWidth="1"/>
  </cols>
  <sheetData>
    <row r="1" spans="1:2" ht="18.75" thickBot="1" x14ac:dyDescent="0.3">
      <c r="A1" s="19" t="s">
        <v>294</v>
      </c>
      <c r="B1" s="10" t="s">
        <v>337</v>
      </c>
    </row>
    <row r="2" spans="1:2" x14ac:dyDescent="0.25">
      <c r="A2" s="11" t="s">
        <v>295</v>
      </c>
      <c r="B2" s="12" t="s">
        <v>338</v>
      </c>
    </row>
    <row r="3" spans="1:2" x14ac:dyDescent="0.25">
      <c r="A3" s="17" t="s">
        <v>296</v>
      </c>
      <c r="B3" s="18" t="s">
        <v>338</v>
      </c>
    </row>
    <row r="4" spans="1:2" x14ac:dyDescent="0.25">
      <c r="A4" s="13" t="s">
        <v>297</v>
      </c>
      <c r="B4" s="14" t="s">
        <v>338</v>
      </c>
    </row>
    <row r="5" spans="1:2" x14ac:dyDescent="0.25">
      <c r="A5" s="17" t="s">
        <v>298</v>
      </c>
      <c r="B5" s="18" t="s">
        <v>338</v>
      </c>
    </row>
    <row r="6" spans="1:2" x14ac:dyDescent="0.25">
      <c r="A6" s="13" t="s">
        <v>299</v>
      </c>
      <c r="B6" s="14" t="s">
        <v>338</v>
      </c>
    </row>
    <row r="7" spans="1:2" x14ac:dyDescent="0.25">
      <c r="A7" s="17" t="s">
        <v>300</v>
      </c>
      <c r="B7" s="18" t="s">
        <v>338</v>
      </c>
    </row>
    <row r="8" spans="1:2" x14ac:dyDescent="0.25">
      <c r="A8" s="13" t="s">
        <v>301</v>
      </c>
      <c r="B8" s="14" t="s">
        <v>338</v>
      </c>
    </row>
    <row r="9" spans="1:2" x14ac:dyDescent="0.25">
      <c r="A9" s="17" t="s">
        <v>302</v>
      </c>
      <c r="B9" s="18" t="s">
        <v>338</v>
      </c>
    </row>
    <row r="10" spans="1:2" x14ac:dyDescent="0.25">
      <c r="A10" s="13" t="s">
        <v>303</v>
      </c>
      <c r="B10" s="14" t="s">
        <v>338</v>
      </c>
    </row>
    <row r="11" spans="1:2" x14ac:dyDescent="0.25">
      <c r="A11" s="17" t="s">
        <v>304</v>
      </c>
      <c r="B11" s="18" t="s">
        <v>338</v>
      </c>
    </row>
    <row r="12" spans="1:2" x14ac:dyDescent="0.25">
      <c r="A12" s="13" t="s">
        <v>305</v>
      </c>
      <c r="B12" s="14" t="s">
        <v>338</v>
      </c>
    </row>
    <row r="13" spans="1:2" x14ac:dyDescent="0.25">
      <c r="A13" s="17" t="s">
        <v>306</v>
      </c>
      <c r="B13" s="18" t="s">
        <v>338</v>
      </c>
    </row>
    <row r="14" spans="1:2" x14ac:dyDescent="0.25">
      <c r="A14" s="17" t="s">
        <v>341</v>
      </c>
      <c r="B14" s="18" t="s">
        <v>338</v>
      </c>
    </row>
    <row r="15" spans="1:2" x14ac:dyDescent="0.25">
      <c r="A15" s="13" t="s">
        <v>307</v>
      </c>
      <c r="B15" s="14" t="s">
        <v>338</v>
      </c>
    </row>
    <row r="16" spans="1:2" x14ac:dyDescent="0.25">
      <c r="A16" s="17" t="s">
        <v>308</v>
      </c>
      <c r="B16" s="18" t="s">
        <v>338</v>
      </c>
    </row>
    <row r="17" spans="1:2" x14ac:dyDescent="0.25">
      <c r="A17" s="13" t="s">
        <v>309</v>
      </c>
      <c r="B17" s="14" t="s">
        <v>338</v>
      </c>
    </row>
    <row r="18" spans="1:2" x14ac:dyDescent="0.25">
      <c r="A18" s="17" t="s">
        <v>310</v>
      </c>
      <c r="B18" s="18" t="s">
        <v>338</v>
      </c>
    </row>
    <row r="19" spans="1:2" x14ac:dyDescent="0.25">
      <c r="A19" s="13" t="s">
        <v>311</v>
      </c>
      <c r="B19" s="14" t="s">
        <v>338</v>
      </c>
    </row>
    <row r="20" spans="1:2" x14ac:dyDescent="0.25">
      <c r="A20" s="17" t="s">
        <v>312</v>
      </c>
      <c r="B20" s="18" t="s">
        <v>338</v>
      </c>
    </row>
    <row r="21" spans="1:2" x14ac:dyDescent="0.25">
      <c r="A21" s="13" t="s">
        <v>313</v>
      </c>
      <c r="B21" s="14" t="s">
        <v>339</v>
      </c>
    </row>
    <row r="22" spans="1:2" x14ac:dyDescent="0.25">
      <c r="A22" s="17" t="s">
        <v>46</v>
      </c>
      <c r="B22" s="18" t="s">
        <v>338</v>
      </c>
    </row>
    <row r="23" spans="1:2" x14ac:dyDescent="0.25">
      <c r="A23" s="13" t="s">
        <v>314</v>
      </c>
      <c r="B23" s="14" t="s">
        <v>338</v>
      </c>
    </row>
    <row r="24" spans="1:2" x14ac:dyDescent="0.25">
      <c r="A24" s="17" t="s">
        <v>315</v>
      </c>
      <c r="B24" s="18" t="s">
        <v>338</v>
      </c>
    </row>
    <row r="25" spans="1:2" x14ac:dyDescent="0.25">
      <c r="A25" s="13" t="s">
        <v>316</v>
      </c>
      <c r="B25" s="14" t="s">
        <v>338</v>
      </c>
    </row>
    <row r="26" spans="1:2" x14ac:dyDescent="0.25">
      <c r="A26" s="17" t="s">
        <v>317</v>
      </c>
      <c r="B26" s="18" t="s">
        <v>338</v>
      </c>
    </row>
    <row r="27" spans="1:2" x14ac:dyDescent="0.25">
      <c r="A27" s="13" t="s">
        <v>10</v>
      </c>
      <c r="B27" s="14" t="s">
        <v>338</v>
      </c>
    </row>
    <row r="28" spans="1:2" x14ac:dyDescent="0.25">
      <c r="A28" s="17" t="s">
        <v>7</v>
      </c>
      <c r="B28" s="18" t="s">
        <v>338</v>
      </c>
    </row>
    <row r="29" spans="1:2" x14ac:dyDescent="0.25">
      <c r="A29" s="13" t="s">
        <v>318</v>
      </c>
      <c r="B29" s="14" t="s">
        <v>338</v>
      </c>
    </row>
    <row r="30" spans="1:2" x14ac:dyDescent="0.25">
      <c r="A30" s="17" t="s">
        <v>319</v>
      </c>
      <c r="B30" s="18" t="s">
        <v>338</v>
      </c>
    </row>
    <row r="31" spans="1:2" x14ac:dyDescent="0.25">
      <c r="A31" s="13" t="s">
        <v>320</v>
      </c>
      <c r="B31" s="14" t="s">
        <v>338</v>
      </c>
    </row>
    <row r="32" spans="1:2" x14ac:dyDescent="0.25">
      <c r="A32" s="17" t="s">
        <v>321</v>
      </c>
      <c r="B32" s="18" t="s">
        <v>338</v>
      </c>
    </row>
    <row r="33" spans="1:2" x14ac:dyDescent="0.25">
      <c r="A33" s="13" t="s">
        <v>322</v>
      </c>
      <c r="B33" s="14" t="s">
        <v>338</v>
      </c>
    </row>
    <row r="34" spans="1:2" x14ac:dyDescent="0.25">
      <c r="A34" s="17" t="s">
        <v>323</v>
      </c>
      <c r="B34" s="18" t="s">
        <v>338</v>
      </c>
    </row>
    <row r="35" spans="1:2" x14ac:dyDescent="0.25">
      <c r="A35" s="13" t="s">
        <v>324</v>
      </c>
      <c r="B35" s="14" t="s">
        <v>338</v>
      </c>
    </row>
    <row r="36" spans="1:2" x14ac:dyDescent="0.25">
      <c r="A36" s="17" t="s">
        <v>325</v>
      </c>
      <c r="B36" s="18" t="s">
        <v>338</v>
      </c>
    </row>
    <row r="37" spans="1:2" x14ac:dyDescent="0.25">
      <c r="A37" s="13" t="s">
        <v>326</v>
      </c>
      <c r="B37" s="14" t="s">
        <v>338</v>
      </c>
    </row>
    <row r="38" spans="1:2" x14ac:dyDescent="0.25">
      <c r="A38" s="17" t="s">
        <v>63</v>
      </c>
      <c r="B38" s="18" t="s">
        <v>338</v>
      </c>
    </row>
    <row r="39" spans="1:2" x14ac:dyDescent="0.25">
      <c r="A39" s="13" t="s">
        <v>327</v>
      </c>
      <c r="B39" s="14" t="s">
        <v>338</v>
      </c>
    </row>
    <row r="40" spans="1:2" x14ac:dyDescent="0.25">
      <c r="A40" s="17" t="s">
        <v>328</v>
      </c>
      <c r="B40" s="18" t="s">
        <v>338</v>
      </c>
    </row>
    <row r="41" spans="1:2" x14ac:dyDescent="0.25">
      <c r="A41" s="13" t="s">
        <v>329</v>
      </c>
      <c r="B41" s="14" t="s">
        <v>338</v>
      </c>
    </row>
    <row r="42" spans="1:2" x14ac:dyDescent="0.25">
      <c r="A42" s="17" t="s">
        <v>330</v>
      </c>
      <c r="B42" s="18" t="s">
        <v>338</v>
      </c>
    </row>
    <row r="43" spans="1:2" x14ac:dyDescent="0.25">
      <c r="A43" s="13" t="s">
        <v>194</v>
      </c>
      <c r="B43" s="14" t="s">
        <v>338</v>
      </c>
    </row>
    <row r="44" spans="1:2" x14ac:dyDescent="0.25">
      <c r="A44" s="17" t="s">
        <v>331</v>
      </c>
      <c r="B44" s="18" t="s">
        <v>338</v>
      </c>
    </row>
    <row r="45" spans="1:2" x14ac:dyDescent="0.25">
      <c r="A45" s="13" t="s">
        <v>332</v>
      </c>
      <c r="B45" s="14" t="s">
        <v>338</v>
      </c>
    </row>
    <row r="46" spans="1:2" x14ac:dyDescent="0.25">
      <c r="A46" s="17" t="s">
        <v>333</v>
      </c>
      <c r="B46" s="18" t="s">
        <v>338</v>
      </c>
    </row>
    <row r="47" spans="1:2" x14ac:dyDescent="0.25">
      <c r="A47" s="13" t="s">
        <v>334</v>
      </c>
      <c r="B47" s="14" t="s">
        <v>338</v>
      </c>
    </row>
    <row r="48" spans="1:2" x14ac:dyDescent="0.25">
      <c r="A48" s="17" t="s">
        <v>335</v>
      </c>
      <c r="B48" s="18" t="s">
        <v>338</v>
      </c>
    </row>
    <row r="49" spans="1:2" x14ac:dyDescent="0.25">
      <c r="A49" s="13" t="s">
        <v>4</v>
      </c>
      <c r="B49" s="14" t="s">
        <v>338</v>
      </c>
    </row>
    <row r="50" spans="1:2" x14ac:dyDescent="0.25">
      <c r="A50" s="17" t="s">
        <v>336</v>
      </c>
      <c r="B50" s="18" t="s">
        <v>338</v>
      </c>
    </row>
    <row r="51" spans="1:2" ht="16.5" thickBot="1" x14ac:dyDescent="0.3">
      <c r="A51" s="15" t="s">
        <v>340</v>
      </c>
      <c r="B51" s="16" t="s">
        <v>338</v>
      </c>
    </row>
  </sheetData>
  <conditionalFormatting sqref="A2:B51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>
      <selection activeCell="A56" sqref="A56"/>
    </sheetView>
  </sheetViews>
  <sheetFormatPr baseColWidth="10" defaultRowHeight="15.75" x14ac:dyDescent="0.25"/>
  <cols>
    <col min="1" max="1" width="64.75" customWidth="1"/>
    <col min="2" max="2" width="11" style="20"/>
  </cols>
  <sheetData>
    <row r="1" spans="1:2" ht="19.5" thickBot="1" x14ac:dyDescent="0.3">
      <c r="A1" s="28" t="s">
        <v>257</v>
      </c>
      <c r="B1" s="30" t="s">
        <v>253</v>
      </c>
    </row>
    <row r="2" spans="1:2" ht="27.75" customHeight="1" x14ac:dyDescent="0.25">
      <c r="A2" s="27" t="s">
        <v>342</v>
      </c>
      <c r="B2" s="29">
        <v>1</v>
      </c>
    </row>
    <row r="3" spans="1:2" ht="14.25" customHeight="1" x14ac:dyDescent="0.25">
      <c r="A3" s="21" t="s">
        <v>6</v>
      </c>
      <c r="B3" s="25">
        <v>3</v>
      </c>
    </row>
    <row r="4" spans="1:2" x14ac:dyDescent="0.25">
      <c r="A4" s="24" t="s">
        <v>343</v>
      </c>
      <c r="B4" s="25">
        <v>1</v>
      </c>
    </row>
    <row r="5" spans="1:2" x14ac:dyDescent="0.25">
      <c r="A5" s="22" t="s">
        <v>259</v>
      </c>
      <c r="B5" s="25">
        <v>3</v>
      </c>
    </row>
    <row r="6" spans="1:2" ht="29.25" customHeight="1" x14ac:dyDescent="0.25">
      <c r="A6" s="26" t="s">
        <v>258</v>
      </c>
      <c r="B6" s="25"/>
    </row>
    <row r="7" spans="1:2" x14ac:dyDescent="0.25">
      <c r="A7" s="23" t="s">
        <v>344</v>
      </c>
      <c r="B7" s="25"/>
    </row>
    <row r="8" spans="1:2" x14ac:dyDescent="0.25">
      <c r="A8" s="23" t="s">
        <v>345</v>
      </c>
      <c r="B8" s="25"/>
    </row>
    <row r="9" spans="1:2" x14ac:dyDescent="0.25">
      <c r="A9" s="23" t="s">
        <v>346</v>
      </c>
      <c r="B9" s="25"/>
    </row>
    <row r="10" spans="1:2" x14ac:dyDescent="0.25">
      <c r="A10" s="21" t="s">
        <v>288</v>
      </c>
      <c r="B10" s="25"/>
    </row>
    <row r="11" spans="1:2" x14ac:dyDescent="0.25">
      <c r="A11" s="23" t="s">
        <v>347</v>
      </c>
      <c r="B11" s="25">
        <v>1</v>
      </c>
    </row>
    <row r="12" spans="1:2" x14ac:dyDescent="0.25">
      <c r="A12" s="23" t="s">
        <v>346</v>
      </c>
      <c r="B12" s="25">
        <v>1</v>
      </c>
    </row>
    <row r="13" spans="1:2" x14ac:dyDescent="0.25">
      <c r="A13" s="23" t="s">
        <v>348</v>
      </c>
      <c r="B13" s="25">
        <v>1</v>
      </c>
    </row>
    <row r="14" spans="1:2" x14ac:dyDescent="0.25">
      <c r="A14" s="22" t="s">
        <v>266</v>
      </c>
      <c r="B14" s="25"/>
    </row>
    <row r="15" spans="1:2" x14ac:dyDescent="0.25">
      <c r="A15" s="24" t="s">
        <v>260</v>
      </c>
      <c r="B15" s="25">
        <v>9</v>
      </c>
    </row>
    <row r="16" spans="1:2" x14ac:dyDescent="0.25">
      <c r="A16" s="24" t="s">
        <v>261</v>
      </c>
      <c r="B16" s="25">
        <v>9</v>
      </c>
    </row>
    <row r="17" spans="1:2" x14ac:dyDescent="0.25">
      <c r="A17" s="24" t="s">
        <v>262</v>
      </c>
      <c r="B17" s="25">
        <v>9</v>
      </c>
    </row>
    <row r="18" spans="1:2" x14ac:dyDescent="0.25">
      <c r="A18" s="24" t="s">
        <v>263</v>
      </c>
      <c r="B18" s="25">
        <v>9</v>
      </c>
    </row>
    <row r="19" spans="1:2" x14ac:dyDescent="0.25">
      <c r="A19" s="24" t="s">
        <v>264</v>
      </c>
      <c r="B19" s="25">
        <v>9</v>
      </c>
    </row>
    <row r="20" spans="1:2" x14ac:dyDescent="0.25">
      <c r="A20" s="24" t="s">
        <v>265</v>
      </c>
      <c r="B20" s="25">
        <v>6</v>
      </c>
    </row>
    <row r="21" spans="1:2" x14ac:dyDescent="0.25">
      <c r="A21" s="24" t="s">
        <v>349</v>
      </c>
      <c r="B21" s="25">
        <v>1</v>
      </c>
    </row>
    <row r="22" spans="1:2" x14ac:dyDescent="0.25">
      <c r="A22" s="22" t="s">
        <v>281</v>
      </c>
      <c r="B22" s="25"/>
    </row>
    <row r="23" spans="1:2" x14ac:dyDescent="0.25">
      <c r="A23" s="24" t="s">
        <v>277</v>
      </c>
      <c r="B23" s="25">
        <v>9</v>
      </c>
    </row>
    <row r="24" spans="1:2" x14ac:dyDescent="0.25">
      <c r="A24" s="24" t="s">
        <v>275</v>
      </c>
      <c r="B24" s="25">
        <v>2</v>
      </c>
    </row>
    <row r="25" spans="1:2" x14ac:dyDescent="0.25">
      <c r="A25" s="24" t="s">
        <v>268</v>
      </c>
      <c r="B25" s="25">
        <v>8</v>
      </c>
    </row>
    <row r="26" spans="1:2" x14ac:dyDescent="0.25">
      <c r="A26" s="24" t="s">
        <v>269</v>
      </c>
      <c r="B26" s="25">
        <v>8</v>
      </c>
    </row>
    <row r="27" spans="1:2" x14ac:dyDescent="0.25">
      <c r="A27" s="24" t="s">
        <v>270</v>
      </c>
      <c r="B27" s="25">
        <v>8</v>
      </c>
    </row>
    <row r="28" spans="1:2" x14ac:dyDescent="0.25">
      <c r="A28" s="24" t="s">
        <v>271</v>
      </c>
      <c r="B28" s="25">
        <v>8</v>
      </c>
    </row>
    <row r="29" spans="1:2" x14ac:dyDescent="0.25">
      <c r="A29" s="24" t="s">
        <v>272</v>
      </c>
      <c r="B29" s="25">
        <v>8</v>
      </c>
    </row>
    <row r="30" spans="1:2" x14ac:dyDescent="0.25">
      <c r="A30" s="24" t="s">
        <v>273</v>
      </c>
      <c r="B30" s="25">
        <v>8</v>
      </c>
    </row>
    <row r="31" spans="1:2" x14ac:dyDescent="0.25">
      <c r="A31" s="24" t="s">
        <v>276</v>
      </c>
      <c r="B31" s="25">
        <v>2</v>
      </c>
    </row>
    <row r="32" spans="1:2" x14ac:dyDescent="0.25">
      <c r="A32" s="24" t="s">
        <v>274</v>
      </c>
      <c r="B32" s="25">
        <v>8</v>
      </c>
    </row>
    <row r="33" spans="1:2" x14ac:dyDescent="0.25">
      <c r="A33" s="24" t="s">
        <v>280</v>
      </c>
      <c r="B33" s="25">
        <f>SUM(B23:B32)</f>
        <v>69</v>
      </c>
    </row>
    <row r="34" spans="1:2" x14ac:dyDescent="0.25">
      <c r="A34" s="22" t="s">
        <v>278</v>
      </c>
      <c r="B34" s="25"/>
    </row>
    <row r="35" spans="1:2" x14ac:dyDescent="0.25">
      <c r="A35" s="9" t="s">
        <v>347</v>
      </c>
      <c r="B35" s="25">
        <v>1</v>
      </c>
    </row>
    <row r="36" spans="1:2" x14ac:dyDescent="0.25">
      <c r="A36" s="24" t="s">
        <v>267</v>
      </c>
      <c r="B36" s="25">
        <v>6</v>
      </c>
    </row>
    <row r="37" spans="1:2" x14ac:dyDescent="0.25">
      <c r="A37" s="22" t="s">
        <v>279</v>
      </c>
      <c r="B37" s="25"/>
    </row>
    <row r="38" spans="1:2" x14ac:dyDescent="0.25">
      <c r="A38" s="23" t="s">
        <v>347</v>
      </c>
      <c r="B38" s="25">
        <v>1</v>
      </c>
    </row>
    <row r="39" spans="1:2" x14ac:dyDescent="0.25">
      <c r="A39" s="23" t="s">
        <v>350</v>
      </c>
      <c r="B39" s="25">
        <v>2</v>
      </c>
    </row>
    <row r="40" spans="1:2" x14ac:dyDescent="0.25">
      <c r="A40" s="23" t="s">
        <v>351</v>
      </c>
      <c r="B40" s="25">
        <v>1</v>
      </c>
    </row>
    <row r="41" spans="1:2" x14ac:dyDescent="0.25">
      <c r="A41" s="23" t="s">
        <v>352</v>
      </c>
      <c r="B41" s="25">
        <v>1</v>
      </c>
    </row>
    <row r="42" spans="1:2" x14ac:dyDescent="0.25">
      <c r="A42" s="22" t="s">
        <v>282</v>
      </c>
      <c r="B42" s="25"/>
    </row>
    <row r="43" spans="1:2" x14ac:dyDescent="0.25">
      <c r="A43" s="24" t="s">
        <v>283</v>
      </c>
      <c r="B43" s="25">
        <v>10</v>
      </c>
    </row>
    <row r="44" spans="1:2" x14ac:dyDescent="0.25">
      <c r="A44" s="24" t="s">
        <v>284</v>
      </c>
      <c r="B44" s="25">
        <v>9</v>
      </c>
    </row>
    <row r="45" spans="1:2" x14ac:dyDescent="0.25">
      <c r="A45" s="24" t="s">
        <v>285</v>
      </c>
      <c r="B45" s="25">
        <v>16</v>
      </c>
    </row>
    <row r="46" spans="1:2" x14ac:dyDescent="0.25">
      <c r="A46" s="24" t="s">
        <v>286</v>
      </c>
      <c r="B46" s="25">
        <v>11</v>
      </c>
    </row>
    <row r="47" spans="1:2" x14ac:dyDescent="0.25">
      <c r="A47" s="24" t="s">
        <v>287</v>
      </c>
      <c r="B47" s="25">
        <f>SUM(B43:B46)</f>
        <v>46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workbookViewId="0">
      <selection activeCell="M18" sqref="M18"/>
    </sheetView>
  </sheetViews>
  <sheetFormatPr baseColWidth="10" defaultColWidth="10.5" defaultRowHeight="15" x14ac:dyDescent="0.2"/>
  <cols>
    <col min="1" max="1" width="13.125" style="1" customWidth="1"/>
    <col min="2" max="2" width="13.625" style="1" customWidth="1"/>
    <col min="3" max="3" width="41.25" style="1" bestFit="1" customWidth="1"/>
    <col min="4" max="4" width="15" style="1" customWidth="1"/>
    <col min="5" max="6" width="10.5" style="1"/>
    <col min="7" max="7" width="25.625" style="1" customWidth="1"/>
    <col min="8" max="8" width="10.375" style="1" customWidth="1"/>
    <col min="9" max="9" width="13.625" style="1" customWidth="1"/>
    <col min="10" max="16384" width="10.5" style="1"/>
  </cols>
  <sheetData>
    <row r="1" spans="1:9" ht="31.5" customHeight="1" thickBot="1" x14ac:dyDescent="0.25">
      <c r="A1" s="308" t="s">
        <v>18</v>
      </c>
      <c r="B1" s="309"/>
      <c r="C1" s="310"/>
      <c r="D1" s="113" t="s">
        <v>19</v>
      </c>
    </row>
    <row r="2" spans="1:9" ht="27.75" customHeight="1" thickBot="1" x14ac:dyDescent="0.25">
      <c r="A2" s="278" t="s">
        <v>20</v>
      </c>
      <c r="B2" s="279"/>
      <c r="C2" s="280"/>
      <c r="D2" s="261" t="s">
        <v>365</v>
      </c>
    </row>
    <row r="3" spans="1:9" ht="19.5" customHeight="1" x14ac:dyDescent="0.2">
      <c r="A3" s="96"/>
      <c r="B3" s="34"/>
      <c r="C3" s="34"/>
      <c r="D3" s="97"/>
    </row>
    <row r="4" spans="1:9" ht="24" customHeight="1" x14ac:dyDescent="0.2">
      <c r="A4" s="98" t="s">
        <v>58</v>
      </c>
      <c r="B4" s="35" t="s">
        <v>353</v>
      </c>
      <c r="C4" s="35" t="s">
        <v>21</v>
      </c>
      <c r="D4" s="99" t="s">
        <v>354</v>
      </c>
    </row>
    <row r="5" spans="1:9" ht="12.75" customHeight="1" x14ac:dyDescent="0.2">
      <c r="A5" s="100"/>
      <c r="B5" s="36"/>
      <c r="C5" s="36"/>
      <c r="D5" s="101"/>
    </row>
    <row r="6" spans="1:9" ht="18" customHeight="1" thickBot="1" x14ac:dyDescent="0.25">
      <c r="A6" s="275" t="s">
        <v>22</v>
      </c>
      <c r="B6" s="31">
        <v>0</v>
      </c>
      <c r="C6" s="32" t="s">
        <v>3</v>
      </c>
      <c r="D6" s="102">
        <v>20</v>
      </c>
    </row>
    <row r="7" spans="1:9" ht="15.75" thickBot="1" x14ac:dyDescent="0.25">
      <c r="A7" s="276"/>
      <c r="B7" s="31">
        <v>900</v>
      </c>
      <c r="C7" s="33" t="s">
        <v>23</v>
      </c>
      <c r="D7" s="102">
        <v>28</v>
      </c>
      <c r="G7" s="317" t="s">
        <v>362</v>
      </c>
      <c r="H7" s="318"/>
      <c r="I7" s="319"/>
    </row>
    <row r="8" spans="1:9" ht="16.5" thickBot="1" x14ac:dyDescent="0.3">
      <c r="A8" s="277"/>
      <c r="B8" s="37"/>
      <c r="C8" s="120" t="s">
        <v>24</v>
      </c>
      <c r="D8" s="126">
        <f>SUM(D6:D7)</f>
        <v>48</v>
      </c>
      <c r="G8" s="314" t="s">
        <v>198</v>
      </c>
      <c r="H8" s="315"/>
      <c r="I8" s="316"/>
    </row>
    <row r="9" spans="1:9" ht="15.75" customHeight="1" x14ac:dyDescent="0.2">
      <c r="A9" s="88"/>
      <c r="B9" s="38"/>
      <c r="C9" s="39"/>
      <c r="D9" s="103"/>
      <c r="G9" s="268" t="s">
        <v>193</v>
      </c>
      <c r="H9" s="269"/>
      <c r="I9" s="270">
        <v>735</v>
      </c>
    </row>
    <row r="10" spans="1:9" ht="18" customHeight="1" x14ac:dyDescent="0.2">
      <c r="A10" s="275" t="s">
        <v>355</v>
      </c>
      <c r="B10" s="40">
        <v>1100</v>
      </c>
      <c r="C10" s="41" t="s">
        <v>23</v>
      </c>
      <c r="D10" s="104">
        <v>32</v>
      </c>
      <c r="G10" s="262" t="s">
        <v>172</v>
      </c>
      <c r="H10" s="167"/>
      <c r="I10" s="263">
        <v>109</v>
      </c>
    </row>
    <row r="11" spans="1:9" x14ac:dyDescent="0.2">
      <c r="A11" s="276"/>
      <c r="B11" s="40">
        <v>1200</v>
      </c>
      <c r="C11" s="41" t="s">
        <v>25</v>
      </c>
      <c r="D11" s="102">
        <v>11</v>
      </c>
      <c r="G11" s="262" t="s">
        <v>174</v>
      </c>
      <c r="H11" s="167"/>
      <c r="I11" s="263">
        <v>153</v>
      </c>
    </row>
    <row r="12" spans="1:9" x14ac:dyDescent="0.2">
      <c r="A12" s="276"/>
      <c r="B12" s="43">
        <v>1300</v>
      </c>
      <c r="C12" s="41" t="s">
        <v>26</v>
      </c>
      <c r="D12" s="102">
        <v>16</v>
      </c>
      <c r="G12" s="262" t="s">
        <v>196</v>
      </c>
      <c r="H12" s="167"/>
      <c r="I12" s="263">
        <v>86</v>
      </c>
    </row>
    <row r="13" spans="1:9" x14ac:dyDescent="0.2">
      <c r="A13" s="276"/>
      <c r="B13" s="43">
        <v>0</v>
      </c>
      <c r="C13" s="41" t="s">
        <v>27</v>
      </c>
      <c r="D13" s="102">
        <v>20</v>
      </c>
      <c r="G13" s="262" t="s">
        <v>194</v>
      </c>
      <c r="H13" s="167"/>
      <c r="I13" s="263">
        <v>63</v>
      </c>
    </row>
    <row r="14" spans="1:9" ht="15.75" thickBot="1" x14ac:dyDescent="0.25">
      <c r="A14" s="276"/>
      <c r="B14" s="31">
        <v>1400</v>
      </c>
      <c r="C14" s="41" t="s">
        <v>10</v>
      </c>
      <c r="D14" s="102">
        <v>23</v>
      </c>
      <c r="G14" s="264" t="s">
        <v>195</v>
      </c>
      <c r="H14" s="265"/>
      <c r="I14" s="266">
        <v>96</v>
      </c>
    </row>
    <row r="15" spans="1:9" ht="16.5" thickBot="1" x14ac:dyDescent="0.3">
      <c r="A15" s="277"/>
      <c r="B15" s="37"/>
      <c r="C15" s="120" t="s">
        <v>24</v>
      </c>
      <c r="D15" s="126">
        <f>SUM(D10:D14)</f>
        <v>102</v>
      </c>
      <c r="G15" s="320" t="s">
        <v>197</v>
      </c>
      <c r="H15" s="321"/>
      <c r="I15" s="267">
        <f>SUM(I9:I14)</f>
        <v>1242</v>
      </c>
    </row>
    <row r="16" spans="1:9" ht="12.75" customHeight="1" x14ac:dyDescent="0.2">
      <c r="A16" s="89"/>
      <c r="B16" s="45"/>
      <c r="C16" s="46"/>
      <c r="D16" s="105"/>
      <c r="E16" s="2"/>
    </row>
    <row r="17" spans="1:4" ht="18" customHeight="1" x14ac:dyDescent="0.2">
      <c r="A17" s="275" t="s">
        <v>28</v>
      </c>
      <c r="B17" s="40">
        <v>2100</v>
      </c>
      <c r="C17" s="41" t="s">
        <v>29</v>
      </c>
      <c r="D17" s="102">
        <v>26</v>
      </c>
    </row>
    <row r="18" spans="1:4" x14ac:dyDescent="0.2">
      <c r="A18" s="276"/>
      <c r="B18" s="40">
        <v>2200</v>
      </c>
      <c r="C18" s="41" t="s">
        <v>29</v>
      </c>
      <c r="D18" s="106">
        <v>26</v>
      </c>
    </row>
    <row r="19" spans="1:4" x14ac:dyDescent="0.2">
      <c r="A19" s="276"/>
      <c r="B19" s="43">
        <v>2300</v>
      </c>
      <c r="C19" s="48" t="s">
        <v>29</v>
      </c>
      <c r="D19" s="102">
        <v>24</v>
      </c>
    </row>
    <row r="20" spans="1:4" x14ac:dyDescent="0.2">
      <c r="A20" s="276"/>
      <c r="B20" s="49">
        <v>2400</v>
      </c>
      <c r="C20" s="41" t="s">
        <v>11</v>
      </c>
      <c r="D20" s="107">
        <v>26</v>
      </c>
    </row>
    <row r="21" spans="1:4" ht="16.5" thickBot="1" x14ac:dyDescent="0.25">
      <c r="A21" s="277"/>
      <c r="B21" s="50"/>
      <c r="C21" s="120" t="s">
        <v>24</v>
      </c>
      <c r="D21" s="126">
        <f>SUM(D17:D20)</f>
        <v>102</v>
      </c>
    </row>
    <row r="22" spans="1:4" ht="12.75" customHeight="1" x14ac:dyDescent="0.2">
      <c r="A22" s="90"/>
      <c r="B22" s="51"/>
      <c r="C22" s="46"/>
      <c r="D22" s="105"/>
    </row>
    <row r="23" spans="1:4" ht="18.75" customHeight="1" x14ac:dyDescent="0.2">
      <c r="A23" s="311" t="s">
        <v>30</v>
      </c>
      <c r="B23" s="47">
        <v>3100</v>
      </c>
      <c r="C23" s="48" t="s">
        <v>37</v>
      </c>
      <c r="D23" s="102">
        <v>25</v>
      </c>
    </row>
    <row r="24" spans="1:4" x14ac:dyDescent="0.2">
      <c r="A24" s="312"/>
      <c r="B24" s="49">
        <v>3200</v>
      </c>
      <c r="C24" s="41" t="s">
        <v>31</v>
      </c>
      <c r="D24" s="107">
        <v>16</v>
      </c>
    </row>
    <row r="25" spans="1:4" x14ac:dyDescent="0.2">
      <c r="A25" s="312"/>
      <c r="B25" s="49"/>
      <c r="C25" s="41" t="s">
        <v>32</v>
      </c>
      <c r="D25" s="107">
        <v>12</v>
      </c>
    </row>
    <row r="26" spans="1:4" x14ac:dyDescent="0.2">
      <c r="A26" s="312"/>
      <c r="B26" s="49">
        <v>3300</v>
      </c>
      <c r="C26" s="41" t="s">
        <v>12</v>
      </c>
      <c r="D26" s="107">
        <v>24</v>
      </c>
    </row>
    <row r="27" spans="1:4" x14ac:dyDescent="0.2">
      <c r="A27" s="312"/>
      <c r="B27" s="49"/>
      <c r="C27" s="41" t="s">
        <v>33</v>
      </c>
      <c r="D27" s="107">
        <v>4</v>
      </c>
    </row>
    <row r="28" spans="1:4" x14ac:dyDescent="0.2">
      <c r="A28" s="312"/>
      <c r="B28" s="31">
        <v>3400</v>
      </c>
      <c r="C28" s="41" t="s">
        <v>34</v>
      </c>
      <c r="D28" s="102">
        <v>4</v>
      </c>
    </row>
    <row r="29" spans="1:4" x14ac:dyDescent="0.2">
      <c r="A29" s="312"/>
      <c r="B29" s="31"/>
      <c r="C29" s="41" t="s">
        <v>5</v>
      </c>
      <c r="D29" s="102">
        <v>14</v>
      </c>
    </row>
    <row r="30" spans="1:4" ht="16.5" thickBot="1" x14ac:dyDescent="0.25">
      <c r="A30" s="313"/>
      <c r="B30" s="37"/>
      <c r="C30" s="120" t="s">
        <v>24</v>
      </c>
      <c r="D30" s="126">
        <f t="shared" ref="D30" si="0">SUM(D23:D29)</f>
        <v>99</v>
      </c>
    </row>
    <row r="31" spans="1:4" ht="12.75" customHeight="1" x14ac:dyDescent="0.2">
      <c r="A31" s="90"/>
      <c r="B31" s="38"/>
      <c r="C31" s="168"/>
      <c r="D31" s="169"/>
    </row>
    <row r="32" spans="1:4" ht="18" customHeight="1" x14ac:dyDescent="0.2">
      <c r="A32" s="275" t="s">
        <v>35</v>
      </c>
      <c r="B32" s="31">
        <v>4100</v>
      </c>
      <c r="C32" s="41" t="s">
        <v>36</v>
      </c>
      <c r="D32" s="102">
        <v>25</v>
      </c>
    </row>
    <row r="33" spans="1:4" x14ac:dyDescent="0.2">
      <c r="A33" s="276"/>
      <c r="B33" s="52">
        <v>4200</v>
      </c>
      <c r="C33" s="48" t="s">
        <v>37</v>
      </c>
      <c r="D33" s="102">
        <v>30</v>
      </c>
    </row>
    <row r="34" spans="1:4" x14ac:dyDescent="0.2">
      <c r="A34" s="276"/>
      <c r="B34" s="52">
        <v>4300</v>
      </c>
      <c r="C34" s="48" t="s">
        <v>37</v>
      </c>
      <c r="D34" s="102">
        <v>28</v>
      </c>
    </row>
    <row r="35" spans="1:4" x14ac:dyDescent="0.2">
      <c r="A35" s="276"/>
      <c r="B35" s="52">
        <v>4400</v>
      </c>
      <c r="C35" s="48" t="s">
        <v>37</v>
      </c>
      <c r="D35" s="102">
        <v>30</v>
      </c>
    </row>
    <row r="36" spans="1:4" ht="16.5" thickBot="1" x14ac:dyDescent="0.25">
      <c r="A36" s="277"/>
      <c r="B36" s="53"/>
      <c r="C36" s="127" t="s">
        <v>24</v>
      </c>
      <c r="D36" s="128">
        <f>SUM(D32:D35)</f>
        <v>113</v>
      </c>
    </row>
    <row r="37" spans="1:4" ht="12.75" customHeight="1" x14ac:dyDescent="0.2">
      <c r="A37" s="90"/>
      <c r="B37" s="54"/>
      <c r="C37" s="171"/>
      <c r="D37" s="172"/>
    </row>
    <row r="38" spans="1:4" ht="18" customHeight="1" x14ac:dyDescent="0.2">
      <c r="A38" s="275" t="s">
        <v>38</v>
      </c>
      <c r="B38" s="31">
        <v>5200</v>
      </c>
      <c r="C38" s="32" t="s">
        <v>8</v>
      </c>
      <c r="D38" s="108">
        <v>30</v>
      </c>
    </row>
    <row r="39" spans="1:4" x14ac:dyDescent="0.2">
      <c r="A39" s="276"/>
      <c r="B39" s="31">
        <v>5300</v>
      </c>
      <c r="C39" s="41" t="s">
        <v>39</v>
      </c>
      <c r="D39" s="102">
        <v>13</v>
      </c>
    </row>
    <row r="40" spans="1:4" x14ac:dyDescent="0.2">
      <c r="A40" s="276"/>
      <c r="B40" s="31">
        <v>5400</v>
      </c>
      <c r="C40" s="41" t="s">
        <v>40</v>
      </c>
      <c r="D40" s="102">
        <v>20</v>
      </c>
    </row>
    <row r="41" spans="1:4" x14ac:dyDescent="0.2">
      <c r="A41" s="276"/>
      <c r="B41" s="31"/>
      <c r="C41" s="41" t="s">
        <v>199</v>
      </c>
      <c r="D41" s="106">
        <v>6</v>
      </c>
    </row>
    <row r="42" spans="1:4" ht="16.5" thickBot="1" x14ac:dyDescent="0.25">
      <c r="A42" s="277"/>
      <c r="B42" s="37"/>
      <c r="C42" s="120" t="s">
        <v>24</v>
      </c>
      <c r="D42" s="126">
        <f>SUM(D38:D41)</f>
        <v>69</v>
      </c>
    </row>
    <row r="43" spans="1:4" ht="12.75" customHeight="1" x14ac:dyDescent="0.2">
      <c r="A43" s="90"/>
      <c r="B43" s="38"/>
      <c r="C43" s="168"/>
      <c r="D43" s="169"/>
    </row>
    <row r="44" spans="1:4" ht="18" customHeight="1" x14ac:dyDescent="0.2">
      <c r="A44" s="275" t="s">
        <v>41</v>
      </c>
      <c r="B44" s="31">
        <v>6100</v>
      </c>
      <c r="C44" s="55" t="s">
        <v>9</v>
      </c>
      <c r="D44" s="102">
        <v>30</v>
      </c>
    </row>
    <row r="45" spans="1:4" x14ac:dyDescent="0.2">
      <c r="A45" s="276"/>
      <c r="B45" s="47">
        <v>6200</v>
      </c>
      <c r="C45" s="56" t="s">
        <v>13</v>
      </c>
      <c r="D45" s="102">
        <v>20</v>
      </c>
    </row>
    <row r="46" spans="1:4" x14ac:dyDescent="0.2">
      <c r="A46" s="276"/>
      <c r="B46" s="31"/>
      <c r="C46" s="41" t="s">
        <v>42</v>
      </c>
      <c r="D46" s="102">
        <v>6</v>
      </c>
    </row>
    <row r="47" spans="1:4" x14ac:dyDescent="0.2">
      <c r="A47" s="276"/>
      <c r="B47" s="31">
        <v>6300</v>
      </c>
      <c r="C47" s="41" t="s">
        <v>9</v>
      </c>
      <c r="D47" s="106">
        <v>15</v>
      </c>
    </row>
    <row r="48" spans="1:4" x14ac:dyDescent="0.2">
      <c r="A48" s="276"/>
      <c r="B48" s="31"/>
      <c r="C48" s="41" t="s">
        <v>43</v>
      </c>
      <c r="D48" s="102">
        <v>8</v>
      </c>
    </row>
    <row r="49" spans="1:4" x14ac:dyDescent="0.2">
      <c r="A49" s="276"/>
      <c r="B49" s="31"/>
      <c r="C49" s="41" t="s">
        <v>44</v>
      </c>
      <c r="D49" s="102">
        <v>7</v>
      </c>
    </row>
    <row r="50" spans="1:4" x14ac:dyDescent="0.2">
      <c r="A50" s="276"/>
      <c r="B50" s="57">
        <v>6400</v>
      </c>
      <c r="C50" s="58" t="s">
        <v>200</v>
      </c>
      <c r="D50" s="106">
        <v>8</v>
      </c>
    </row>
    <row r="51" spans="1:4" x14ac:dyDescent="0.2">
      <c r="A51" s="276"/>
      <c r="B51" s="57"/>
      <c r="C51" s="48" t="s">
        <v>201</v>
      </c>
      <c r="D51" s="106">
        <v>11</v>
      </c>
    </row>
    <row r="52" spans="1:4" ht="16.5" thickBot="1" x14ac:dyDescent="0.25">
      <c r="A52" s="277"/>
      <c r="B52" s="50"/>
      <c r="C52" s="120" t="s">
        <v>24</v>
      </c>
      <c r="D52" s="126">
        <f>SUM(D44:D51)</f>
        <v>105</v>
      </c>
    </row>
    <row r="53" spans="1:4" ht="12.75" customHeight="1" x14ac:dyDescent="0.2">
      <c r="A53" s="90"/>
      <c r="B53" s="59"/>
      <c r="C53" s="168"/>
      <c r="D53" s="169"/>
    </row>
    <row r="54" spans="1:4" x14ac:dyDescent="0.2">
      <c r="A54" s="275" t="s">
        <v>45</v>
      </c>
      <c r="B54" s="31"/>
      <c r="C54" s="55" t="s">
        <v>46</v>
      </c>
      <c r="D54" s="102">
        <v>20</v>
      </c>
    </row>
    <row r="55" spans="1:4" x14ac:dyDescent="0.2">
      <c r="A55" s="276"/>
      <c r="B55" s="31" t="s">
        <v>47</v>
      </c>
      <c r="C55" s="55" t="s">
        <v>48</v>
      </c>
      <c r="D55" s="102">
        <v>15</v>
      </c>
    </row>
    <row r="56" spans="1:4" x14ac:dyDescent="0.2">
      <c r="A56" s="276"/>
      <c r="B56" s="31"/>
      <c r="C56" s="60" t="s">
        <v>202</v>
      </c>
      <c r="D56" s="102">
        <v>3</v>
      </c>
    </row>
    <row r="57" spans="1:4" ht="16.5" thickBot="1" x14ac:dyDescent="0.3">
      <c r="A57" s="277"/>
      <c r="B57" s="118"/>
      <c r="C57" s="119" t="s">
        <v>24</v>
      </c>
      <c r="D57" s="126">
        <f>SUM(D54:D56)</f>
        <v>38</v>
      </c>
    </row>
    <row r="58" spans="1:4" ht="12.75" customHeight="1" x14ac:dyDescent="0.25">
      <c r="A58" s="89"/>
      <c r="B58" s="45"/>
      <c r="C58" s="170"/>
      <c r="D58" s="169"/>
    </row>
    <row r="59" spans="1:4" ht="15" customHeight="1" x14ac:dyDescent="0.2">
      <c r="A59" s="275" t="s">
        <v>49</v>
      </c>
      <c r="B59" s="31" t="s">
        <v>50</v>
      </c>
      <c r="C59" s="55" t="s">
        <v>16</v>
      </c>
      <c r="D59" s="102">
        <v>12</v>
      </c>
    </row>
    <row r="60" spans="1:4" ht="15.75" customHeight="1" x14ac:dyDescent="0.2">
      <c r="A60" s="276"/>
      <c r="B60" s="31"/>
      <c r="C60" s="60" t="s">
        <v>17</v>
      </c>
      <c r="D60" s="102">
        <v>2</v>
      </c>
    </row>
    <row r="61" spans="1:4" ht="16.5" thickBot="1" x14ac:dyDescent="0.25">
      <c r="A61" s="277"/>
      <c r="B61" s="118"/>
      <c r="C61" s="120" t="s">
        <v>24</v>
      </c>
      <c r="D61" s="126">
        <f>SUM(D59:D60)</f>
        <v>14</v>
      </c>
    </row>
    <row r="62" spans="1:4" ht="12.75" customHeight="1" x14ac:dyDescent="0.2">
      <c r="A62" s="89"/>
      <c r="B62" s="45"/>
      <c r="C62" s="168"/>
      <c r="D62" s="169"/>
    </row>
    <row r="63" spans="1:4" x14ac:dyDescent="0.2">
      <c r="A63" s="110" t="s">
        <v>51</v>
      </c>
      <c r="B63" s="31" t="s">
        <v>52</v>
      </c>
      <c r="C63" s="41" t="s">
        <v>14</v>
      </c>
      <c r="D63" s="102">
        <v>22</v>
      </c>
    </row>
    <row r="64" spans="1:4" ht="16.5" thickBot="1" x14ac:dyDescent="0.25">
      <c r="A64" s="121"/>
      <c r="B64" s="118"/>
      <c r="C64" s="120" t="s">
        <v>24</v>
      </c>
      <c r="D64" s="126">
        <f>D63</f>
        <v>22</v>
      </c>
    </row>
    <row r="65" spans="1:9" ht="12.75" customHeight="1" x14ac:dyDescent="0.2">
      <c r="A65" s="89"/>
      <c r="B65" s="45"/>
      <c r="C65" s="116"/>
      <c r="D65" s="117"/>
    </row>
    <row r="66" spans="1:9" x14ac:dyDescent="0.2">
      <c r="A66" s="322" t="s">
        <v>53</v>
      </c>
      <c r="B66" s="31" t="s">
        <v>54</v>
      </c>
      <c r="C66" s="41" t="s">
        <v>14</v>
      </c>
      <c r="D66" s="104">
        <v>23</v>
      </c>
    </row>
    <row r="67" spans="1:9" ht="16.5" thickBot="1" x14ac:dyDescent="0.25">
      <c r="A67" s="323"/>
      <c r="B67" s="118"/>
      <c r="C67" s="120" t="s">
        <v>24</v>
      </c>
      <c r="D67" s="126">
        <f t="shared" ref="D67" si="1">SUM(D66:D66)</f>
        <v>23</v>
      </c>
    </row>
    <row r="68" spans="1:9" ht="12.75" customHeight="1" thickBot="1" x14ac:dyDescent="0.25">
      <c r="A68" s="79"/>
      <c r="B68" s="80"/>
      <c r="C68" s="81"/>
      <c r="D68" s="82"/>
      <c r="E68" s="95"/>
    </row>
    <row r="69" spans="1:9" ht="16.5" thickBot="1" x14ac:dyDescent="0.3">
      <c r="A69" s="281" t="s">
        <v>55</v>
      </c>
      <c r="B69" s="282"/>
      <c r="C69" s="283"/>
      <c r="D69" s="63">
        <f>D8+D15+D21+D30+D36+D42+D52+D57+D61+D64+D67</f>
        <v>735</v>
      </c>
    </row>
    <row r="70" spans="1:9" s="4" customFormat="1" ht="10.5" customHeight="1" x14ac:dyDescent="0.25"/>
    <row r="71" spans="1:9" s="4" customFormat="1" ht="36.75" customHeight="1" thickBot="1" x14ac:dyDescent="0.3">
      <c r="D71" s="64"/>
    </row>
    <row r="72" spans="1:9" ht="18.75" thickBot="1" x14ac:dyDescent="0.25">
      <c r="A72" s="289" t="s">
        <v>57</v>
      </c>
      <c r="B72" s="290"/>
      <c r="C72" s="291"/>
      <c r="D72" s="115" t="s">
        <v>19</v>
      </c>
    </row>
    <row r="73" spans="1:9" ht="15.75" customHeight="1" thickBot="1" x14ac:dyDescent="0.25">
      <c r="A73" s="292"/>
      <c r="B73" s="293"/>
      <c r="C73" s="294"/>
      <c r="D73" s="114">
        <v>44682</v>
      </c>
    </row>
    <row r="74" spans="1:9" ht="16.5" customHeight="1" x14ac:dyDescent="0.2">
      <c r="A74" s="83"/>
      <c r="B74" s="45"/>
      <c r="C74" s="45"/>
      <c r="D74" s="129"/>
    </row>
    <row r="75" spans="1:9" ht="15.75" x14ac:dyDescent="0.2">
      <c r="A75" s="98" t="s">
        <v>58</v>
      </c>
      <c r="B75" s="35" t="s">
        <v>353</v>
      </c>
      <c r="C75" s="35" t="s">
        <v>21</v>
      </c>
      <c r="D75" s="99" t="s">
        <v>354</v>
      </c>
    </row>
    <row r="76" spans="1:9" ht="15.75" x14ac:dyDescent="0.25">
      <c r="A76" s="130"/>
      <c r="B76" s="93"/>
      <c r="C76" s="92"/>
      <c r="D76" s="131"/>
      <c r="I76" s="74"/>
    </row>
    <row r="77" spans="1:9" ht="15.75" customHeight="1" x14ac:dyDescent="0.2">
      <c r="A77" s="284" t="s">
        <v>35</v>
      </c>
      <c r="B77" s="94" t="s">
        <v>59</v>
      </c>
      <c r="C77" s="41" t="s">
        <v>60</v>
      </c>
      <c r="D77" s="102">
        <v>16</v>
      </c>
    </row>
    <row r="78" spans="1:9" ht="15.75" customHeight="1" x14ac:dyDescent="0.2">
      <c r="A78" s="284"/>
      <c r="B78" s="31" t="s">
        <v>62</v>
      </c>
      <c r="C78" s="41" t="s">
        <v>63</v>
      </c>
      <c r="D78" s="102">
        <v>23</v>
      </c>
    </row>
    <row r="79" spans="1:9" ht="15.75" customHeight="1" x14ac:dyDescent="0.2">
      <c r="A79" s="284"/>
      <c r="B79" s="31" t="s">
        <v>64</v>
      </c>
      <c r="C79" s="41" t="s">
        <v>63</v>
      </c>
      <c r="D79" s="102">
        <v>8</v>
      </c>
    </row>
    <row r="80" spans="1:9" ht="16.5" customHeight="1" x14ac:dyDescent="0.2">
      <c r="A80" s="284"/>
      <c r="B80" s="31" t="s">
        <v>64</v>
      </c>
      <c r="C80" s="41" t="s">
        <v>65</v>
      </c>
      <c r="D80" s="102">
        <v>15</v>
      </c>
    </row>
    <row r="81" spans="1:8" ht="15.75" x14ac:dyDescent="0.2">
      <c r="A81" s="285"/>
      <c r="B81" s="125"/>
      <c r="C81" s="124" t="s">
        <v>24</v>
      </c>
      <c r="D81" s="132">
        <f t="shared" ref="D81" si="2">SUM(D77:D80)</f>
        <v>62</v>
      </c>
      <c r="H81" s="1" t="s">
        <v>357</v>
      </c>
    </row>
    <row r="82" spans="1:8" ht="15.75" x14ac:dyDescent="0.2">
      <c r="A82" s="133"/>
      <c r="B82" s="86"/>
      <c r="C82" s="85"/>
      <c r="D82" s="112"/>
    </row>
    <row r="83" spans="1:8" ht="15.75" customHeight="1" x14ac:dyDescent="0.2">
      <c r="A83" s="286" t="s">
        <v>38</v>
      </c>
      <c r="B83" s="31" t="s">
        <v>66</v>
      </c>
      <c r="C83" s="41" t="s">
        <v>356</v>
      </c>
      <c r="D83" s="102">
        <v>11</v>
      </c>
    </row>
    <row r="84" spans="1:8" ht="15" customHeight="1" x14ac:dyDescent="0.2">
      <c r="A84" s="287"/>
      <c r="B84" s="94" t="s">
        <v>67</v>
      </c>
      <c r="C84" s="41" t="s">
        <v>0</v>
      </c>
      <c r="D84" s="102">
        <v>12</v>
      </c>
    </row>
    <row r="85" spans="1:8" ht="15" customHeight="1" x14ac:dyDescent="0.2">
      <c r="A85" s="287"/>
      <c r="B85" s="31" t="s">
        <v>68</v>
      </c>
      <c r="C85" s="41" t="s">
        <v>0</v>
      </c>
      <c r="D85" s="102">
        <v>12</v>
      </c>
    </row>
    <row r="86" spans="1:8" ht="15" customHeight="1" x14ac:dyDescent="0.2">
      <c r="A86" s="287"/>
      <c r="B86" s="31" t="s">
        <v>69</v>
      </c>
      <c r="C86" s="41" t="s">
        <v>0</v>
      </c>
      <c r="D86" s="102">
        <v>12</v>
      </c>
    </row>
    <row r="87" spans="1:8" ht="16.5" thickBot="1" x14ac:dyDescent="0.25">
      <c r="A87" s="288"/>
      <c r="B87" s="37"/>
      <c r="C87" s="120" t="s">
        <v>24</v>
      </c>
      <c r="D87" s="126">
        <f>SUM(D83:D86)</f>
        <v>47</v>
      </c>
    </row>
    <row r="88" spans="1:8" ht="6.75" customHeight="1" thickBot="1" x14ac:dyDescent="0.25">
      <c r="A88" s="79"/>
      <c r="B88" s="80"/>
      <c r="C88" s="61"/>
      <c r="D88" s="62"/>
    </row>
    <row r="89" spans="1:8" ht="16.5" thickBot="1" x14ac:dyDescent="0.3">
      <c r="A89" s="281" t="s">
        <v>55</v>
      </c>
      <c r="B89" s="282"/>
      <c r="C89" s="283"/>
      <c r="D89" s="63">
        <f>D81+D87</f>
        <v>109</v>
      </c>
    </row>
    <row r="90" spans="1:8" s="4" customFormat="1" ht="36.75" customHeight="1" thickBot="1" x14ac:dyDescent="0.3">
      <c r="D90" s="64"/>
    </row>
    <row r="91" spans="1:8" ht="16.5" customHeight="1" thickBot="1" x14ac:dyDescent="0.25">
      <c r="A91" s="289" t="s">
        <v>358</v>
      </c>
      <c r="B91" s="290"/>
      <c r="C91" s="291"/>
      <c r="D91" s="115" t="s">
        <v>19</v>
      </c>
    </row>
    <row r="92" spans="1:8" ht="15.75" customHeight="1" thickBot="1" x14ac:dyDescent="0.25">
      <c r="A92" s="292"/>
      <c r="B92" s="293"/>
      <c r="C92" s="294"/>
      <c r="D92" s="114">
        <v>44682</v>
      </c>
    </row>
    <row r="93" spans="1:8" ht="7.5" customHeight="1" x14ac:dyDescent="0.2">
      <c r="A93" s="134"/>
      <c r="B93" s="135"/>
      <c r="C93" s="135"/>
      <c r="D93" s="136"/>
      <c r="E93" s="95"/>
    </row>
    <row r="94" spans="1:8" ht="16.5" customHeight="1" x14ac:dyDescent="0.2">
      <c r="A94" s="98" t="s">
        <v>58</v>
      </c>
      <c r="B94" s="35" t="s">
        <v>353</v>
      </c>
      <c r="C94" s="35" t="s">
        <v>21</v>
      </c>
      <c r="D94" s="99" t="s">
        <v>354</v>
      </c>
    </row>
    <row r="95" spans="1:8" ht="9.75" customHeight="1" x14ac:dyDescent="0.2">
      <c r="A95" s="137"/>
      <c r="B95" s="123"/>
      <c r="C95" s="138"/>
      <c r="D95" s="146"/>
    </row>
    <row r="96" spans="1:8" ht="15.75" customHeight="1" x14ac:dyDescent="0.2">
      <c r="A96" s="301" t="s">
        <v>28</v>
      </c>
      <c r="B96" s="31" t="s">
        <v>70</v>
      </c>
      <c r="C96" s="48" t="s">
        <v>2</v>
      </c>
      <c r="D96" s="106">
        <v>34</v>
      </c>
    </row>
    <row r="97" spans="1:4" ht="15" customHeight="1" x14ac:dyDescent="0.2">
      <c r="A97" s="301"/>
      <c r="B97" s="31" t="s">
        <v>71</v>
      </c>
      <c r="C97" s="41" t="s">
        <v>72</v>
      </c>
      <c r="D97" s="102">
        <v>16</v>
      </c>
    </row>
    <row r="98" spans="1:4" ht="15" customHeight="1" x14ac:dyDescent="0.2">
      <c r="A98" s="301"/>
      <c r="B98" s="31" t="s">
        <v>73</v>
      </c>
      <c r="C98" s="69" t="s">
        <v>74</v>
      </c>
      <c r="D98" s="102">
        <v>11</v>
      </c>
    </row>
    <row r="99" spans="1:4" ht="16.5" customHeight="1" x14ac:dyDescent="0.2">
      <c r="A99" s="301"/>
      <c r="B99" s="31" t="s">
        <v>75</v>
      </c>
      <c r="C99" s="69" t="s">
        <v>76</v>
      </c>
      <c r="D99" s="102">
        <v>4</v>
      </c>
    </row>
    <row r="100" spans="1:4" ht="15.75" x14ac:dyDescent="0.2">
      <c r="A100" s="302"/>
      <c r="B100" s="125"/>
      <c r="C100" s="124" t="s">
        <v>24</v>
      </c>
      <c r="D100" s="132">
        <f>SUM(D96:D99)</f>
        <v>65</v>
      </c>
    </row>
    <row r="101" spans="1:4" ht="11.25" customHeight="1" x14ac:dyDescent="0.2">
      <c r="A101" s="137"/>
      <c r="B101" s="45"/>
      <c r="C101" s="46"/>
      <c r="D101" s="109"/>
    </row>
    <row r="102" spans="1:4" ht="15.75" customHeight="1" x14ac:dyDescent="0.2">
      <c r="A102" s="304" t="s">
        <v>30</v>
      </c>
      <c r="B102" s="47" t="s">
        <v>77</v>
      </c>
      <c r="C102" s="139" t="s">
        <v>1</v>
      </c>
      <c r="D102" s="102">
        <v>10</v>
      </c>
    </row>
    <row r="103" spans="1:4" ht="15" customHeight="1" x14ac:dyDescent="0.2">
      <c r="A103" s="304"/>
      <c r="B103" s="47" t="s">
        <v>78</v>
      </c>
      <c r="C103" s="139" t="s">
        <v>79</v>
      </c>
      <c r="D103" s="102">
        <v>4</v>
      </c>
    </row>
    <row r="104" spans="1:4" ht="15" customHeight="1" x14ac:dyDescent="0.2">
      <c r="A104" s="304"/>
      <c r="B104" s="94" t="s">
        <v>80</v>
      </c>
      <c r="C104" s="139" t="s">
        <v>1</v>
      </c>
      <c r="D104" s="102">
        <v>12</v>
      </c>
    </row>
    <row r="105" spans="1:4" ht="15" customHeight="1" x14ac:dyDescent="0.2">
      <c r="A105" s="304"/>
      <c r="B105" s="31" t="s">
        <v>81</v>
      </c>
      <c r="C105" s="41" t="s">
        <v>82</v>
      </c>
      <c r="D105" s="102">
        <v>18</v>
      </c>
    </row>
    <row r="106" spans="1:4" ht="15" customHeight="1" x14ac:dyDescent="0.2">
      <c r="A106" s="304"/>
      <c r="B106" s="31" t="s">
        <v>83</v>
      </c>
      <c r="C106" s="69" t="s">
        <v>84</v>
      </c>
      <c r="D106" s="102">
        <v>22</v>
      </c>
    </row>
    <row r="107" spans="1:4" ht="15" customHeight="1" x14ac:dyDescent="0.2">
      <c r="A107" s="304"/>
      <c r="B107" s="94" t="s">
        <v>85</v>
      </c>
      <c r="C107" s="41" t="s">
        <v>86</v>
      </c>
      <c r="D107" s="102">
        <v>6</v>
      </c>
    </row>
    <row r="108" spans="1:4" ht="15" customHeight="1" x14ac:dyDescent="0.2">
      <c r="A108" s="304"/>
      <c r="B108" s="31" t="s">
        <v>87</v>
      </c>
      <c r="C108" s="41" t="s">
        <v>88</v>
      </c>
      <c r="D108" s="102">
        <v>7</v>
      </c>
    </row>
    <row r="109" spans="1:4" ht="16.5" customHeight="1" x14ac:dyDescent="0.2">
      <c r="A109" s="304"/>
      <c r="B109" s="31" t="s">
        <v>89</v>
      </c>
      <c r="C109" s="41" t="s">
        <v>90</v>
      </c>
      <c r="D109" s="147">
        <v>6</v>
      </c>
    </row>
    <row r="110" spans="1:4" ht="16.5" customHeight="1" x14ac:dyDescent="0.2">
      <c r="A110" s="305"/>
      <c r="B110" s="140"/>
      <c r="C110" s="124" t="s">
        <v>24</v>
      </c>
      <c r="D110" s="148">
        <f>D102+D103+D104+D105+D106+D107+D108+D109</f>
        <v>85</v>
      </c>
    </row>
    <row r="111" spans="1:4" ht="9.75" customHeight="1" x14ac:dyDescent="0.2">
      <c r="A111" s="149"/>
      <c r="B111" s="142"/>
      <c r="C111" s="143"/>
      <c r="D111" s="150"/>
    </row>
    <row r="112" spans="1:4" ht="20.25" customHeight="1" x14ac:dyDescent="0.2">
      <c r="A112" s="304" t="s">
        <v>38</v>
      </c>
      <c r="B112" s="31">
        <v>5</v>
      </c>
      <c r="C112" s="41" t="s">
        <v>91</v>
      </c>
      <c r="D112" s="147">
        <v>3</v>
      </c>
    </row>
    <row r="113" spans="1:9" ht="15.75" x14ac:dyDescent="0.2">
      <c r="A113" s="304"/>
      <c r="B113" s="87"/>
      <c r="C113" s="122" t="s">
        <v>24</v>
      </c>
      <c r="D113" s="111">
        <f>D112</f>
        <v>3</v>
      </c>
    </row>
    <row r="114" spans="1:9" ht="7.5" customHeight="1" thickBot="1" x14ac:dyDescent="0.25">
      <c r="A114" s="141"/>
      <c r="B114" s="80"/>
      <c r="C114" s="81"/>
      <c r="D114" s="105"/>
    </row>
    <row r="115" spans="1:9" ht="16.5" thickBot="1" x14ac:dyDescent="0.3">
      <c r="A115" s="281" t="s">
        <v>55</v>
      </c>
      <c r="B115" s="282"/>
      <c r="C115" s="283"/>
      <c r="D115" s="91">
        <f>D100+D113+D110</f>
        <v>153</v>
      </c>
    </row>
    <row r="116" spans="1:9" ht="15.75" x14ac:dyDescent="0.25">
      <c r="A116" s="144"/>
      <c r="B116" s="144"/>
      <c r="C116" s="144"/>
      <c r="D116" s="145"/>
    </row>
    <row r="117" spans="1:9" ht="16.5" thickBot="1" x14ac:dyDescent="0.3">
      <c r="A117" s="144"/>
      <c r="B117" s="144"/>
      <c r="C117" s="144"/>
      <c r="D117" s="145"/>
    </row>
    <row r="118" spans="1:9" ht="18.75" thickBot="1" x14ac:dyDescent="0.25">
      <c r="A118" s="289" t="s">
        <v>359</v>
      </c>
      <c r="B118" s="290"/>
      <c r="C118" s="291"/>
      <c r="D118" s="115" t="s">
        <v>19</v>
      </c>
      <c r="I118" s="70" t="s">
        <v>356</v>
      </c>
    </row>
    <row r="119" spans="1:9" ht="15.75" thickBot="1" x14ac:dyDescent="0.25">
      <c r="A119" s="292"/>
      <c r="B119" s="293"/>
      <c r="C119" s="294"/>
      <c r="D119" s="114">
        <v>44927</v>
      </c>
    </row>
    <row r="120" spans="1:9" ht="9.75" customHeight="1" x14ac:dyDescent="0.2">
      <c r="A120" s="155"/>
      <c r="B120" s="67" t="s">
        <v>356</v>
      </c>
      <c r="C120" s="68" t="s">
        <v>356</v>
      </c>
      <c r="D120" s="156" t="s">
        <v>356</v>
      </c>
    </row>
    <row r="121" spans="1:9" ht="15.75" x14ac:dyDescent="0.2">
      <c r="A121" s="98" t="s">
        <v>58</v>
      </c>
      <c r="B121" s="35" t="s">
        <v>353</v>
      </c>
      <c r="C121" s="35" t="s">
        <v>21</v>
      </c>
      <c r="D121" s="99" t="s">
        <v>354</v>
      </c>
    </row>
    <row r="122" spans="1:9" ht="15.75" x14ac:dyDescent="0.2">
      <c r="A122" s="155"/>
      <c r="B122" s="67"/>
      <c r="C122" s="68"/>
      <c r="D122" s="157"/>
    </row>
    <row r="123" spans="1:9" ht="15.75" customHeight="1" x14ac:dyDescent="0.2">
      <c r="A123" s="301" t="s">
        <v>93</v>
      </c>
      <c r="B123" s="31" t="s">
        <v>94</v>
      </c>
      <c r="C123" s="55" t="s">
        <v>95</v>
      </c>
      <c r="D123" s="102">
        <v>1</v>
      </c>
    </row>
    <row r="124" spans="1:9" ht="15.75" customHeight="1" x14ac:dyDescent="0.2">
      <c r="A124" s="301"/>
      <c r="B124" s="57"/>
      <c r="C124" s="41" t="s">
        <v>7</v>
      </c>
      <c r="D124" s="102">
        <v>4</v>
      </c>
    </row>
    <row r="125" spans="1:9" ht="15.75" x14ac:dyDescent="0.2">
      <c r="A125" s="302"/>
      <c r="B125" s="125"/>
      <c r="C125" s="124" t="s">
        <v>24</v>
      </c>
      <c r="D125" s="132">
        <f>SUM(D123:D124)</f>
        <v>5</v>
      </c>
    </row>
    <row r="126" spans="1:9" ht="15.75" x14ac:dyDescent="0.2">
      <c r="A126" s="151"/>
      <c r="B126" s="45"/>
      <c r="C126" s="85"/>
      <c r="D126" s="112"/>
    </row>
    <row r="127" spans="1:9" ht="15.75" x14ac:dyDescent="0.2">
      <c r="A127" s="301" t="s">
        <v>114</v>
      </c>
      <c r="B127" s="152"/>
      <c r="C127" s="41" t="s">
        <v>117</v>
      </c>
      <c r="D127" s="102">
        <v>8</v>
      </c>
    </row>
    <row r="128" spans="1:9" ht="15.75" customHeight="1" x14ac:dyDescent="0.2">
      <c r="A128" s="301"/>
      <c r="B128" s="31"/>
      <c r="C128" s="69" t="s">
        <v>15</v>
      </c>
      <c r="D128" s="102">
        <v>14</v>
      </c>
    </row>
    <row r="129" spans="1:4" ht="15.75" x14ac:dyDescent="0.2">
      <c r="A129" s="302"/>
      <c r="B129" s="125"/>
      <c r="C129" s="124" t="s">
        <v>24</v>
      </c>
      <c r="D129" s="132">
        <f>SUM(D127:D128)</f>
        <v>22</v>
      </c>
    </row>
    <row r="130" spans="1:4" ht="15.75" x14ac:dyDescent="0.2">
      <c r="A130" s="154"/>
      <c r="B130" s="86"/>
      <c r="C130" s="85"/>
      <c r="D130" s="112"/>
    </row>
    <row r="131" spans="1:4" x14ac:dyDescent="0.2">
      <c r="A131" s="301" t="s">
        <v>115</v>
      </c>
      <c r="B131" s="31"/>
      <c r="C131" s="55" t="s">
        <v>118</v>
      </c>
      <c r="D131" s="102">
        <v>19</v>
      </c>
    </row>
    <row r="132" spans="1:4" ht="15.75" x14ac:dyDescent="0.2">
      <c r="A132" s="302"/>
      <c r="B132" s="125"/>
      <c r="C132" s="124" t="s">
        <v>24</v>
      </c>
      <c r="D132" s="132">
        <f>SUM(D131)</f>
        <v>19</v>
      </c>
    </row>
    <row r="133" spans="1:4" ht="15.75" x14ac:dyDescent="0.2">
      <c r="A133" s="151"/>
      <c r="B133" s="45"/>
      <c r="C133" s="85"/>
      <c r="D133" s="112"/>
    </row>
    <row r="134" spans="1:4" x14ac:dyDescent="0.2">
      <c r="A134" s="306" t="s">
        <v>61</v>
      </c>
      <c r="B134" s="153"/>
      <c r="C134" s="55" t="s">
        <v>118</v>
      </c>
      <c r="D134" s="104">
        <v>22</v>
      </c>
    </row>
    <row r="135" spans="1:4" ht="15.75" x14ac:dyDescent="0.2">
      <c r="A135" s="307"/>
      <c r="B135" s="303" t="s">
        <v>24</v>
      </c>
      <c r="C135" s="303"/>
      <c r="D135" s="132">
        <f>SUM(D134)</f>
        <v>22</v>
      </c>
    </row>
    <row r="136" spans="1:4" ht="15.75" x14ac:dyDescent="0.2">
      <c r="A136" s="44"/>
      <c r="B136" s="46"/>
      <c r="C136" s="46"/>
      <c r="D136" s="105"/>
    </row>
    <row r="137" spans="1:4" x14ac:dyDescent="0.2">
      <c r="A137" s="304" t="s">
        <v>116</v>
      </c>
      <c r="B137" s="47"/>
      <c r="C137" s="55" t="s">
        <v>118</v>
      </c>
      <c r="D137" s="102">
        <v>18</v>
      </c>
    </row>
    <row r="138" spans="1:4" ht="15.75" x14ac:dyDescent="0.2">
      <c r="A138" s="305"/>
      <c r="B138" s="125"/>
      <c r="C138" s="124" t="s">
        <v>24</v>
      </c>
      <c r="D138" s="132">
        <v>18</v>
      </c>
    </row>
    <row r="139" spans="1:4" ht="8.25" customHeight="1" thickBot="1" x14ac:dyDescent="0.25">
      <c r="A139" s="158"/>
      <c r="B139" s="45"/>
      <c r="C139" s="46"/>
      <c r="D139" s="105"/>
    </row>
    <row r="140" spans="1:4" ht="15.75" customHeight="1" thickBot="1" x14ac:dyDescent="0.3">
      <c r="A140" s="281" t="s">
        <v>119</v>
      </c>
      <c r="B140" s="282"/>
      <c r="C140" s="283"/>
      <c r="D140" s="91">
        <f>D125+D129+D132+D135+D138</f>
        <v>86</v>
      </c>
    </row>
    <row r="141" spans="1:4" s="4" customFormat="1" ht="4.5" customHeight="1" x14ac:dyDescent="0.25"/>
    <row r="142" spans="1:4" s="4" customFormat="1" ht="16.5" thickBot="1" x14ac:dyDescent="0.3">
      <c r="D142" s="64"/>
    </row>
    <row r="143" spans="1:4" s="4" customFormat="1" ht="18.75" thickBot="1" x14ac:dyDescent="0.3">
      <c r="A143" s="289" t="s">
        <v>96</v>
      </c>
      <c r="B143" s="290"/>
      <c r="C143" s="291"/>
      <c r="D143" s="115" t="s">
        <v>19</v>
      </c>
    </row>
    <row r="144" spans="1:4" s="4" customFormat="1" ht="16.5" customHeight="1" thickBot="1" x14ac:dyDescent="0.3">
      <c r="A144" s="292"/>
      <c r="B144" s="293"/>
      <c r="C144" s="294"/>
      <c r="D144" s="114">
        <v>44287</v>
      </c>
    </row>
    <row r="145" spans="1:4" s="4" customFormat="1" ht="8.25" customHeight="1" x14ac:dyDescent="0.25">
      <c r="A145" s="155"/>
      <c r="B145" s="67"/>
      <c r="C145" s="68"/>
      <c r="D145" s="156"/>
    </row>
    <row r="146" spans="1:4" s="4" customFormat="1" ht="15.75" x14ac:dyDescent="0.25">
      <c r="A146" s="98" t="s">
        <v>58</v>
      </c>
      <c r="B146" s="35" t="s">
        <v>92</v>
      </c>
      <c r="C146" s="35" t="s">
        <v>360</v>
      </c>
      <c r="D146" s="99" t="s">
        <v>361</v>
      </c>
    </row>
    <row r="147" spans="1:4" ht="15.75" x14ac:dyDescent="0.2">
      <c r="A147" s="155"/>
      <c r="B147" s="68"/>
      <c r="C147" s="68"/>
      <c r="D147" s="157"/>
    </row>
    <row r="148" spans="1:4" ht="19.5" customHeight="1" x14ac:dyDescent="0.2">
      <c r="A148" s="301" t="s">
        <v>97</v>
      </c>
      <c r="B148" s="47" t="s">
        <v>98</v>
      </c>
      <c r="C148" s="48" t="s">
        <v>99</v>
      </c>
      <c r="D148" s="102">
        <v>20</v>
      </c>
    </row>
    <row r="149" spans="1:4" ht="17.25" customHeight="1" x14ac:dyDescent="0.2">
      <c r="A149" s="302"/>
      <c r="B149" s="125"/>
      <c r="C149" s="124" t="s">
        <v>24</v>
      </c>
      <c r="D149" s="132">
        <f t="shared" ref="D149" si="3">SUM(D148:D148)</f>
        <v>20</v>
      </c>
    </row>
    <row r="150" spans="1:4" ht="9" customHeight="1" x14ac:dyDescent="0.2">
      <c r="A150" s="151"/>
      <c r="B150" s="84"/>
      <c r="C150" s="46"/>
      <c r="D150" s="105"/>
    </row>
    <row r="151" spans="1:4" ht="15.75" customHeight="1" x14ac:dyDescent="0.2">
      <c r="A151" s="301" t="s">
        <v>28</v>
      </c>
      <c r="B151" s="31" t="s">
        <v>100</v>
      </c>
      <c r="C151" s="55" t="s">
        <v>101</v>
      </c>
      <c r="D151" s="102">
        <v>18</v>
      </c>
    </row>
    <row r="152" spans="1:4" ht="15.75" customHeight="1" x14ac:dyDescent="0.2">
      <c r="A152" s="301"/>
      <c r="B152" s="57" t="s">
        <v>102</v>
      </c>
      <c r="C152" s="41" t="s">
        <v>103</v>
      </c>
      <c r="D152" s="102">
        <v>25</v>
      </c>
    </row>
    <row r="153" spans="1:4" ht="15.75" x14ac:dyDescent="0.2">
      <c r="A153" s="302"/>
      <c r="B153" s="125"/>
      <c r="C153" s="124" t="s">
        <v>24</v>
      </c>
      <c r="D153" s="132">
        <f t="shared" ref="D153" si="4">SUM(D151:D152)</f>
        <v>43</v>
      </c>
    </row>
    <row r="154" spans="1:4" ht="8.25" customHeight="1" thickBot="1" x14ac:dyDescent="0.25">
      <c r="A154" s="151"/>
      <c r="B154" s="45"/>
      <c r="C154" s="46"/>
      <c r="D154" s="105"/>
    </row>
    <row r="155" spans="1:4" ht="16.5" thickBot="1" x14ac:dyDescent="0.3">
      <c r="A155" s="281" t="s">
        <v>55</v>
      </c>
      <c r="B155" s="282"/>
      <c r="C155" s="283"/>
      <c r="D155" s="159">
        <f>D149+D153</f>
        <v>63</v>
      </c>
    </row>
    <row r="156" spans="1:4" ht="4.5" customHeight="1" x14ac:dyDescent="0.2">
      <c r="A156" s="71"/>
      <c r="B156" s="72"/>
      <c r="C156" s="73"/>
      <c r="D156" s="74"/>
    </row>
    <row r="157" spans="1:4" s="4" customFormat="1" ht="20.25" customHeight="1" thickBot="1" x14ac:dyDescent="0.3"/>
    <row r="158" spans="1:4" s="4" customFormat="1" ht="20.25" customHeight="1" thickBot="1" x14ac:dyDescent="0.3">
      <c r="A158" s="289" t="s">
        <v>104</v>
      </c>
      <c r="B158" s="290"/>
      <c r="C158" s="291"/>
      <c r="D158" s="115" t="s">
        <v>19</v>
      </c>
    </row>
    <row r="159" spans="1:4" s="4" customFormat="1" ht="20.25" customHeight="1" thickBot="1" x14ac:dyDescent="0.3">
      <c r="A159" s="292"/>
      <c r="B159" s="293"/>
      <c r="C159" s="294"/>
      <c r="D159" s="114">
        <v>44287</v>
      </c>
    </row>
    <row r="160" spans="1:4" ht="8.25" customHeight="1" x14ac:dyDescent="0.2">
      <c r="A160" s="155"/>
      <c r="B160" s="67"/>
      <c r="C160" s="68"/>
      <c r="D160" s="156"/>
    </row>
    <row r="161" spans="1:4" ht="15.75" x14ac:dyDescent="0.2">
      <c r="A161" s="98" t="s">
        <v>58</v>
      </c>
      <c r="B161" s="35" t="s">
        <v>92</v>
      </c>
      <c r="C161" s="35" t="s">
        <v>360</v>
      </c>
      <c r="D161" s="99" t="s">
        <v>361</v>
      </c>
    </row>
    <row r="162" spans="1:4" ht="15.75" x14ac:dyDescent="0.2">
      <c r="A162" s="163"/>
      <c r="B162" s="67"/>
      <c r="C162" s="68"/>
      <c r="D162" s="156"/>
    </row>
    <row r="163" spans="1:4" ht="15.75" customHeight="1" x14ac:dyDescent="0.2">
      <c r="A163" s="160" t="s">
        <v>105</v>
      </c>
      <c r="B163" s="31" t="s">
        <v>106</v>
      </c>
      <c r="C163" s="69" t="s">
        <v>107</v>
      </c>
      <c r="D163" s="107">
        <v>28</v>
      </c>
    </row>
    <row r="164" spans="1:4" ht="15.75" customHeight="1" x14ac:dyDescent="0.2">
      <c r="A164" s="160" t="s">
        <v>108</v>
      </c>
      <c r="B164" s="31" t="s">
        <v>109</v>
      </c>
      <c r="C164" s="69" t="s">
        <v>107</v>
      </c>
      <c r="D164" s="107">
        <v>28</v>
      </c>
    </row>
    <row r="165" spans="1:4" ht="15.75" customHeight="1" x14ac:dyDescent="0.2">
      <c r="A165" s="160" t="s">
        <v>110</v>
      </c>
      <c r="B165" s="31" t="s">
        <v>111</v>
      </c>
      <c r="C165" s="69" t="s">
        <v>107</v>
      </c>
      <c r="D165" s="107">
        <v>26</v>
      </c>
    </row>
    <row r="166" spans="1:4" ht="15.75" customHeight="1" x14ac:dyDescent="0.2">
      <c r="A166" s="160" t="s">
        <v>112</v>
      </c>
      <c r="B166" s="31" t="s">
        <v>113</v>
      </c>
      <c r="C166" s="69" t="s">
        <v>107</v>
      </c>
      <c r="D166" s="107">
        <v>14</v>
      </c>
    </row>
    <row r="167" spans="1:4" ht="4.5" customHeight="1" x14ac:dyDescent="0.2">
      <c r="A167" s="164"/>
      <c r="B167" s="161"/>
      <c r="C167" s="162"/>
      <c r="D167" s="165"/>
    </row>
    <row r="168" spans="1:4" ht="16.5" thickBot="1" x14ac:dyDescent="0.3">
      <c r="A168" s="295" t="s">
        <v>55</v>
      </c>
      <c r="B168" s="296"/>
      <c r="C168" s="297"/>
      <c r="D168" s="166">
        <f>SUM(D163:D166)</f>
        <v>96</v>
      </c>
    </row>
    <row r="169" spans="1:4" ht="18.75" hidden="1" customHeight="1" x14ac:dyDescent="0.25">
      <c r="A169" s="298" t="s">
        <v>56</v>
      </c>
      <c r="B169" s="299"/>
      <c r="C169" s="300"/>
      <c r="D169" s="75"/>
    </row>
    <row r="170" spans="1:4" ht="18" hidden="1" customHeight="1" x14ac:dyDescent="0.2">
      <c r="A170" s="71"/>
      <c r="B170" s="65"/>
      <c r="C170" s="76"/>
      <c r="D170" s="75"/>
    </row>
    <row r="171" spans="1:4" s="4" customFormat="1" ht="12.75" customHeight="1" x14ac:dyDescent="0.25">
      <c r="D171" s="64"/>
    </row>
    <row r="172" spans="1:4" s="2" customFormat="1" ht="11.25" customHeight="1" x14ac:dyDescent="0.2">
      <c r="A172" s="77"/>
      <c r="B172" s="51"/>
      <c r="C172" s="78"/>
      <c r="D172" s="45"/>
    </row>
    <row r="173" spans="1:4" s="4" customFormat="1" ht="15.75" x14ac:dyDescent="0.25">
      <c r="D173" s="64"/>
    </row>
  </sheetData>
  <mergeCells count="40">
    <mergeCell ref="G8:I8"/>
    <mergeCell ref="G7:I7"/>
    <mergeCell ref="G15:H15"/>
    <mergeCell ref="A143:C144"/>
    <mergeCell ref="A158:C159"/>
    <mergeCell ref="A148:A149"/>
    <mergeCell ref="A151:A153"/>
    <mergeCell ref="A96:A100"/>
    <mergeCell ref="A102:A110"/>
    <mergeCell ref="A112:A113"/>
    <mergeCell ref="A118:C119"/>
    <mergeCell ref="A66:A67"/>
    <mergeCell ref="A59:A61"/>
    <mergeCell ref="A72:C73"/>
    <mergeCell ref="A123:A125"/>
    <mergeCell ref="A127:A129"/>
    <mergeCell ref="A1:C1"/>
    <mergeCell ref="A6:A8"/>
    <mergeCell ref="A10:A15"/>
    <mergeCell ref="A17:A21"/>
    <mergeCell ref="A23:A30"/>
    <mergeCell ref="A168:C168"/>
    <mergeCell ref="A169:C169"/>
    <mergeCell ref="A155:C155"/>
    <mergeCell ref="A131:A132"/>
    <mergeCell ref="B135:C135"/>
    <mergeCell ref="A137:A138"/>
    <mergeCell ref="A140:C140"/>
    <mergeCell ref="A134:A135"/>
    <mergeCell ref="A69:C69"/>
    <mergeCell ref="A115:C115"/>
    <mergeCell ref="A89:C89"/>
    <mergeCell ref="A77:A81"/>
    <mergeCell ref="A83:A87"/>
    <mergeCell ref="A91:C92"/>
    <mergeCell ref="A32:A36"/>
    <mergeCell ref="A38:A42"/>
    <mergeCell ref="A44:A52"/>
    <mergeCell ref="A54:A57"/>
    <mergeCell ref="A2:C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H24" sqref="H24"/>
    </sheetView>
  </sheetViews>
  <sheetFormatPr baseColWidth="10" defaultRowHeight="15.75" x14ac:dyDescent="0.25"/>
  <cols>
    <col min="1" max="1" width="39.5" customWidth="1"/>
  </cols>
  <sheetData>
    <row r="1" spans="1:2" ht="16.5" thickBot="1" x14ac:dyDescent="0.3">
      <c r="A1" s="271" t="s">
        <v>360</v>
      </c>
      <c r="B1" s="272" t="s">
        <v>253</v>
      </c>
    </row>
    <row r="2" spans="1:2" ht="22.5" customHeight="1" x14ac:dyDescent="0.25">
      <c r="A2" s="173" t="s">
        <v>254</v>
      </c>
      <c r="B2" s="174">
        <v>60</v>
      </c>
    </row>
    <row r="3" spans="1:2" ht="22.5" customHeight="1" x14ac:dyDescent="0.25">
      <c r="A3" s="175" t="s">
        <v>255</v>
      </c>
      <c r="B3" s="176">
        <v>15</v>
      </c>
    </row>
    <row r="4" spans="1:2" ht="22.5" customHeight="1" x14ac:dyDescent="0.25">
      <c r="A4" s="175" t="s">
        <v>256</v>
      </c>
      <c r="B4" s="176">
        <v>8</v>
      </c>
    </row>
    <row r="5" spans="1:2" ht="22.5" customHeight="1" thickBot="1" x14ac:dyDescent="0.3">
      <c r="A5" s="177" t="s">
        <v>197</v>
      </c>
      <c r="B5" s="178">
        <f>B2+B3+B4</f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topLeftCell="A58" workbookViewId="0">
      <selection activeCell="G118" sqref="G118"/>
    </sheetView>
  </sheetViews>
  <sheetFormatPr baseColWidth="10" defaultRowHeight="15.75" x14ac:dyDescent="0.25"/>
  <cols>
    <col min="1" max="1" width="36.875" customWidth="1"/>
    <col min="2" max="2" width="15.625" customWidth="1"/>
    <col min="257" max="257" width="32.25" customWidth="1"/>
    <col min="513" max="513" width="32.25" customWidth="1"/>
    <col min="769" max="769" width="32.25" customWidth="1"/>
    <col min="1025" max="1025" width="32.25" customWidth="1"/>
    <col min="1281" max="1281" width="32.25" customWidth="1"/>
    <col min="1537" max="1537" width="32.25" customWidth="1"/>
    <col min="1793" max="1793" width="32.25" customWidth="1"/>
    <col min="2049" max="2049" width="32.25" customWidth="1"/>
    <col min="2305" max="2305" width="32.25" customWidth="1"/>
    <col min="2561" max="2561" width="32.25" customWidth="1"/>
    <col min="2817" max="2817" width="32.25" customWidth="1"/>
    <col min="3073" max="3073" width="32.25" customWidth="1"/>
    <col min="3329" max="3329" width="32.25" customWidth="1"/>
    <col min="3585" max="3585" width="32.25" customWidth="1"/>
    <col min="3841" max="3841" width="32.25" customWidth="1"/>
    <col min="4097" max="4097" width="32.25" customWidth="1"/>
    <col min="4353" max="4353" width="32.25" customWidth="1"/>
    <col min="4609" max="4609" width="32.25" customWidth="1"/>
    <col min="4865" max="4865" width="32.25" customWidth="1"/>
    <col min="5121" max="5121" width="32.25" customWidth="1"/>
    <col min="5377" max="5377" width="32.25" customWidth="1"/>
    <col min="5633" max="5633" width="32.25" customWidth="1"/>
    <col min="5889" max="5889" width="32.25" customWidth="1"/>
    <col min="6145" max="6145" width="32.25" customWidth="1"/>
    <col min="6401" max="6401" width="32.25" customWidth="1"/>
    <col min="6657" max="6657" width="32.25" customWidth="1"/>
    <col min="6913" max="6913" width="32.25" customWidth="1"/>
    <col min="7169" max="7169" width="32.25" customWidth="1"/>
    <col min="7425" max="7425" width="32.25" customWidth="1"/>
    <col min="7681" max="7681" width="32.25" customWidth="1"/>
    <col min="7937" max="7937" width="32.25" customWidth="1"/>
    <col min="8193" max="8193" width="32.25" customWidth="1"/>
    <col min="8449" max="8449" width="32.25" customWidth="1"/>
    <col min="8705" max="8705" width="32.25" customWidth="1"/>
    <col min="8961" max="8961" width="32.25" customWidth="1"/>
    <col min="9217" max="9217" width="32.25" customWidth="1"/>
    <col min="9473" max="9473" width="32.25" customWidth="1"/>
    <col min="9729" max="9729" width="32.25" customWidth="1"/>
    <col min="9985" max="9985" width="32.25" customWidth="1"/>
    <col min="10241" max="10241" width="32.25" customWidth="1"/>
    <col min="10497" max="10497" width="32.25" customWidth="1"/>
    <col min="10753" max="10753" width="32.25" customWidth="1"/>
    <col min="11009" max="11009" width="32.25" customWidth="1"/>
    <col min="11265" max="11265" width="32.25" customWidth="1"/>
    <col min="11521" max="11521" width="32.25" customWidth="1"/>
    <col min="11777" max="11777" width="32.25" customWidth="1"/>
    <col min="12033" max="12033" width="32.25" customWidth="1"/>
    <col min="12289" max="12289" width="32.25" customWidth="1"/>
    <col min="12545" max="12545" width="32.25" customWidth="1"/>
    <col min="12801" max="12801" width="32.25" customWidth="1"/>
    <col min="13057" max="13057" width="32.25" customWidth="1"/>
    <col min="13313" max="13313" width="32.25" customWidth="1"/>
    <col min="13569" max="13569" width="32.25" customWidth="1"/>
    <col min="13825" max="13825" width="32.25" customWidth="1"/>
    <col min="14081" max="14081" width="32.25" customWidth="1"/>
    <col min="14337" max="14337" width="32.25" customWidth="1"/>
    <col min="14593" max="14593" width="32.25" customWidth="1"/>
    <col min="14849" max="14849" width="32.25" customWidth="1"/>
    <col min="15105" max="15105" width="32.25" customWidth="1"/>
    <col min="15361" max="15361" width="32.25" customWidth="1"/>
    <col min="15617" max="15617" width="32.25" customWidth="1"/>
    <col min="15873" max="15873" width="32.25" customWidth="1"/>
    <col min="16129" max="16129" width="32.25" customWidth="1"/>
  </cols>
  <sheetData>
    <row r="1" spans="1:2" x14ac:dyDescent="0.25">
      <c r="A1" s="3"/>
    </row>
    <row r="2" spans="1:2" ht="16.5" thickBot="1" x14ac:dyDescent="0.3"/>
    <row r="3" spans="1:2" ht="21" x14ac:dyDescent="0.35">
      <c r="A3" s="324" t="s">
        <v>187</v>
      </c>
      <c r="B3" s="325"/>
    </row>
    <row r="4" spans="1:2" x14ac:dyDescent="0.25">
      <c r="A4" s="179" t="s">
        <v>120</v>
      </c>
      <c r="B4" s="180" t="s">
        <v>121</v>
      </c>
    </row>
    <row r="5" spans="1:2" x14ac:dyDescent="0.25">
      <c r="A5" s="181" t="s">
        <v>122</v>
      </c>
      <c r="B5" s="182">
        <v>15</v>
      </c>
    </row>
    <row r="6" spans="1:2" x14ac:dyDescent="0.25">
      <c r="A6" s="181" t="s">
        <v>123</v>
      </c>
      <c r="B6" s="182">
        <v>29</v>
      </c>
    </row>
    <row r="7" spans="1:2" x14ac:dyDescent="0.25">
      <c r="A7" s="181" t="s">
        <v>124</v>
      </c>
      <c r="B7" s="182">
        <v>28</v>
      </c>
    </row>
    <row r="8" spans="1:2" x14ac:dyDescent="0.25">
      <c r="A8" s="181" t="s">
        <v>125</v>
      </c>
      <c r="B8" s="182">
        <v>28</v>
      </c>
    </row>
    <row r="9" spans="1:2" x14ac:dyDescent="0.25">
      <c r="A9" s="181" t="s">
        <v>126</v>
      </c>
      <c r="B9" s="182">
        <v>30</v>
      </c>
    </row>
    <row r="10" spans="1:2" x14ac:dyDescent="0.25">
      <c r="A10" s="181" t="s">
        <v>127</v>
      </c>
      <c r="B10" s="182">
        <v>29</v>
      </c>
    </row>
    <row r="11" spans="1:2" ht="16.5" thickBot="1" x14ac:dyDescent="0.3">
      <c r="A11" s="183" t="s">
        <v>364</v>
      </c>
      <c r="B11" s="184">
        <f>SUM(B5:B10)</f>
        <v>159</v>
      </c>
    </row>
    <row r="13" spans="1:2" ht="16.5" thickBot="1" x14ac:dyDescent="0.3"/>
    <row r="14" spans="1:2" ht="21" x14ac:dyDescent="0.35">
      <c r="A14" s="324" t="s">
        <v>128</v>
      </c>
      <c r="B14" s="325"/>
    </row>
    <row r="15" spans="1:2" x14ac:dyDescent="0.25">
      <c r="A15" s="179" t="s">
        <v>120</v>
      </c>
      <c r="B15" s="180" t="s">
        <v>121</v>
      </c>
    </row>
    <row r="16" spans="1:2" x14ac:dyDescent="0.25">
      <c r="A16" s="186" t="s">
        <v>121</v>
      </c>
      <c r="B16" s="187">
        <v>10</v>
      </c>
    </row>
    <row r="17" spans="1:2" ht="16.5" thickBot="1" x14ac:dyDescent="0.3">
      <c r="A17" s="183" t="s">
        <v>129</v>
      </c>
      <c r="B17" s="184">
        <f>SUM(B16:B16)</f>
        <v>10</v>
      </c>
    </row>
    <row r="18" spans="1:2" ht="16.5" thickBot="1" x14ac:dyDescent="0.3">
      <c r="A18" s="194"/>
      <c r="B18" s="195"/>
    </row>
    <row r="19" spans="1:2" ht="21" x14ac:dyDescent="0.35">
      <c r="A19" s="326" t="s">
        <v>130</v>
      </c>
      <c r="B19" s="327"/>
    </row>
    <row r="20" spans="1:2" x14ac:dyDescent="0.25">
      <c r="A20" s="189" t="s">
        <v>131</v>
      </c>
      <c r="B20" s="190">
        <v>11</v>
      </c>
    </row>
    <row r="21" spans="1:2" ht="16.5" thickBot="1" x14ac:dyDescent="0.3">
      <c r="A21" s="188" t="s">
        <v>132</v>
      </c>
      <c r="B21" s="191">
        <f>B20</f>
        <v>11</v>
      </c>
    </row>
    <row r="22" spans="1:2" ht="16.5" thickBot="1" x14ac:dyDescent="0.3">
      <c r="A22" s="192" t="s">
        <v>133</v>
      </c>
      <c r="B22" s="193">
        <f>B20</f>
        <v>11</v>
      </c>
    </row>
    <row r="23" spans="1:2" ht="16.5" thickBot="1" x14ac:dyDescent="0.3">
      <c r="A23" s="273" t="s">
        <v>134</v>
      </c>
      <c r="B23" s="274">
        <f>B16+B20</f>
        <v>21</v>
      </c>
    </row>
    <row r="25" spans="1:2" ht="16.5" thickBot="1" x14ac:dyDescent="0.3"/>
    <row r="26" spans="1:2" ht="21" x14ac:dyDescent="0.35">
      <c r="A26" s="324" t="s">
        <v>135</v>
      </c>
      <c r="B26" s="325"/>
    </row>
    <row r="27" spans="1:2" x14ac:dyDescent="0.25">
      <c r="A27" s="179" t="s">
        <v>120</v>
      </c>
      <c r="B27" s="180" t="s">
        <v>121</v>
      </c>
    </row>
    <row r="28" spans="1:2" x14ac:dyDescent="0.25">
      <c r="A28" s="196" t="s">
        <v>136</v>
      </c>
      <c r="B28" s="197"/>
    </row>
    <row r="29" spans="1:2" x14ac:dyDescent="0.25">
      <c r="A29" s="186" t="s">
        <v>137</v>
      </c>
      <c r="B29" s="187">
        <v>4</v>
      </c>
    </row>
    <row r="30" spans="1:2" x14ac:dyDescent="0.25">
      <c r="A30" s="186" t="s">
        <v>138</v>
      </c>
      <c r="B30" s="187">
        <v>6</v>
      </c>
    </row>
    <row r="31" spans="1:2" x14ac:dyDescent="0.25">
      <c r="A31" s="186" t="s">
        <v>138</v>
      </c>
      <c r="B31" s="187">
        <v>2</v>
      </c>
    </row>
    <row r="32" spans="1:2" x14ac:dyDescent="0.25">
      <c r="A32" s="186" t="s">
        <v>137</v>
      </c>
      <c r="B32" s="187">
        <v>1</v>
      </c>
    </row>
    <row r="33" spans="1:2" x14ac:dyDescent="0.25">
      <c r="A33" s="198" t="s">
        <v>129</v>
      </c>
      <c r="B33" s="199">
        <f>SUM(B29:B32)</f>
        <v>13</v>
      </c>
    </row>
    <row r="34" spans="1:2" ht="16.5" thickBot="1" x14ac:dyDescent="0.3">
      <c r="A34" s="200" t="s">
        <v>139</v>
      </c>
      <c r="B34" s="201">
        <f>B29+B30+B31+B32</f>
        <v>13</v>
      </c>
    </row>
    <row r="36" spans="1:2" ht="16.5" thickBot="1" x14ac:dyDescent="0.3"/>
    <row r="37" spans="1:2" ht="21" x14ac:dyDescent="0.35">
      <c r="A37" s="324" t="s">
        <v>140</v>
      </c>
      <c r="B37" s="325"/>
    </row>
    <row r="38" spans="1:2" x14ac:dyDescent="0.25">
      <c r="A38" s="179" t="s">
        <v>120</v>
      </c>
      <c r="B38" s="180" t="s">
        <v>121</v>
      </c>
    </row>
    <row r="39" spans="1:2" x14ac:dyDescent="0.25">
      <c r="A39" s="196" t="s">
        <v>141</v>
      </c>
      <c r="B39" s="197"/>
    </row>
    <row r="40" spans="1:2" x14ac:dyDescent="0.25">
      <c r="A40" s="185" t="s">
        <v>142</v>
      </c>
      <c r="B40" s="202">
        <v>5</v>
      </c>
    </row>
    <row r="41" spans="1:2" x14ac:dyDescent="0.25">
      <c r="A41" s="181" t="s">
        <v>143</v>
      </c>
      <c r="B41" s="182">
        <v>1</v>
      </c>
    </row>
    <row r="42" spans="1:2" x14ac:dyDescent="0.25">
      <c r="A42" s="211" t="s">
        <v>144</v>
      </c>
      <c r="B42" s="182">
        <v>1</v>
      </c>
    </row>
    <row r="43" spans="1:2" x14ac:dyDescent="0.25">
      <c r="A43" s="181" t="s">
        <v>145</v>
      </c>
      <c r="B43" s="182">
        <v>1</v>
      </c>
    </row>
    <row r="44" spans="1:2" x14ac:dyDescent="0.25">
      <c r="A44" s="181" t="s">
        <v>146</v>
      </c>
      <c r="B44" s="182">
        <v>1</v>
      </c>
    </row>
    <row r="45" spans="1:2" x14ac:dyDescent="0.25">
      <c r="A45" s="181" t="s">
        <v>147</v>
      </c>
      <c r="B45" s="182">
        <v>1</v>
      </c>
    </row>
    <row r="46" spans="1:2" x14ac:dyDescent="0.25">
      <c r="A46" s="196" t="s">
        <v>148</v>
      </c>
      <c r="B46" s="182"/>
    </row>
    <row r="47" spans="1:2" x14ac:dyDescent="0.25">
      <c r="A47" s="185" t="s">
        <v>142</v>
      </c>
      <c r="B47" s="202">
        <v>10</v>
      </c>
    </row>
    <row r="48" spans="1:2" x14ac:dyDescent="0.25">
      <c r="A48" s="181" t="s">
        <v>149</v>
      </c>
      <c r="B48" s="182">
        <v>1</v>
      </c>
    </row>
    <row r="49" spans="1:2" x14ac:dyDescent="0.25">
      <c r="A49" s="181" t="s">
        <v>150</v>
      </c>
      <c r="B49" s="182">
        <v>1</v>
      </c>
    </row>
    <row r="50" spans="1:2" x14ac:dyDescent="0.25">
      <c r="A50" s="181" t="s">
        <v>151</v>
      </c>
      <c r="B50" s="182">
        <v>1</v>
      </c>
    </row>
    <row r="51" spans="1:2" x14ac:dyDescent="0.25">
      <c r="A51" s="181" t="s">
        <v>147</v>
      </c>
      <c r="B51" s="182">
        <v>1</v>
      </c>
    </row>
    <row r="52" spans="1:2" x14ac:dyDescent="0.25">
      <c r="A52" s="196" t="s">
        <v>152</v>
      </c>
      <c r="B52" s="182"/>
    </row>
    <row r="53" spans="1:2" x14ac:dyDescent="0.25">
      <c r="A53" s="185" t="s">
        <v>142</v>
      </c>
      <c r="B53" s="202">
        <v>8</v>
      </c>
    </row>
    <row r="54" spans="1:2" x14ac:dyDescent="0.25">
      <c r="A54" s="181" t="s">
        <v>153</v>
      </c>
      <c r="B54" s="182">
        <v>2</v>
      </c>
    </row>
    <row r="55" spans="1:2" x14ac:dyDescent="0.25">
      <c r="A55" s="181" t="s">
        <v>154</v>
      </c>
      <c r="B55" s="182">
        <v>1</v>
      </c>
    </row>
    <row r="56" spans="1:2" x14ac:dyDescent="0.25">
      <c r="A56" s="181" t="s">
        <v>155</v>
      </c>
      <c r="B56" s="182">
        <v>1</v>
      </c>
    </row>
    <row r="57" spans="1:2" x14ac:dyDescent="0.25">
      <c r="A57" s="181" t="s">
        <v>156</v>
      </c>
      <c r="B57" s="182">
        <v>1</v>
      </c>
    </row>
    <row r="58" spans="1:2" x14ac:dyDescent="0.25">
      <c r="A58" s="181" t="s">
        <v>157</v>
      </c>
      <c r="B58" s="182">
        <v>2</v>
      </c>
    </row>
    <row r="59" spans="1:2" x14ac:dyDescent="0.25">
      <c r="A59" s="196" t="s">
        <v>158</v>
      </c>
      <c r="B59" s="197"/>
    </row>
    <row r="60" spans="1:2" x14ac:dyDescent="0.25">
      <c r="A60" s="181" t="s">
        <v>159</v>
      </c>
      <c r="B60" s="197"/>
    </row>
    <row r="61" spans="1:2" x14ac:dyDescent="0.25">
      <c r="A61" s="198" t="s">
        <v>203</v>
      </c>
      <c r="B61" s="199">
        <f>SUM(B40:B60)</f>
        <v>39</v>
      </c>
    </row>
    <row r="62" spans="1:2" ht="16.5" thickBot="1" x14ac:dyDescent="0.3">
      <c r="A62" s="200" t="s">
        <v>160</v>
      </c>
      <c r="B62" s="201">
        <f>B40+B47+B53</f>
        <v>23</v>
      </c>
    </row>
    <row r="64" spans="1:2" ht="16.5" thickBot="1" x14ac:dyDescent="0.3"/>
    <row r="65" spans="1:2" ht="21" x14ac:dyDescent="0.35">
      <c r="A65" s="324" t="s">
        <v>161</v>
      </c>
      <c r="B65" s="325"/>
    </row>
    <row r="66" spans="1:2" x14ac:dyDescent="0.25">
      <c r="A66" s="179" t="s">
        <v>120</v>
      </c>
      <c r="B66" s="180" t="s">
        <v>121</v>
      </c>
    </row>
    <row r="67" spans="1:2" x14ac:dyDescent="0.25">
      <c r="A67" s="196" t="s">
        <v>162</v>
      </c>
      <c r="B67" s="197"/>
    </row>
    <row r="68" spans="1:2" x14ac:dyDescent="0.25">
      <c r="A68" s="203" t="s">
        <v>163</v>
      </c>
      <c r="B68" s="204">
        <v>1</v>
      </c>
    </row>
    <row r="69" spans="1:2" x14ac:dyDescent="0.25">
      <c r="A69" s="196" t="s">
        <v>164</v>
      </c>
      <c r="B69" s="182"/>
    </row>
    <row r="70" spans="1:2" x14ac:dyDescent="0.25">
      <c r="A70" s="185" t="s">
        <v>142</v>
      </c>
      <c r="B70" s="202">
        <v>7</v>
      </c>
    </row>
    <row r="71" spans="1:2" x14ac:dyDescent="0.25">
      <c r="A71" s="181" t="s">
        <v>165</v>
      </c>
      <c r="B71" s="182">
        <v>1</v>
      </c>
    </row>
    <row r="72" spans="1:2" x14ac:dyDescent="0.25">
      <c r="A72" s="185" t="s">
        <v>142</v>
      </c>
      <c r="B72" s="202">
        <v>2</v>
      </c>
    </row>
    <row r="73" spans="1:2" x14ac:dyDescent="0.25">
      <c r="A73" s="196" t="s">
        <v>166</v>
      </c>
      <c r="B73" s="182"/>
    </row>
    <row r="74" spans="1:2" x14ac:dyDescent="0.25">
      <c r="A74" s="185" t="s">
        <v>142</v>
      </c>
      <c r="B74" s="202">
        <v>5</v>
      </c>
    </row>
    <row r="75" spans="1:2" x14ac:dyDescent="0.25">
      <c r="A75" s="181" t="s">
        <v>150</v>
      </c>
      <c r="B75" s="182">
        <v>1</v>
      </c>
    </row>
    <row r="76" spans="1:2" x14ac:dyDescent="0.25">
      <c r="A76" s="196" t="s">
        <v>152</v>
      </c>
      <c r="B76" s="182"/>
    </row>
    <row r="77" spans="1:2" x14ac:dyDescent="0.25">
      <c r="A77" s="185" t="s">
        <v>142</v>
      </c>
      <c r="B77" s="202">
        <v>14</v>
      </c>
    </row>
    <row r="78" spans="1:2" x14ac:dyDescent="0.25">
      <c r="A78" s="181" t="s">
        <v>167</v>
      </c>
      <c r="B78" s="182">
        <v>1</v>
      </c>
    </row>
    <row r="79" spans="1:2" x14ac:dyDescent="0.25">
      <c r="A79" s="198" t="s">
        <v>129</v>
      </c>
      <c r="B79" s="199">
        <f>SUM(B67:B78)</f>
        <v>32</v>
      </c>
    </row>
    <row r="80" spans="1:2" ht="16.5" thickBot="1" x14ac:dyDescent="0.3">
      <c r="A80" s="200" t="s">
        <v>168</v>
      </c>
      <c r="B80" s="201">
        <f>B70+B74+B77+B72</f>
        <v>28</v>
      </c>
    </row>
    <row r="82" spans="1:2" ht="16.5" thickBot="1" x14ac:dyDescent="0.3"/>
    <row r="83" spans="1:2" ht="21" x14ac:dyDescent="0.35">
      <c r="A83" s="324" t="s">
        <v>169</v>
      </c>
      <c r="B83" s="325"/>
    </row>
    <row r="84" spans="1:2" x14ac:dyDescent="0.25">
      <c r="A84" s="179" t="s">
        <v>120</v>
      </c>
      <c r="B84" s="180" t="s">
        <v>121</v>
      </c>
    </row>
    <row r="85" spans="1:2" x14ac:dyDescent="0.25">
      <c r="A85" s="185" t="s">
        <v>170</v>
      </c>
      <c r="B85" s="202">
        <v>13</v>
      </c>
    </row>
    <row r="86" spans="1:2" ht="16.5" thickBot="1" x14ac:dyDescent="0.3">
      <c r="A86" s="205" t="s">
        <v>171</v>
      </c>
      <c r="B86" s="206">
        <f>B85</f>
        <v>13</v>
      </c>
    </row>
    <row r="87" spans="1:2" ht="16.5" thickBot="1" x14ac:dyDescent="0.3"/>
    <row r="88" spans="1:2" ht="21" x14ac:dyDescent="0.35">
      <c r="A88" s="324" t="s">
        <v>172</v>
      </c>
      <c r="B88" s="325"/>
    </row>
    <row r="89" spans="1:2" x14ac:dyDescent="0.25">
      <c r="A89" s="179" t="s">
        <v>120</v>
      </c>
      <c r="B89" s="180" t="s">
        <v>121</v>
      </c>
    </row>
    <row r="90" spans="1:2" x14ac:dyDescent="0.25">
      <c r="A90" s="185" t="s">
        <v>170</v>
      </c>
      <c r="B90" s="202">
        <v>28</v>
      </c>
    </row>
    <row r="91" spans="1:2" ht="16.5" thickBot="1" x14ac:dyDescent="0.3">
      <c r="A91" s="205" t="s">
        <v>173</v>
      </c>
      <c r="B91" s="206">
        <f>B90</f>
        <v>28</v>
      </c>
    </row>
    <row r="93" spans="1:2" ht="16.5" thickBot="1" x14ac:dyDescent="0.3"/>
    <row r="94" spans="1:2" ht="21" x14ac:dyDescent="0.35">
      <c r="A94" s="324" t="s">
        <v>174</v>
      </c>
      <c r="B94" s="325"/>
    </row>
    <row r="95" spans="1:2" x14ac:dyDescent="0.25">
      <c r="A95" s="179" t="s">
        <v>120</v>
      </c>
      <c r="B95" s="180" t="s">
        <v>121</v>
      </c>
    </row>
    <row r="96" spans="1:2" x14ac:dyDescent="0.25">
      <c r="A96" s="185" t="s">
        <v>170</v>
      </c>
      <c r="B96" s="202">
        <v>41</v>
      </c>
    </row>
    <row r="97" spans="1:3" ht="16.5" thickBot="1" x14ac:dyDescent="0.3">
      <c r="A97" s="205" t="s">
        <v>175</v>
      </c>
      <c r="B97" s="206">
        <f>B96</f>
        <v>41</v>
      </c>
    </row>
    <row r="99" spans="1:3" ht="16.5" thickBot="1" x14ac:dyDescent="0.3"/>
    <row r="100" spans="1:3" ht="21" x14ac:dyDescent="0.35">
      <c r="A100" s="324" t="s">
        <v>176</v>
      </c>
      <c r="B100" s="325"/>
    </row>
    <row r="101" spans="1:3" x14ac:dyDescent="0.25">
      <c r="A101" s="179" t="s">
        <v>120</v>
      </c>
      <c r="B101" s="180" t="s">
        <v>121</v>
      </c>
    </row>
    <row r="102" spans="1:3" x14ac:dyDescent="0.25">
      <c r="A102" s="196" t="s">
        <v>177</v>
      </c>
      <c r="B102" s="197"/>
    </row>
    <row r="103" spans="1:3" x14ac:dyDescent="0.25">
      <c r="A103" s="203" t="s">
        <v>178</v>
      </c>
      <c r="B103" s="204">
        <v>1</v>
      </c>
      <c r="C103" s="4"/>
    </row>
    <row r="104" spans="1:3" x14ac:dyDescent="0.25">
      <c r="A104" s="181" t="s">
        <v>179</v>
      </c>
      <c r="B104" s="182">
        <v>0</v>
      </c>
    </row>
    <row r="105" spans="1:3" x14ac:dyDescent="0.25">
      <c r="A105" s="181" t="s">
        <v>180</v>
      </c>
      <c r="B105" s="182">
        <v>1</v>
      </c>
    </row>
    <row r="106" spans="1:3" x14ac:dyDescent="0.25">
      <c r="A106" s="181" t="s">
        <v>181</v>
      </c>
      <c r="B106" s="182">
        <v>1</v>
      </c>
    </row>
    <row r="107" spans="1:3" x14ac:dyDescent="0.25">
      <c r="A107" s="181" t="s">
        <v>182</v>
      </c>
      <c r="B107" s="182">
        <v>0</v>
      </c>
    </row>
    <row r="108" spans="1:3" x14ac:dyDescent="0.25">
      <c r="A108" s="181" t="s">
        <v>183</v>
      </c>
      <c r="B108" s="182">
        <v>0</v>
      </c>
    </row>
    <row r="109" spans="1:3" x14ac:dyDescent="0.25">
      <c r="A109" s="196" t="s">
        <v>148</v>
      </c>
      <c r="B109" s="182"/>
    </row>
    <row r="110" spans="1:3" x14ac:dyDescent="0.25">
      <c r="A110" s="203" t="s">
        <v>184</v>
      </c>
      <c r="B110" s="204">
        <v>3</v>
      </c>
    </row>
    <row r="111" spans="1:3" x14ac:dyDescent="0.25">
      <c r="A111" s="203" t="s">
        <v>185</v>
      </c>
      <c r="B111" s="204">
        <v>3</v>
      </c>
    </row>
    <row r="112" spans="1:3" x14ac:dyDescent="0.25">
      <c r="A112" s="203" t="s">
        <v>186</v>
      </c>
      <c r="B112" s="204">
        <v>3</v>
      </c>
    </row>
    <row r="113" spans="1:2" ht="16.5" thickBot="1" x14ac:dyDescent="0.3">
      <c r="A113" s="207" t="s">
        <v>129</v>
      </c>
      <c r="B113" s="208">
        <f>SUM(B103:B112)</f>
        <v>12</v>
      </c>
    </row>
    <row r="115" spans="1:2" ht="16.5" thickBot="1" x14ac:dyDescent="0.3"/>
    <row r="116" spans="1:2" ht="21" x14ac:dyDescent="0.35">
      <c r="A116" s="324" t="s">
        <v>188</v>
      </c>
      <c r="B116" s="325"/>
    </row>
    <row r="117" spans="1:2" x14ac:dyDescent="0.25">
      <c r="A117" s="179" t="s">
        <v>120</v>
      </c>
      <c r="B117" s="180" t="s">
        <v>363</v>
      </c>
    </row>
    <row r="118" spans="1:2" x14ac:dyDescent="0.25">
      <c r="A118" s="175" t="s">
        <v>189</v>
      </c>
      <c r="B118" s="176">
        <v>10</v>
      </c>
    </row>
    <row r="119" spans="1:2" x14ac:dyDescent="0.25">
      <c r="A119" s="175" t="s">
        <v>190</v>
      </c>
      <c r="B119" s="176">
        <v>0</v>
      </c>
    </row>
    <row r="120" spans="1:2" x14ac:dyDescent="0.25">
      <c r="A120" s="175" t="s">
        <v>191</v>
      </c>
      <c r="B120" s="176">
        <v>10</v>
      </c>
    </row>
    <row r="121" spans="1:2" x14ac:dyDescent="0.25">
      <c r="A121" s="175" t="s">
        <v>192</v>
      </c>
      <c r="B121" s="176">
        <v>25</v>
      </c>
    </row>
    <row r="122" spans="1:2" ht="16.5" thickBot="1" x14ac:dyDescent="0.3">
      <c r="A122" s="209" t="s">
        <v>364</v>
      </c>
      <c r="B122" s="210">
        <v>45</v>
      </c>
    </row>
  </sheetData>
  <mergeCells count="11">
    <mergeCell ref="A88:B88"/>
    <mergeCell ref="A94:B94"/>
    <mergeCell ref="A100:B100"/>
    <mergeCell ref="A116:B116"/>
    <mergeCell ref="A19:B19"/>
    <mergeCell ref="A83:B83"/>
    <mergeCell ref="A3:B3"/>
    <mergeCell ref="A14:B14"/>
    <mergeCell ref="A26:B26"/>
    <mergeCell ref="A37:B37"/>
    <mergeCell ref="A65:B6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B16" zoomScaleNormal="100" workbookViewId="0">
      <selection activeCell="I6" sqref="I6"/>
    </sheetView>
  </sheetViews>
  <sheetFormatPr baseColWidth="10" defaultColWidth="8.375" defaultRowHeight="15.75" x14ac:dyDescent="0.25"/>
  <cols>
    <col min="1" max="1" width="9.125" style="66" bestFit="1" customWidth="1"/>
    <col min="2" max="2" width="52.5" style="215" customWidth="1"/>
    <col min="3" max="3" width="9" style="66" bestFit="1" customWidth="1"/>
    <col min="4" max="4" width="12.75" style="66" bestFit="1" customWidth="1"/>
    <col min="5" max="5" width="21.375" style="215" customWidth="1"/>
    <col min="6" max="6" width="15.625" style="215" customWidth="1"/>
    <col min="7" max="16384" width="8.375" style="7"/>
  </cols>
  <sheetData>
    <row r="1" spans="1:7" ht="16.5" thickBot="1" x14ac:dyDescent="0.3">
      <c r="A1" s="330" t="s">
        <v>252</v>
      </c>
      <c r="B1" s="331"/>
    </row>
    <row r="2" spans="1:7" s="217" customFormat="1" ht="37.5" customHeight="1" x14ac:dyDescent="0.25">
      <c r="A2" s="212" t="s">
        <v>204</v>
      </c>
      <c r="B2" s="213" t="s">
        <v>205</v>
      </c>
      <c r="C2" s="213" t="s">
        <v>206</v>
      </c>
      <c r="D2" s="213" t="s">
        <v>207</v>
      </c>
      <c r="E2" s="213" t="s">
        <v>208</v>
      </c>
      <c r="F2" s="214" t="s">
        <v>209</v>
      </c>
      <c r="G2" s="216"/>
    </row>
    <row r="3" spans="1:7" s="5" customFormat="1" x14ac:dyDescent="0.25">
      <c r="A3" s="218">
        <v>11170</v>
      </c>
      <c r="B3" s="219" t="s">
        <v>210</v>
      </c>
      <c r="C3" s="220">
        <v>6</v>
      </c>
      <c r="D3" s="220">
        <v>2</v>
      </c>
      <c r="E3" s="42">
        <v>4100</v>
      </c>
      <c r="F3" s="104" t="s">
        <v>211</v>
      </c>
    </row>
    <row r="4" spans="1:7" s="5" customFormat="1" x14ac:dyDescent="0.25">
      <c r="A4" s="218">
        <v>11075</v>
      </c>
      <c r="B4" s="219" t="s">
        <v>212</v>
      </c>
      <c r="C4" s="220"/>
      <c r="D4" s="221">
        <v>2</v>
      </c>
      <c r="E4" s="223" t="s">
        <v>213</v>
      </c>
      <c r="F4" s="222" t="s">
        <v>214</v>
      </c>
    </row>
    <row r="5" spans="1:7" s="5" customFormat="1" ht="30" x14ac:dyDescent="0.25">
      <c r="A5" s="218">
        <v>11137</v>
      </c>
      <c r="B5" s="219" t="s">
        <v>215</v>
      </c>
      <c r="C5" s="223">
        <v>48</v>
      </c>
      <c r="D5" s="223">
        <v>2</v>
      </c>
      <c r="E5" s="223" t="s">
        <v>22</v>
      </c>
      <c r="F5" s="224" t="s">
        <v>289</v>
      </c>
    </row>
    <row r="6" spans="1:7" x14ac:dyDescent="0.25">
      <c r="A6" s="218">
        <v>11070</v>
      </c>
      <c r="B6" s="219" t="s">
        <v>218</v>
      </c>
      <c r="C6" s="42">
        <v>2</v>
      </c>
      <c r="D6" s="42">
        <v>3</v>
      </c>
      <c r="E6" s="42" t="s">
        <v>219</v>
      </c>
      <c r="F6" s="222" t="s">
        <v>220</v>
      </c>
    </row>
    <row r="7" spans="1:7" ht="16.5" thickBot="1" x14ac:dyDescent="0.3">
      <c r="A7" s="225"/>
      <c r="B7" s="226" t="s">
        <v>221</v>
      </c>
      <c r="C7" s="227">
        <v>2</v>
      </c>
      <c r="D7" s="227"/>
      <c r="E7" s="227" t="s">
        <v>222</v>
      </c>
      <c r="F7" s="228" t="s">
        <v>220</v>
      </c>
    </row>
    <row r="8" spans="1:7" s="6" customFormat="1" x14ac:dyDescent="0.25">
      <c r="A8" s="250"/>
      <c r="B8" s="251" t="s">
        <v>290</v>
      </c>
      <c r="C8" s="87">
        <f>SUM(C4:C7)</f>
        <v>52</v>
      </c>
      <c r="D8" s="87">
        <f>SUM(D5:D7)</f>
        <v>5</v>
      </c>
      <c r="E8" s="87"/>
      <c r="F8" s="111"/>
    </row>
    <row r="9" spans="1:7" s="6" customFormat="1" ht="16.5" thickBot="1" x14ac:dyDescent="0.3">
      <c r="A9" s="229"/>
      <c r="B9" s="230"/>
      <c r="C9" s="31"/>
      <c r="D9" s="31"/>
      <c r="E9" s="31"/>
      <c r="F9" s="102"/>
    </row>
    <row r="10" spans="1:7" x14ac:dyDescent="0.25">
      <c r="A10" s="242"/>
      <c r="B10" s="243" t="s">
        <v>223</v>
      </c>
      <c r="C10" s="252">
        <v>20</v>
      </c>
      <c r="D10" s="252"/>
      <c r="E10" s="252" t="s">
        <v>224</v>
      </c>
      <c r="F10" s="246" t="s">
        <v>225</v>
      </c>
    </row>
    <row r="11" spans="1:7" ht="16.5" thickBot="1" x14ac:dyDescent="0.3">
      <c r="A11" s="225">
        <v>11140</v>
      </c>
      <c r="B11" s="253" t="s">
        <v>226</v>
      </c>
      <c r="C11" s="227">
        <v>24</v>
      </c>
      <c r="D11" s="227"/>
      <c r="E11" s="227" t="s">
        <v>227</v>
      </c>
      <c r="F11" s="228" t="s">
        <v>225</v>
      </c>
    </row>
    <row r="12" spans="1:7" s="6" customFormat="1" ht="16.5" thickBot="1" x14ac:dyDescent="0.3">
      <c r="A12" s="254"/>
      <c r="B12" s="251" t="s">
        <v>291</v>
      </c>
      <c r="C12" s="255">
        <f>SUM(C10:C11)</f>
        <v>44</v>
      </c>
      <c r="D12" s="255">
        <f>SUM(D10:D11)</f>
        <v>0</v>
      </c>
      <c r="E12" s="255"/>
      <c r="F12" s="254"/>
    </row>
    <row r="13" spans="1:7" s="6" customFormat="1" x14ac:dyDescent="0.25">
      <c r="A13" s="229"/>
      <c r="B13" s="230"/>
      <c r="C13" s="31"/>
      <c r="D13" s="31"/>
      <c r="E13" s="31"/>
      <c r="F13" s="102"/>
    </row>
    <row r="14" spans="1:7" s="5" customFormat="1" x14ac:dyDescent="0.25">
      <c r="A14" s="218">
        <v>11173</v>
      </c>
      <c r="B14" s="219" t="s">
        <v>228</v>
      </c>
      <c r="C14" s="231">
        <v>5</v>
      </c>
      <c r="D14" s="231">
        <v>6</v>
      </c>
      <c r="E14" s="42">
        <v>5100</v>
      </c>
      <c r="F14" s="104" t="s">
        <v>211</v>
      </c>
    </row>
    <row r="15" spans="1:7" x14ac:dyDescent="0.25">
      <c r="A15" s="232"/>
      <c r="B15" s="233" t="s">
        <v>229</v>
      </c>
      <c r="C15" s="75">
        <v>44</v>
      </c>
      <c r="D15" s="234">
        <v>11</v>
      </c>
      <c r="E15" s="234">
        <v>-1</v>
      </c>
      <c r="F15" s="235" t="s">
        <v>211</v>
      </c>
      <c r="G15" s="6"/>
    </row>
    <row r="16" spans="1:7" s="5" customFormat="1" x14ac:dyDescent="0.25">
      <c r="A16" s="218">
        <v>11072</v>
      </c>
      <c r="B16" s="219" t="s">
        <v>230</v>
      </c>
      <c r="C16" s="231">
        <v>13</v>
      </c>
      <c r="D16" s="231">
        <v>1</v>
      </c>
      <c r="E16" s="223" t="s">
        <v>231</v>
      </c>
      <c r="F16" s="222" t="s">
        <v>214</v>
      </c>
    </row>
    <row r="17" spans="1:7" s="5" customFormat="1" ht="16.5" thickBot="1" x14ac:dyDescent="0.3">
      <c r="A17" s="225">
        <v>11171</v>
      </c>
      <c r="B17" s="226" t="s">
        <v>232</v>
      </c>
      <c r="C17" s="236">
        <v>3</v>
      </c>
      <c r="D17" s="236"/>
      <c r="E17" s="227" t="s">
        <v>233</v>
      </c>
      <c r="F17" s="222" t="s">
        <v>214</v>
      </c>
    </row>
    <row r="18" spans="1:7" s="5" customFormat="1" x14ac:dyDescent="0.25">
      <c r="A18" s="218">
        <v>11172</v>
      </c>
      <c r="B18" s="219" t="s">
        <v>234</v>
      </c>
      <c r="C18" s="231">
        <v>2</v>
      </c>
      <c r="D18" s="231">
        <v>1</v>
      </c>
      <c r="E18" s="223" t="s">
        <v>216</v>
      </c>
      <c r="F18" s="222" t="s">
        <v>217</v>
      </c>
    </row>
    <row r="19" spans="1:7" s="5" customFormat="1" ht="16.5" thickBot="1" x14ac:dyDescent="0.3">
      <c r="A19" s="225">
        <v>11169</v>
      </c>
      <c r="B19" s="226" t="s">
        <v>235</v>
      </c>
      <c r="C19" s="237">
        <v>4</v>
      </c>
      <c r="D19" s="227">
        <v>1</v>
      </c>
      <c r="E19" s="227" t="s">
        <v>236</v>
      </c>
      <c r="F19" s="228" t="s">
        <v>237</v>
      </c>
    </row>
    <row r="20" spans="1:7" ht="16.5" thickBot="1" x14ac:dyDescent="0.3">
      <c r="A20" s="238"/>
      <c r="B20" s="8" t="s">
        <v>238</v>
      </c>
      <c r="C20" s="239">
        <v>13</v>
      </c>
      <c r="D20" s="240"/>
      <c r="E20" s="240" t="s">
        <v>251</v>
      </c>
      <c r="F20" s="241" t="s">
        <v>195</v>
      </c>
    </row>
    <row r="21" spans="1:7" x14ac:dyDescent="0.25">
      <c r="A21" s="242">
        <v>11069</v>
      </c>
      <c r="B21" s="243" t="s">
        <v>239</v>
      </c>
      <c r="C21" s="244">
        <v>6</v>
      </c>
      <c r="D21" s="245"/>
      <c r="E21" s="245" t="s">
        <v>219</v>
      </c>
      <c r="F21" s="246" t="s">
        <v>220</v>
      </c>
    </row>
    <row r="22" spans="1:7" x14ac:dyDescent="0.25">
      <c r="A22" s="218">
        <v>11071</v>
      </c>
      <c r="B22" s="219" t="s">
        <v>240</v>
      </c>
      <c r="C22" s="42"/>
      <c r="D22" s="231">
        <v>5</v>
      </c>
      <c r="E22" s="42" t="s">
        <v>219</v>
      </c>
      <c r="F22" s="222" t="s">
        <v>220</v>
      </c>
    </row>
    <row r="23" spans="1:7" x14ac:dyDescent="0.25">
      <c r="A23" s="218">
        <v>11073</v>
      </c>
      <c r="B23" s="219" t="s">
        <v>241</v>
      </c>
      <c r="C23" s="42"/>
      <c r="D23" s="231">
        <v>2</v>
      </c>
      <c r="E23" s="42" t="s">
        <v>219</v>
      </c>
      <c r="F23" s="222" t="s">
        <v>220</v>
      </c>
    </row>
    <row r="24" spans="1:7" x14ac:dyDescent="0.25">
      <c r="A24" s="218">
        <v>11074</v>
      </c>
      <c r="B24" s="219" t="s">
        <v>242</v>
      </c>
      <c r="C24" s="231">
        <v>0</v>
      </c>
      <c r="D24" s="231">
        <v>2</v>
      </c>
      <c r="E24" s="42" t="s">
        <v>219</v>
      </c>
      <c r="F24" s="222" t="s">
        <v>220</v>
      </c>
    </row>
    <row r="25" spans="1:7" s="6" customFormat="1" ht="16.5" thickBot="1" x14ac:dyDescent="0.3">
      <c r="A25" s="247"/>
      <c r="B25" s="248" t="s">
        <v>243</v>
      </c>
      <c r="C25" s="249">
        <f>SUM(C14:C24)</f>
        <v>90</v>
      </c>
      <c r="D25" s="249">
        <f>SUM(D14:D24)</f>
        <v>29</v>
      </c>
      <c r="E25" s="249"/>
      <c r="F25" s="247"/>
    </row>
    <row r="26" spans="1:7" ht="24.75" customHeight="1" thickBot="1" x14ac:dyDescent="0.3">
      <c r="A26" s="328" t="s">
        <v>244</v>
      </c>
      <c r="B26" s="329"/>
      <c r="C26" s="256">
        <f>C25+C12+C8+C4+C3</f>
        <v>192</v>
      </c>
      <c r="D26" s="256">
        <f>D25+D12+D8+D4+D3</f>
        <v>38</v>
      </c>
    </row>
    <row r="27" spans="1:7" ht="39.75" customHeight="1" x14ac:dyDescent="0.25">
      <c r="A27" s="257"/>
      <c r="B27" s="257"/>
      <c r="C27" s="257"/>
      <c r="D27" s="257"/>
    </row>
    <row r="28" spans="1:7" ht="16.5" thickBot="1" x14ac:dyDescent="0.3"/>
    <row r="29" spans="1:7" s="217" customFormat="1" ht="37.5" customHeight="1" x14ac:dyDescent="0.25">
      <c r="A29" s="212" t="s">
        <v>204</v>
      </c>
      <c r="B29" s="213" t="s">
        <v>205</v>
      </c>
      <c r="C29" s="213" t="s">
        <v>206</v>
      </c>
      <c r="D29" s="213" t="s">
        <v>293</v>
      </c>
      <c r="E29" s="213" t="s">
        <v>208</v>
      </c>
      <c r="F29" s="214" t="s">
        <v>209</v>
      </c>
      <c r="G29" s="216"/>
    </row>
    <row r="30" spans="1:7" x14ac:dyDescent="0.25">
      <c r="A30" s="218">
        <v>11870</v>
      </c>
      <c r="B30" s="219" t="s">
        <v>245</v>
      </c>
      <c r="C30" s="42">
        <v>4</v>
      </c>
      <c r="D30" s="42"/>
      <c r="E30" s="42">
        <v>6400</v>
      </c>
      <c r="F30" s="104" t="s">
        <v>211</v>
      </c>
      <c r="G30" s="6"/>
    </row>
    <row r="31" spans="1:7" ht="16.5" thickBot="1" x14ac:dyDescent="0.3">
      <c r="A31" s="225">
        <v>11871</v>
      </c>
      <c r="B31" s="226" t="s">
        <v>246</v>
      </c>
      <c r="C31" s="258">
        <v>2</v>
      </c>
      <c r="D31" s="258"/>
      <c r="E31" s="258">
        <v>6400</v>
      </c>
      <c r="F31" s="259" t="s">
        <v>211</v>
      </c>
      <c r="G31" s="6"/>
    </row>
    <row r="32" spans="1:7" s="5" customFormat="1" ht="16.5" customHeight="1" thickBot="1" x14ac:dyDescent="0.3">
      <c r="A32" s="242"/>
      <c r="B32" s="260" t="s">
        <v>247</v>
      </c>
      <c r="C32" s="252">
        <v>23</v>
      </c>
      <c r="D32" s="252"/>
      <c r="E32" s="252" t="s">
        <v>292</v>
      </c>
      <c r="F32" s="246" t="s">
        <v>237</v>
      </c>
      <c r="G32" s="6"/>
    </row>
    <row r="33" spans="1:7" ht="16.5" thickBot="1" x14ac:dyDescent="0.3">
      <c r="A33" s="238">
        <v>11873</v>
      </c>
      <c r="B33" s="8" t="s">
        <v>248</v>
      </c>
      <c r="C33" s="240">
        <v>2</v>
      </c>
      <c r="D33" s="240"/>
      <c r="E33" s="240" t="s">
        <v>249</v>
      </c>
      <c r="F33" s="241"/>
      <c r="G33" s="6"/>
    </row>
    <row r="34" spans="1:7" x14ac:dyDescent="0.25">
      <c r="A34" s="218">
        <v>11398</v>
      </c>
      <c r="B34" s="219" t="s">
        <v>250</v>
      </c>
      <c r="C34" s="42"/>
      <c r="D34" s="42">
        <v>4</v>
      </c>
      <c r="E34" s="42" t="s">
        <v>219</v>
      </c>
      <c r="F34" s="222" t="s">
        <v>220</v>
      </c>
      <c r="G34" s="6"/>
    </row>
  </sheetData>
  <mergeCells count="2">
    <mergeCell ref="A26:B26"/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CARTERA SERVICIOS</vt:lpstr>
      <vt:lpstr>URGENCIAS HGUGM</vt:lpstr>
      <vt:lpstr>HOSPITALIZACIÓN HGUGM</vt:lpstr>
      <vt:lpstr>HOSPITALIZACIÓN A DOMICILIO</vt:lpstr>
      <vt:lpstr>CONSULTAS HGUGM</vt:lpstr>
      <vt:lpstr>H DE DIA HGUGM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Ocaña Rubia</dc:creator>
  <cp:lastModifiedBy> </cp:lastModifiedBy>
  <dcterms:created xsi:type="dcterms:W3CDTF">2021-01-10T22:27:27Z</dcterms:created>
  <dcterms:modified xsi:type="dcterms:W3CDTF">2022-09-08T06:52:41Z</dcterms:modified>
</cp:coreProperties>
</file>