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oord. Ingenieria Operativa\Inf Comun Coordinación\INVERSION 2022\Compra motor ventilador\Abierto simplificado\Enviado e Teresa\solo suministro\"/>
    </mc:Choice>
  </mc:AlternateContent>
  <xr:revisionPtr revIDLastSave="0" documentId="13_ncr:1_{62968ED5-1611-4DA0-B299-A30809C07323}" xr6:coauthVersionLast="47" xr6:coauthVersionMax="47" xr10:uidLastSave="{00000000-0000-0000-0000-000000000000}"/>
  <bookViews>
    <workbookView xWindow="30285" yWindow="60" windowWidth="23400" windowHeight="14925" xr2:uid="{00000000-000D-0000-FFFF-FFFF00000000}"/>
  </bookViews>
  <sheets>
    <sheet name="Hoja1" sheetId="1" r:id="rId1"/>
  </sheets>
  <definedNames>
    <definedName name="_xlnm.Print_Area" localSheetId="0">Hoja1!$A$4:$H$15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J19" i="1" s="1"/>
  <c r="E6" i="1"/>
  <c r="D6" i="1"/>
  <c r="J18" i="1" l="1"/>
  <c r="J20" i="1" s="1"/>
  <c r="J21" i="1" s="1"/>
  <c r="K6" i="1"/>
  <c r="J6" i="1"/>
  <c r="M6" i="1"/>
  <c r="F6" i="1"/>
  <c r="G6" i="1" s="1"/>
  <c r="G8" i="1" s="1"/>
  <c r="L6" i="1" l="1"/>
  <c r="N6" i="1" s="1"/>
  <c r="J22" i="1"/>
  <c r="G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Martín Romero, Mª Jesús</author>
  </authors>
  <commentList>
    <comment ref="A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Descripción corta. Ver colores en "Entorno de trabajo: Apariencia"</t>
        </r>
      </text>
    </comment>
    <comment ref="B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5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<sst xmlns="http://schemas.openxmlformats.org/spreadsheetml/2006/main" count="29" uniqueCount="29">
  <si>
    <t>Partida</t>
  </si>
  <si>
    <t>PRESUPUESTO</t>
  </si>
  <si>
    <t>Cantid</t>
  </si>
  <si>
    <t>Total</t>
  </si>
  <si>
    <t>TOTAL</t>
  </si>
  <si>
    <t>IVA</t>
  </si>
  <si>
    <t>TOTAL CON IVA</t>
  </si>
  <si>
    <t>GASTOS GENERALES</t>
  </si>
  <si>
    <t>BENEFICIO INDUSTRIAL</t>
  </si>
  <si>
    <t>IMPORTE UNITARIO GG</t>
  </si>
  <si>
    <t>IMPORTE UNITARIO BI</t>
  </si>
  <si>
    <t>IMPORTE TOTAL OFERTADO
(CANTID* (UNITARIO OFERTADO+GG+BI))</t>
  </si>
  <si>
    <t>IMPORTE OFERTADO</t>
  </si>
  <si>
    <t>Importe de la oferta (IVA no incluido)</t>
  </si>
  <si>
    <t>GG</t>
  </si>
  <si>
    <t>BI</t>
  </si>
  <si>
    <t>Precio U total</t>
  </si>
  <si>
    <t>Precio U (SIN GG+BI)</t>
  </si>
  <si>
    <t>IMPORTE UNITARIO</t>
  </si>
  <si>
    <t>Gastos Generales</t>
  </si>
  <si>
    <t>Beneficio Industrial</t>
  </si>
  <si>
    <t>Importe de la oferta (con GG. y BI.)</t>
  </si>
  <si>
    <t>SUMINISTRO MOTOR</t>
  </si>
  <si>
    <t>IMPORTE TOTAL OFERTADO SIN GG ni BI</t>
  </si>
  <si>
    <t>Suministro motor según PPT</t>
  </si>
  <si>
    <t>TOTAL (con GG+BI)</t>
  </si>
  <si>
    <t>Ver apartado de oferta economica del PCP</t>
  </si>
  <si>
    <t>*</t>
  </si>
  <si>
    <t>IMPORTE UNITARIO*
(SIN GG+BI)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</si>
</sst>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/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 vertical="top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/>
    </xf>
    <xf numFmtId="4" fontId="7" fillId="2" borderId="0" xfId="0" applyNumberFormat="1" applyFont="1" applyFill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0" fillId="0" borderId="0" xfId="0" applyProtection="1">
      <protection locked="0"/>
    </xf>
    <xf numFmtId="10" fontId="0" fillId="4" borderId="1" xfId="0" applyNumberFormat="1" applyFill="1" applyBorder="1" applyAlignment="1" applyProtection="1">
      <alignment horizontal="center"/>
      <protection locked="0"/>
    </xf>
    <xf numFmtId="0" fontId="0" fillId="0" borderId="8" xfId="0" applyFill="1" applyBorder="1" applyProtection="1"/>
    <xf numFmtId="0" fontId="0" fillId="0" borderId="1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0" fillId="0" borderId="8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Alignment="1">
      <alignment horizontal="center"/>
    </xf>
    <xf numFmtId="0" fontId="8" fillId="0" borderId="0" xfId="0" applyFont="1" applyAlignment="1"/>
    <xf numFmtId="0" fontId="0" fillId="0" borderId="0" xfId="0" applyFont="1" applyAlignment="1">
      <alignment vertical="top" wrapText="1"/>
    </xf>
    <xf numFmtId="0" fontId="0" fillId="0" borderId="10" xfId="0" applyFill="1" applyBorder="1" applyAlignment="1" applyProtection="1">
      <alignment horizontal="center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 applyFont="1" applyAlignment="1">
      <alignment horizontal="right"/>
    </xf>
    <xf numFmtId="9" fontId="8" fillId="0" borderId="0" xfId="0" applyNumberFormat="1" applyFont="1" applyAlignment="1">
      <alignment horizontal="right"/>
    </xf>
    <xf numFmtId="164" fontId="0" fillId="0" borderId="0" xfId="0" applyNumberForma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 wrapText="1"/>
      <protection locked="0"/>
    </xf>
    <xf numFmtId="9" fontId="3" fillId="0" borderId="0" xfId="0" applyNumberFormat="1" applyFont="1" applyAlignment="1">
      <alignment horizontal="center"/>
    </xf>
    <xf numFmtId="49" fontId="2" fillId="5" borderId="0" xfId="0" applyNumberFormat="1" applyFont="1" applyFill="1" applyAlignment="1">
      <alignment vertical="top" wrapText="1"/>
    </xf>
    <xf numFmtId="0" fontId="0" fillId="0" borderId="11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4" fontId="10" fillId="0" borderId="0" xfId="0" applyNumberFormat="1" applyFont="1" applyFill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0" fillId="0" borderId="9" xfId="0" applyNumberFormat="1" applyFont="1" applyFill="1" applyBorder="1" applyAlignment="1">
      <alignment horizontal="center" vertical="center" wrapText="1"/>
    </xf>
    <xf numFmtId="4" fontId="0" fillId="4" borderId="8" xfId="0" applyNumberFormat="1" applyFill="1" applyBorder="1" applyProtection="1">
      <protection locked="0"/>
    </xf>
    <xf numFmtId="4" fontId="0" fillId="0" borderId="1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center"/>
    </xf>
    <xf numFmtId="0" fontId="9" fillId="3" borderId="1" xfId="0" applyFont="1" applyFill="1" applyBorder="1" applyAlignment="1" applyProtection="1">
      <alignment horizontal="center" wrapText="1"/>
      <protection locked="0"/>
    </xf>
    <xf numFmtId="0" fontId="9" fillId="3" borderId="4" xfId="0" applyFont="1" applyFill="1" applyBorder="1" applyAlignment="1" applyProtection="1">
      <alignment horizontal="center" wrapText="1"/>
      <protection locked="0"/>
    </xf>
    <xf numFmtId="0" fontId="9" fillId="3" borderId="7" xfId="0" applyFont="1" applyFill="1" applyBorder="1" applyAlignment="1" applyProtection="1">
      <alignment horizontal="center" wrapText="1"/>
      <protection locked="0"/>
    </xf>
    <xf numFmtId="3" fontId="4" fillId="6" borderId="15" xfId="0" applyNumberFormat="1" applyFont="1" applyFill="1" applyBorder="1" applyAlignment="1">
      <alignment horizontal="center" vertical="top"/>
    </xf>
    <xf numFmtId="3" fontId="4" fillId="6" borderId="16" xfId="0" applyNumberFormat="1" applyFont="1" applyFill="1" applyBorder="1" applyAlignment="1">
      <alignment horizontal="center" vertical="top"/>
    </xf>
    <xf numFmtId="3" fontId="4" fillId="6" borderId="17" xfId="0" applyNumberFormat="1" applyFont="1" applyFill="1" applyBorder="1" applyAlignment="1">
      <alignment horizontal="center" vertical="top"/>
    </xf>
    <xf numFmtId="49" fontId="6" fillId="2" borderId="0" xfId="0" applyNumberFormat="1" applyFont="1" applyFill="1" applyAlignment="1">
      <alignment horizontal="center" vertical="top"/>
    </xf>
    <xf numFmtId="0" fontId="9" fillId="3" borderId="2" xfId="0" applyFont="1" applyFill="1" applyBorder="1" applyAlignment="1" applyProtection="1">
      <alignment horizontal="center" wrapText="1"/>
      <protection locked="0"/>
    </xf>
    <xf numFmtId="0" fontId="9" fillId="3" borderId="5" xfId="0" applyFont="1" applyFill="1" applyBorder="1" applyAlignment="1" applyProtection="1">
      <alignment horizontal="center" wrapText="1"/>
      <protection locked="0"/>
    </xf>
    <xf numFmtId="0" fontId="9" fillId="3" borderId="3" xfId="0" applyFont="1" applyFill="1" applyBorder="1" applyAlignment="1" applyProtection="1">
      <alignment horizontal="center" wrapText="1"/>
      <protection locked="0"/>
    </xf>
    <xf numFmtId="0" fontId="9" fillId="3" borderId="6" xfId="0" applyFont="1" applyFill="1" applyBorder="1" applyAlignment="1" applyProtection="1">
      <alignment horizontal="center" wrapText="1"/>
      <protection locked="0"/>
    </xf>
    <xf numFmtId="4" fontId="10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topLeftCell="C1" zoomScale="115" zoomScaleNormal="115" workbookViewId="0">
      <selection activeCell="J15" sqref="J15:L16"/>
    </sheetView>
  </sheetViews>
  <sheetFormatPr baseColWidth="10" defaultRowHeight="15" x14ac:dyDescent="0.25"/>
  <cols>
    <col min="1" max="1" width="43.42578125" customWidth="1"/>
    <col min="2" max="2" width="7.85546875" style="9" customWidth="1"/>
    <col min="3" max="3" width="17.140625" style="9" bestFit="1" customWidth="1"/>
    <col min="4" max="4" width="10" style="9" bestFit="1" customWidth="1"/>
    <col min="5" max="5" width="8.85546875" style="9" bestFit="1" customWidth="1"/>
    <col min="6" max="6" width="11.85546875" style="9" customWidth="1"/>
    <col min="7" max="7" width="12.140625" style="9" customWidth="1"/>
    <col min="8" max="8" width="9.42578125" customWidth="1"/>
    <col min="9" max="9" width="12.140625" customWidth="1"/>
    <col min="10" max="10" width="13" style="7" customWidth="1"/>
    <col min="11" max="13" width="11.5703125" style="7" customWidth="1"/>
    <col min="14" max="14" width="18.140625" style="7" customWidth="1"/>
  </cols>
  <sheetData>
    <row r="1" spans="1:14" x14ac:dyDescent="0.25">
      <c r="I1" s="17" t="s">
        <v>7</v>
      </c>
      <c r="J1" s="19"/>
    </row>
    <row r="2" spans="1:14" x14ac:dyDescent="0.25">
      <c r="I2" s="17" t="s">
        <v>8</v>
      </c>
      <c r="J2" s="19"/>
    </row>
    <row r="3" spans="1:14" ht="15.75" thickBot="1" x14ac:dyDescent="0.3">
      <c r="A3" s="1"/>
      <c r="B3" s="5"/>
      <c r="C3" s="5"/>
      <c r="D3" s="5"/>
      <c r="E3" s="5"/>
      <c r="F3" s="5"/>
      <c r="G3" s="5"/>
      <c r="I3" s="18"/>
      <c r="J3" s="26"/>
      <c r="K3" s="26"/>
      <c r="L3" s="26"/>
      <c r="M3" s="26"/>
      <c r="N3" s="26"/>
    </row>
    <row r="4" spans="1:14" ht="33.75" customHeight="1" x14ac:dyDescent="0.25">
      <c r="A4" s="61" t="s">
        <v>1</v>
      </c>
      <c r="B4" s="61"/>
      <c r="C4" s="61"/>
      <c r="D4" s="61"/>
      <c r="E4" s="61"/>
      <c r="F4" s="61"/>
      <c r="G4" s="61"/>
      <c r="I4" s="62" t="s">
        <v>28</v>
      </c>
      <c r="J4" s="64" t="s">
        <v>9</v>
      </c>
      <c r="K4" s="64" t="s">
        <v>10</v>
      </c>
      <c r="L4" s="62" t="s">
        <v>18</v>
      </c>
      <c r="M4" s="56" t="s">
        <v>23</v>
      </c>
      <c r="N4" s="56" t="s">
        <v>11</v>
      </c>
    </row>
    <row r="5" spans="1:14" x14ac:dyDescent="0.25">
      <c r="A5" s="2" t="s">
        <v>0</v>
      </c>
      <c r="B5" s="6" t="s">
        <v>2</v>
      </c>
      <c r="C5" s="6" t="s">
        <v>17</v>
      </c>
      <c r="D5" s="6" t="s">
        <v>14</v>
      </c>
      <c r="E5" s="6" t="s">
        <v>15</v>
      </c>
      <c r="F5" s="6" t="s">
        <v>16</v>
      </c>
      <c r="G5" s="6" t="s">
        <v>3</v>
      </c>
      <c r="I5" s="63"/>
      <c r="J5" s="65"/>
      <c r="K5" s="65"/>
      <c r="L5" s="63"/>
      <c r="M5" s="57"/>
      <c r="N5" s="57"/>
    </row>
    <row r="6" spans="1:14" x14ac:dyDescent="0.25">
      <c r="A6" s="38" t="s">
        <v>22</v>
      </c>
      <c r="B6" s="13">
        <v>1</v>
      </c>
      <c r="C6" s="14">
        <v>22245</v>
      </c>
      <c r="D6" s="14">
        <f>ROUND(C6*0.09,2)</f>
        <v>2002.05</v>
      </c>
      <c r="E6" s="14">
        <f>ROUND(C6*0.06,2)</f>
        <v>1334.7</v>
      </c>
      <c r="F6" s="14">
        <f>SUM(C6:E6)</f>
        <v>25581.75</v>
      </c>
      <c r="G6" s="14">
        <f>B6*F6</f>
        <v>25581.75</v>
      </c>
      <c r="I6" s="48"/>
      <c r="J6" s="52">
        <f>IFERROR(ROUND(I6*$J$1,2),)</f>
        <v>0</v>
      </c>
      <c r="K6" s="52">
        <f>IFERROR(ROUND(I6*$J$2,2),)</f>
        <v>0</v>
      </c>
      <c r="L6" s="46">
        <f>SUM(I6:K6)</f>
        <v>0</v>
      </c>
      <c r="M6" s="49">
        <f>I6*B6</f>
        <v>0</v>
      </c>
      <c r="N6" s="47">
        <f>B6*L6</f>
        <v>0</v>
      </c>
    </row>
    <row r="7" spans="1:14" x14ac:dyDescent="0.25">
      <c r="A7" s="3" t="s">
        <v>24</v>
      </c>
      <c r="B7" s="13"/>
      <c r="C7" s="14"/>
      <c r="D7" s="14"/>
      <c r="E7" s="14"/>
      <c r="F7" s="14"/>
      <c r="G7" s="14"/>
      <c r="I7" s="58"/>
      <c r="J7" s="59"/>
      <c r="K7" s="59"/>
      <c r="L7" s="59"/>
      <c r="M7" s="59"/>
      <c r="N7" s="60"/>
    </row>
    <row r="8" spans="1:14" ht="15.75" x14ac:dyDescent="0.25">
      <c r="A8" s="4"/>
      <c r="B8" s="15"/>
      <c r="C8" s="14"/>
      <c r="D8" s="14"/>
      <c r="E8" s="66" t="s">
        <v>25</v>
      </c>
      <c r="F8" s="66"/>
      <c r="G8" s="45">
        <f>G6</f>
        <v>25581.75</v>
      </c>
      <c r="I8" s="43"/>
      <c r="J8" s="44"/>
      <c r="K8" s="44"/>
      <c r="L8" s="44"/>
      <c r="M8" s="44"/>
      <c r="N8" s="44"/>
    </row>
    <row r="9" spans="1:14" ht="4.5" hidden="1" customHeight="1" x14ac:dyDescent="0.25">
      <c r="A9" s="4"/>
      <c r="B9" s="15"/>
      <c r="C9" s="15"/>
      <c r="D9" s="15"/>
      <c r="E9" s="15"/>
      <c r="F9" s="15"/>
      <c r="G9" s="16">
        <v>71021.16</v>
      </c>
      <c r="I9" s="39"/>
      <c r="J9" s="40"/>
      <c r="K9" s="40"/>
      <c r="L9" s="41"/>
      <c r="M9" s="41"/>
      <c r="N9" s="42"/>
    </row>
    <row r="10" spans="1:14" ht="11.45" hidden="1" customHeight="1" x14ac:dyDescent="0.25">
      <c r="A10" s="4"/>
      <c r="B10" s="15"/>
      <c r="C10" s="15"/>
      <c r="D10" s="15"/>
      <c r="E10" s="15"/>
      <c r="F10" s="15"/>
      <c r="G10" s="16">
        <v>1936.37</v>
      </c>
      <c r="I10" s="23"/>
      <c r="J10" s="24"/>
      <c r="K10" s="24"/>
      <c r="L10" s="32"/>
      <c r="M10" s="32"/>
      <c r="N10" s="25"/>
    </row>
    <row r="11" spans="1:14" ht="23.1" hidden="1" customHeight="1" x14ac:dyDescent="0.25">
      <c r="A11" s="4"/>
      <c r="B11" s="15"/>
      <c r="C11" s="15"/>
      <c r="D11" s="15"/>
      <c r="E11" s="15"/>
      <c r="F11" s="15"/>
      <c r="G11" s="16">
        <v>65476.03</v>
      </c>
      <c r="I11" s="23"/>
      <c r="J11" s="24"/>
      <c r="K11" s="24"/>
      <c r="L11" s="32"/>
      <c r="M11" s="32"/>
      <c r="N11" s="25"/>
    </row>
    <row r="12" spans="1:14" hidden="1" x14ac:dyDescent="0.25">
      <c r="A12" s="4"/>
      <c r="B12" s="8"/>
      <c r="C12" s="8"/>
      <c r="D12" s="8"/>
      <c r="E12" s="8"/>
      <c r="F12" s="12" t="s">
        <v>4</v>
      </c>
      <c r="G12" s="12" t="e">
        <f>#REF!+#REF!+#REF!+#REF!+#REF!</f>
        <v>#REF!</v>
      </c>
      <c r="I12" s="20"/>
      <c r="J12" s="21"/>
      <c r="K12" s="21"/>
      <c r="L12" s="31"/>
      <c r="M12" s="31"/>
      <c r="N12" s="22"/>
    </row>
    <row r="13" spans="1:14" x14ac:dyDescent="0.25">
      <c r="A13" t="s">
        <v>26</v>
      </c>
      <c r="B13" s="10" t="s">
        <v>27</v>
      </c>
      <c r="C13" s="10"/>
      <c r="D13" s="10"/>
      <c r="E13" s="10"/>
      <c r="F13" s="10"/>
      <c r="G13" s="10"/>
      <c r="N13"/>
    </row>
    <row r="15" spans="1:14" ht="14.45" customHeight="1" x14ac:dyDescent="0.25">
      <c r="J15" s="55" t="s">
        <v>12</v>
      </c>
      <c r="K15" s="55"/>
      <c r="L15" s="55"/>
      <c r="M15" s="36"/>
      <c r="N15" s="35"/>
    </row>
    <row r="16" spans="1:14" ht="18.95" customHeight="1" x14ac:dyDescent="0.25">
      <c r="F16" s="29"/>
      <c r="G16" s="29"/>
      <c r="J16" s="55"/>
      <c r="K16" s="55"/>
      <c r="L16" s="55"/>
      <c r="M16" s="36"/>
      <c r="N16" s="35"/>
    </row>
    <row r="17" spans="1:14" x14ac:dyDescent="0.25">
      <c r="F17" s="29"/>
      <c r="G17" s="29"/>
      <c r="H17" s="17"/>
      <c r="I17" s="17" t="s">
        <v>13</v>
      </c>
      <c r="J17" s="54">
        <f>I6</f>
        <v>0</v>
      </c>
      <c r="K17" s="54"/>
      <c r="L17" s="54"/>
      <c r="M17" s="50"/>
      <c r="N17" s="35"/>
    </row>
    <row r="18" spans="1:14" x14ac:dyDescent="0.25">
      <c r="F18" s="29"/>
      <c r="G18" s="29"/>
      <c r="H18" s="17"/>
      <c r="I18" s="33" t="s">
        <v>19</v>
      </c>
      <c r="J18" s="54">
        <f>I6*J1</f>
        <v>0</v>
      </c>
      <c r="K18" s="54"/>
      <c r="L18" s="54"/>
      <c r="M18" s="50"/>
      <c r="N18" s="35"/>
    </row>
    <row r="19" spans="1:14" x14ac:dyDescent="0.25">
      <c r="F19" s="29"/>
      <c r="G19" s="29"/>
      <c r="H19" s="17"/>
      <c r="I19" s="33" t="s">
        <v>20</v>
      </c>
      <c r="J19" s="54">
        <f>J17*J2</f>
        <v>0</v>
      </c>
      <c r="K19" s="54"/>
      <c r="L19" s="54"/>
      <c r="M19" s="50"/>
      <c r="N19" s="35"/>
    </row>
    <row r="20" spans="1:14" x14ac:dyDescent="0.25">
      <c r="F20" s="11"/>
      <c r="H20" s="17"/>
      <c r="I20" s="17" t="s">
        <v>21</v>
      </c>
      <c r="J20" s="53">
        <f>J17+J18+J19</f>
        <v>0</v>
      </c>
      <c r="K20" s="53"/>
      <c r="L20" s="53"/>
      <c r="M20" s="51"/>
      <c r="N20" s="35"/>
    </row>
    <row r="21" spans="1:14" x14ac:dyDescent="0.25">
      <c r="H21" s="17" t="s">
        <v>5</v>
      </c>
      <c r="I21" s="34">
        <v>0.21</v>
      </c>
      <c r="J21" s="53">
        <f>J20*0.21</f>
        <v>0</v>
      </c>
      <c r="K21" s="53"/>
      <c r="L21" s="53"/>
      <c r="M21" s="51"/>
    </row>
    <row r="22" spans="1:14" x14ac:dyDescent="0.25">
      <c r="H22" s="17"/>
      <c r="I22" s="17" t="s">
        <v>6</v>
      </c>
      <c r="J22" s="53">
        <f>J20+J21</f>
        <v>0</v>
      </c>
      <c r="K22" s="53"/>
      <c r="L22" s="53"/>
      <c r="M22" s="51"/>
    </row>
    <row r="23" spans="1:14" x14ac:dyDescent="0.25">
      <c r="D23" s="37"/>
      <c r="E23" s="37"/>
      <c r="I23" s="27"/>
      <c r="J23" s="28"/>
      <c r="K23" s="28"/>
      <c r="L23" s="28"/>
      <c r="M23" s="28"/>
    </row>
    <row r="24" spans="1:14" x14ac:dyDescent="0.25">
      <c r="A24" s="30"/>
      <c r="C24" s="11"/>
      <c r="D24" s="11"/>
      <c r="E24" s="11"/>
    </row>
    <row r="25" spans="1:14" x14ac:dyDescent="0.25">
      <c r="D25" s="11"/>
    </row>
    <row r="27" spans="1:14" x14ac:dyDescent="0.25">
      <c r="D27" s="11"/>
    </row>
  </sheetData>
  <sheetProtection algorithmName="SHA-512" hashValue="tdSKRGlBthAvC7yZODbdXZgJSRAczJAXt+ijXwgVw870FL9WYabnKJmOeG9NeIzjiJk8V5AB+WsfVQXHXqbtzw==" saltValue="NH9RyL1TSEU4x+D+qmKciA==" spinCount="100000" sheet="1" formatCells="0" selectLockedCells="1" autoFilter="0" pivotTables="0"/>
  <mergeCells count="16">
    <mergeCell ref="J15:L16"/>
    <mergeCell ref="M4:M5"/>
    <mergeCell ref="I7:N7"/>
    <mergeCell ref="A4:G4"/>
    <mergeCell ref="I4:I5"/>
    <mergeCell ref="J4:J5"/>
    <mergeCell ref="K4:K5"/>
    <mergeCell ref="N4:N5"/>
    <mergeCell ref="L4:L5"/>
    <mergeCell ref="E8:F8"/>
    <mergeCell ref="J22:L22"/>
    <mergeCell ref="J17:L17"/>
    <mergeCell ref="J18:L18"/>
    <mergeCell ref="J19:L19"/>
    <mergeCell ref="J20:L20"/>
    <mergeCell ref="J21:L21"/>
  </mergeCells>
  <pageMargins left="0.7" right="0.7" top="0.75" bottom="0.75" header="0.3" footer="0.3"/>
  <pageSetup paperSize="9" scale="9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2017-02-28T08:32:00Z</cp:lastPrinted>
  <dcterms:created xsi:type="dcterms:W3CDTF">2017-02-28T07:29:12Z</dcterms:created>
  <dcterms:modified xsi:type="dcterms:W3CDTF">2023-02-07T08:48:40Z</dcterms:modified>
</cp:coreProperties>
</file>