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Comp\Subdirecciones\Contratacion\00. EXPEDIENTES_REVISION_PUBLICADO\SGT - 2023 - 084 - AB - MATERIAL IMPRENTA  PROMOCIONAL - SUM\"/>
    </mc:Choice>
  </mc:AlternateContent>
  <xr:revisionPtr revIDLastSave="0" documentId="13_ncr:1_{C087E476-2005-4116-9A15-6B14608F78CA}" xr6:coauthVersionLast="47" xr6:coauthVersionMax="47" xr10:uidLastSave="{00000000-0000-0000-0000-000000000000}"/>
  <bookViews>
    <workbookView xWindow="-120" yWindow="-120" windowWidth="29040" windowHeight="15840" activeTab="1" xr2:uid="{24CB70EF-5A08-4B19-BE24-59F592009C30}"/>
  </bookViews>
  <sheets>
    <sheet name="LT01 MATERIAL IMPRENTA" sheetId="1" r:id="rId1"/>
    <sheet name="LT02 MATERIAL PROMOCIONAL" sheetId="2" r:id="rId2"/>
  </sheets>
  <definedNames>
    <definedName name="_Hlk78800046" localSheetId="0">'LT01 MATERIAL IMPRENTA'!#REF!</definedName>
    <definedName name="_Hlk78800046" localSheetId="1">'LT02 MATERIAL PROMOCIONAL'!#REF!</definedName>
    <definedName name="_Toc46141779" localSheetId="0">'LT01 MATERIAL IMPRENTA'!$C$81</definedName>
    <definedName name="_Toc46141779" localSheetId="1">'LT02 MATERIAL PROMOCIONAL'!$C$43</definedName>
    <definedName name="_Toc75344338" localSheetId="0">'LT01 MATERIAL IMPRENTA'!$A$1</definedName>
    <definedName name="_Toc75344338" localSheetId="1">'LT02 MATERIAL PROMOCIONAL'!$A$1</definedName>
    <definedName name="_Toc75344339" localSheetId="0">'LT01 MATERIAL IMPRENTA'!$A$2</definedName>
    <definedName name="_Toc75344339" localSheetId="1">'LT02 MATERIAL PROMOCIONAL'!$A$2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 l="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4" i="1"/>
  <c r="G15" i="2"/>
  <c r="G16" i="2"/>
  <c r="G17" i="2"/>
  <c r="G18" i="2"/>
  <c r="G19" i="2"/>
  <c r="G20" i="2"/>
  <c r="G21" i="2"/>
  <c r="G22" i="2"/>
  <c r="G23" i="2"/>
  <c r="G24" i="2"/>
  <c r="G25" i="2"/>
  <c r="G26" i="2"/>
  <c r="G27" i="2"/>
  <c r="G28" i="2"/>
  <c r="G29" i="2"/>
  <c r="G30" i="2"/>
  <c r="G31" i="2"/>
  <c r="G32" i="2"/>
  <c r="G33" i="2"/>
  <c r="G34" i="2"/>
  <c r="G35" i="2"/>
  <c r="G74" i="1" l="1"/>
  <c r="G75" i="1" s="1"/>
  <c r="G76" i="1" s="1"/>
  <c r="G36" i="2"/>
  <c r="G37" i="2" s="1"/>
  <c r="G38" i="2" s="1"/>
</calcChain>
</file>

<file path=xl/sharedStrings.xml><?xml version="1.0" encoding="utf-8"?>
<sst xmlns="http://schemas.openxmlformats.org/spreadsheetml/2006/main" count="241" uniqueCount="145">
  <si>
    <t>ANEXO II</t>
  </si>
  <si>
    <t>CANAL DE ISABEL II, S.A.</t>
  </si>
  <si>
    <t>Santa Engracia, 125</t>
  </si>
  <si>
    <t>Descripción</t>
  </si>
  <si>
    <t>Nº Unidades (1)</t>
  </si>
  <si>
    <t>Fecha y Firma de Licitador</t>
  </si>
  <si>
    <t>_________________________________________________________________________</t>
  </si>
  <si>
    <t xml:space="preserve">LOTE 1 Suministro Accesorios de Latón </t>
  </si>
  <si>
    <t>Nº</t>
  </si>
  <si>
    <t>IMPORTE UD. (IVA excluido) (2)</t>
  </si>
  <si>
    <t>IMPORTE IVA excluido (Euros) (3)</t>
  </si>
  <si>
    <t>Código</t>
  </si>
  <si>
    <t>MARCA</t>
  </si>
  <si>
    <t>BLOC TIPO CANAL DIN A5 USO EXTERNO</t>
  </si>
  <si>
    <t>UN</t>
  </si>
  <si>
    <t>BLOC TIPO CANAL DIN A4 USO EXTERNO</t>
  </si>
  <si>
    <t>CARPETA DE DOCUMENTA.CYII AZUL T/22x31cm</t>
  </si>
  <si>
    <t>CARPETA DOCUM CYII BLANCA T/22x31 c/lomo</t>
  </si>
  <si>
    <t>PORTADA+CONTRAP.INFORME CYII BLANCA T/A4</t>
  </si>
  <si>
    <t>PAQ</t>
  </si>
  <si>
    <t>CARPETA BLANCA CARTULINA SOLAPA INTERIOR</t>
  </si>
  <si>
    <t>CARPETA EXPEDIENTE UNIFICADA AZUL 285</t>
  </si>
  <si>
    <t>CARPETA EXPEDIENTE CONTRATOS ARCHIVO</t>
  </si>
  <si>
    <t>0IMPR00501</t>
  </si>
  <si>
    <t>CARPETA DE SEGUROS Y RIESGOS</t>
  </si>
  <si>
    <t>0IMPR00503</t>
  </si>
  <si>
    <t>CARPETA EXPEDIENTE SANCIONADOR</t>
  </si>
  <si>
    <t>CARPETAS EXP.CONT.MODIF.SERV.08.02.00.04</t>
  </si>
  <si>
    <t>CARPETAS EXP.EJEC.NUEV.ACOME.08.01.00.01</t>
  </si>
  <si>
    <t>CARPETAS EXP.ACTUA. PREVIAS 08.01.00.02</t>
  </si>
  <si>
    <t>CARPETAS EXP. SUMINIS. AGUA 08.02.00.01</t>
  </si>
  <si>
    <t>CARPETAS EXP. CAMBIO TITULAR.08.02.00.03</t>
  </si>
  <si>
    <t>CARPETAS EXP. MODIFICA.DATOS 08.02.00.05</t>
  </si>
  <si>
    <t>CARPETAS EXP. BAJA CONTRATO 08.02.00.06</t>
  </si>
  <si>
    <t>IMPRESOS CARTA DIR.FINAN. Y DESARRO NEGO</t>
  </si>
  <si>
    <t>IMPRESOS CARTA CONSEJO ADMINISTRACIÓN</t>
  </si>
  <si>
    <t>IMPRESOS CARTA PARA 26 HOJA DOBLE CAR</t>
  </si>
  <si>
    <t>0CAIMP010</t>
  </si>
  <si>
    <t>IMPRESOS CARTA</t>
  </si>
  <si>
    <t>0CAIMP008</t>
  </si>
  <si>
    <t>SOBRE BOLSA T/FOLIO SNETANA CAJA:250u</t>
  </si>
  <si>
    <t>0CAIMP009-13600302</t>
  </si>
  <si>
    <t>SOBRE BOLSA T/CUARTO SNETAN CAJA: 25C</t>
  </si>
  <si>
    <t>0CAIMP006-13600209</t>
  </si>
  <si>
    <t>SOBRE T. COMERCIAL CNENTAN. CAJA:500 u</t>
  </si>
  <si>
    <t>0CAIMP007-13600210</t>
  </si>
  <si>
    <t>SOBRE T. COMERCIAL S/VENTANA CAJA:500 1</t>
  </si>
  <si>
    <t>SOBRE BOLSA T/DIN-A4 C/VENTANA.CJA:250un</t>
  </si>
  <si>
    <t>Cl</t>
  </si>
  <si>
    <t>SOBRE BOLSA CORREO INTERNO.PAQUETE:25 un</t>
  </si>
  <si>
    <t>0IMPR0041</t>
  </si>
  <si>
    <t>0IMPR0045</t>
  </si>
  <si>
    <t>TARJETAS VISITA CANAL CACERES</t>
  </si>
  <si>
    <t>0IMPR0044</t>
  </si>
  <si>
    <t>TARJETAS VISITA VICEPRESIDENTE EJECUTIVO</t>
  </si>
  <si>
    <t>0CAIMP002</t>
  </si>
  <si>
    <t>IMPRESO DE AVISO LECTURA PARA CONTAD</t>
  </si>
  <si>
    <t>TALONARIOS "ASUNTO FECHA" CUADRICULA</t>
  </si>
  <si>
    <t>0IMPR0002</t>
  </si>
  <si>
    <t>LIBRO PARTES DE TRABAJO CACERES</t>
  </si>
  <si>
    <t>0IMPR0004</t>
  </si>
  <si>
    <t>IMPRESO REPARACIÓN DE RED</t>
  </si>
  <si>
    <t>0IMPR0007</t>
  </si>
  <si>
    <t>FORMULARIO INSPECCIÓN</t>
  </si>
  <si>
    <t>0IMPR0008</t>
  </si>
  <si>
    <t>SOLICITUD DE CONSULTA</t>
  </si>
  <si>
    <t>0IMPR0061</t>
  </si>
  <si>
    <t>LIBROS DE ÓRDENES</t>
  </si>
  <si>
    <t>0IMPR0062</t>
  </si>
  <si>
    <t>LIBRO DE INCIDENCIAS</t>
  </si>
  <si>
    <t>0IMPR0046</t>
  </si>
  <si>
    <t>TARJETONES</t>
  </si>
  <si>
    <t>0IMPR0071</t>
  </si>
  <si>
    <t>CAJAS DE ARCHIVO (LOMOS)</t>
  </si>
  <si>
    <t>ETIQUETAS ADHESIVAS RENOVACIÓN</t>
  </si>
  <si>
    <t>ETIQUETAS ADHESIVAS AVISO.RED COMUN.</t>
  </si>
  <si>
    <t>0IMPR0082</t>
  </si>
  <si>
    <t>ETIQUETA DELANTERA GARRAFA AGUA 5 L</t>
  </si>
  <si>
    <t>*MILLAR</t>
  </si>
  <si>
    <t>0IMPR0083</t>
  </si>
  <si>
    <t>ETIQUETA TRASERA GARRAFA AGUA 5 L</t>
  </si>
  <si>
    <t>0IMPR0081</t>
  </si>
  <si>
    <t>PEGATINA ADHESIVA POSITIVO</t>
  </si>
  <si>
    <t>0IMPR0084</t>
  </si>
  <si>
    <t>ETIQUETAS CABLE</t>
  </si>
  <si>
    <t>CINTA ADHESIVA CANAL ISABEL II</t>
  </si>
  <si>
    <t>0IMPR0086</t>
  </si>
  <si>
    <t>CARTEL PROHIBIDO EL ACCESO</t>
  </si>
  <si>
    <t>0IMPR0087</t>
  </si>
  <si>
    <t>CARTEL INSTALACIÓN VIGILADA</t>
  </si>
  <si>
    <t>0IMPR0088</t>
  </si>
  <si>
    <t>CARTEL INSTALACIÓN CONECTADA</t>
  </si>
  <si>
    <t>0IMPR0009</t>
  </si>
  <si>
    <t>CARNET ÁREAS RECREATIVAS</t>
  </si>
  <si>
    <t>UND</t>
  </si>
  <si>
    <t>0IMPR0131</t>
  </si>
  <si>
    <t>TIQUES PISCINA ENTRADA GENERAL</t>
  </si>
  <si>
    <t>0IMPR0132</t>
  </si>
  <si>
    <t>TIQUES PISCINA ENTRADA ESPECIAL</t>
  </si>
  <si>
    <t>0IMPR0133</t>
  </si>
  <si>
    <t>TIQUES PISCINA ENTRADA FAM. NUM.</t>
  </si>
  <si>
    <t>0IMPR0134</t>
  </si>
  <si>
    <t>TIQUES PISCINA ENTRADA ESP. FAM. NUM.</t>
  </si>
  <si>
    <t>0IMPR0135</t>
  </si>
  <si>
    <t>TIQUES PISTA TENIS</t>
  </si>
  <si>
    <t>0IMPR0136</t>
  </si>
  <si>
    <t>TIQUES PISTA FRONTON BARRET</t>
  </si>
  <si>
    <t>0IMPR0137</t>
  </si>
  <si>
    <t>TIQUES PISTA PADEL</t>
  </si>
  <si>
    <t>TALONARIOS PARTE DE TRABAJO</t>
  </si>
  <si>
    <t>Iva</t>
  </si>
  <si>
    <t>Importe total con IVA</t>
  </si>
  <si>
    <t>IMPORTE TOTAL, IVA excluido</t>
  </si>
  <si>
    <t>IMPORTE IVA (21 %)</t>
  </si>
  <si>
    <t>IMPORTE TOTAL</t>
  </si>
  <si>
    <t>BOLIGRAFO CORPORATIVO CON LOGO 5 COLORES</t>
  </si>
  <si>
    <t>JARRA DE CRISTAL PARA AGUA DE UN LITRO</t>
  </si>
  <si>
    <t>VASO DE CRISTAL</t>
  </si>
  <si>
    <t>CARAMELERAS PEQUEÑAS 12x12x4,5 cms
Serigrafía a una tinta blanca al ácido</t>
  </si>
  <si>
    <t>LANYARD AZUL LOGOTIPO CANAL+PORTATARJE</t>
  </si>
  <si>
    <t>PORTA TARJETAS CARRETE  EXTENSIBLE C/LOG</t>
  </si>
  <si>
    <t>POSAVASOS 90x90 mm
Impresos a doble cara y cuatricomía</t>
  </si>
  <si>
    <t>Bolsas tela, asa cordón 40x40x12 Tejido reciclado
Beige/natural,estampado a doble cara a todo color CUATRICOMÍA</t>
  </si>
  <si>
    <t>Bolsas tela, asa corta 25x30x11 Tejido reciclado
Beige/natural,estampado a doble cara a todo color CUATRICOMÍA</t>
  </si>
  <si>
    <t>Bolsas tela, doble asa 40x32x10 Tejido reciclado
Beige/natural,estampado a doble cara a todo color CUATRICOMÍA. Con doble asa</t>
  </si>
  <si>
    <t>Bolsa tela de algodón 105 g/m2 de 37x41
Beige/natural, asa larga, estampado a doble cara a todo color CUATRICOMÍA</t>
  </si>
  <si>
    <t xml:space="preserve">Bolsa tela de algodón 105 g/m2 de 37x41
Azul marino, asa larga, estampado a doble cara a una tinta </t>
  </si>
  <si>
    <t>PARAGUAS Ø111 x 94,5 cm
En azul marino exterior e interior y mango en plata. Marcaje a un color plata de la marca Canal</t>
  </si>
  <si>
    <t>PARAGUAS PLEGABLE AUTOMÁTICO Ø102 x 59 cm
Marcaje estampado de marca Canal a una tinta</t>
  </si>
  <si>
    <t>BOLÍGRAFO SOSTENIBLE
Bolígrafo ecológico de bambú con clip de color. Logotipo impreso a una tinta..</t>
  </si>
  <si>
    <t>BOTELLAS DE CRISTAL
Serigrafía a una tinta blanca</t>
  </si>
  <si>
    <t>JARRA DE CRISTAL PARA AGUA DE MEDIO LITRO
Serigrafiada al ácido con marca Canal</t>
  </si>
  <si>
    <t>CARAMELERAS GRANDES
Serigrafía a una tinta blanca al ácido</t>
  </si>
  <si>
    <t>CUBO PORTALÁPICES SOSTENIBLE
Cartón duro reciclado. Serigrafía marca a una tinta</t>
  </si>
  <si>
    <t>ALFOMBRILLA PARA RATÓN
Impreso por cuatricomía a todo color</t>
  </si>
  <si>
    <t xml:space="preserve">LIBRETA FORMATO A6 en AZUL
Serigrafiado a una tinta blanca </t>
  </si>
  <si>
    <t>LIBRETA FORMATO A5 en BLANCO
Serigrafiado por cuatricomía</t>
  </si>
  <si>
    <t>MODELO PROPOSICIÓN ECONÓMICA: SUMINISTRO MATERIAL DE IMPRENTA Y PROMOCIONAL</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</si>
  <si>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DE  MATERIAL DE IMPRENTA Y PROMOCIONAL Nº 84/2023/LT01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</si>
  <si>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D.   ..................................................................................., con D.N.I. ......................, en nombre y representación de .........................................................., con domicilio social en ..................................................................................enterado de las condiciones, requisitos y obligaciones establecidos en los Pliegos de Cláusulas Administrativas Particulares y de Prescripciones Técnicas del procedimiento de licitación CONTRATO DE SUMINISTRO DE  MATERIAL DE IMPRENTA Y PROMOCIONAL Nº 84/2023/LT02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</si>
  <si>
    <t>CINTA DE SEÑALIZACIÓN Y BALIZAMIENTO CANAL Y CANAL CACERES</t>
  </si>
  <si>
    <t>TARJETA DE VISITA GENERAL</t>
  </si>
  <si>
    <t>1130080*</t>
  </si>
  <si>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“Precio unitario (IVA excluido)” ofertado para todos los suministros contemplará la fabricación, el transporte a un punto de entrega y todos los costes asociados al suministro efectivo de los productos objeto del contrato. 
Todas las cifras que se hagan constar en la proposición económica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
(3) El “IMPORTE TOTAL IVA excluido” para cada producto será igual a la resultante de multiplicar el “Precio unitario (IVA excluido)” por las “UNIDADES” del producto correspondiente. 
(4) El “IMPORTE TOTAL, IVA excluido” de la oferta corresponderá al precio del licitador propuesto para el escenario hipotético de valoración (en cuanto a las actuaciones concretas objeto de contratación) del lote correspondiente para el periodo de duración del contrato de 2 años referido en la tabla anterior. No obstante, lo anterior, los precios unitarios propuestos por el adjudicatario serán vinculantes para éste, siendo el precio del Contrato, el Alcance Máximo del mismo en los términos referidos en el apartado 3.3 del Anexo I al Pliego de Cláusulas Administrativas Particulares para el presente lote. 
Las ofertas económicas que superen el valor estimado del presente lote (95.645,85 € IVA excluido) no se tendrán en cuenta en el presente procedimiento de licitación. </t>
  </si>
  <si>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“Precio unitario (IVA excluido)” ofertado para todos los suministros contemplará la fabricación, el transporte a un punto de entrega y todos los costes asociados al suministro efectivo de los productos objeto del contrato. 
Todas las cifras que se hagan constar en la proposición económica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
(3) El “IMPORTE TOTAL IVA excluido” para cada producto será igual a la resultante de multiplicar el “Precio unitario (IVA excluido)” por las “UNIDADES” del producto correspondiente. 
(4) El “IMPORTE TOTAL, IVA excluido” de la oferta corresponderá al precio del licitador propuesto para el escenario hipotético de valoración (en cuanto a las actuaciones concretas objeto de contratación) del lote correspondiente para el periodo de duración del contrato de 2 años referido en la tabla anterior. No obstante, lo anterior, los precios unitarios propuestos por el adjudicatario serán vinculantes para éste, siendo el precio del Contrato, el Alcance Máximo del mismo en los términos referidos en el apartado 3.3 del Anexo I al Pliego de Cláusulas Administrativas Particulares para el presente lote. 
Las ofertas económicas que superen el valor estimado del presente lote (55.430,00 € IVA excluido) no se tendrán en cuenta en el presente procedimiento de licitación.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</si>
</sst>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3" formatCode="_-* #,##0.00_-;\-* #,##0.00_-;_-* &quot;-&quot;??_-;_-@_-"/>
    <numFmt numFmtId="164" formatCode="#,##0.00\ &quot;€&quot;"/>
    <numFmt numFmtId="165" formatCode="_-* #,##0_-;\-* #,##0_-;_-* &quot;-&quot;??_-;_-@_-"/>
  </numFmts>
  <fonts count="11"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b/>
      <u/>
      <sz val="10"/>
      <color theme="1"/>
      <name val="Calibri"/>
      <family val="2"/>
    </font>
    <font>
      <sz val="11"/>
      <color rgb="FF000000"/>
      <name val="Calibri"/>
      <family val="2"/>
    </font>
    <font>
      <sz val="11"/>
      <name val="Calibri"/>
      <family val="2"/>
    </font>
    <font>
      <sz val="11"/>
      <color theme="1"/>
      <name val="Calibri"/>
      <family val="2"/>
    </font>
    <font>
      <sz val="11"/>
      <color theme="1"/>
      <name val="Calibri"/>
      <family val="2"/>
      <scheme val="minor"/>
    </font>
    <font>
      <sz val="8"/>
      <name val="Calibri"/>
      <family val="2"/>
      <scheme val="minor"/>
    </font>
    <font>
      <sz val="11"/>
      <color rgb="FF000000"/>
      <name val="Calibri"/>
      <family val="2"/>
      <scheme val="minor"/>
    </font>
  </fonts>
  <fills count="3">
    <fill>
      <patternFill patternType="none"/>
    </fill>
    <fill>
      <patternFill patternType="gray125"/>
    </fill>
    <fill>
      <patternFill patternType="solid">
        <fgColor rgb="FFBFBFBF"/>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3" fontId="8" fillId="0" borderId="0" applyFont="0" applyFill="0" applyBorder="0" applyAlignment="0" applyProtection="0"/>
  </cellStyleXfs>
  <cellXfs count="49">
    <xf numFmtId="0" fontId="0" fillId="0" borderId="0" xfId="0"/>
    <xf numFmtId="0" fontId="0" fillId="0" borderId="0" xfId="0" applyProtection="1"/>
    <xf numFmtId="0" fontId="1" fillId="0" borderId="0" xfId="0" applyFont="1" applyAlignment="1" applyProtection="1">
      <alignment horizontal="left" vertical="center" indent="2"/>
    </xf>
    <xf numFmtId="0" fontId="1" fillId="0" borderId="0" xfId="0" applyFont="1" applyAlignment="1" applyProtection="1">
      <alignment horizontal="justify"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1" fillId="0" borderId="0" xfId="0" applyFont="1" applyAlignment="1" applyProtection="1">
      <alignment horizontal="center" vertical="center"/>
    </xf>
    <xf numFmtId="0" fontId="2" fillId="0" borderId="0" xfId="0" applyFont="1" applyAlignment="1" applyProtection="1">
      <alignment horizontal="left" vertical="center" indent="2"/>
    </xf>
    <xf numFmtId="164" fontId="0" fillId="0" borderId="1" xfId="0" applyNumberFormat="1" applyBorder="1" applyAlignment="1" applyProtection="1">
      <alignment horizontal="right" vertical="center"/>
    </xf>
    <xf numFmtId="49" fontId="5" fillId="0" borderId="6" xfId="0" applyNumberFormat="1" applyFont="1" applyBorder="1" applyAlignment="1" applyProtection="1">
      <alignment horizontal="right" vertical="center"/>
      <protection locked="0"/>
    </xf>
    <xf numFmtId="0" fontId="0" fillId="0" borderId="0" xfId="0" applyAlignment="1" applyProtection="1">
      <alignment wrapText="1"/>
    </xf>
    <xf numFmtId="0" fontId="1"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0" fillId="0" borderId="15" xfId="0" applyFill="1" applyBorder="1" applyAlignment="1" applyProtection="1">
      <alignment horizontal="center" vertical="center"/>
    </xf>
    <xf numFmtId="0" fontId="0" fillId="0" borderId="6" xfId="0" applyBorder="1" applyAlignment="1" applyProtection="1">
      <alignment horizontal="center" vertical="center"/>
    </xf>
    <xf numFmtId="0" fontId="5" fillId="0" borderId="6" xfId="0" applyFont="1" applyBorder="1" applyAlignment="1" applyProtection="1">
      <alignment vertical="center" wrapText="1"/>
    </xf>
    <xf numFmtId="0" fontId="5" fillId="0" borderId="6" xfId="0" applyFont="1" applyBorder="1" applyAlignment="1" applyProtection="1">
      <alignment horizontal="center" vertical="center"/>
    </xf>
    <xf numFmtId="165" fontId="5" fillId="0" borderId="6" xfId="1" applyNumberFormat="1" applyFont="1" applyBorder="1" applyAlignment="1" applyProtection="1">
      <alignment horizontal="center" vertical="center" wrapText="1"/>
    </xf>
    <xf numFmtId="8" fontId="5" fillId="0" borderId="6" xfId="0" applyNumberFormat="1" applyFont="1" applyBorder="1" applyAlignment="1" applyProtection="1">
      <alignment horizontal="right" vertical="center"/>
    </xf>
    <xf numFmtId="49" fontId="0" fillId="0" borderId="6" xfId="0" applyNumberFormat="1" applyBorder="1" applyAlignment="1" applyProtection="1">
      <alignment horizontal="center" vertical="center"/>
    </xf>
    <xf numFmtId="0" fontId="6" fillId="0" borderId="6" xfId="0" applyFont="1" applyBorder="1" applyAlignment="1" applyProtection="1">
      <alignment vertical="center" wrapText="1"/>
    </xf>
    <xf numFmtId="165" fontId="7" fillId="0" borderId="6" xfId="1" applyNumberFormat="1"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0" fillId="0" borderId="6" xfId="0" applyBorder="1" applyAlignment="1" applyProtection="1">
      <alignment horizontal="left" vertical="center" wrapText="1"/>
    </xf>
    <xf numFmtId="165" fontId="0" fillId="0" borderId="6" xfId="1" applyNumberFormat="1" applyFont="1" applyBorder="1" applyAlignment="1" applyProtection="1">
      <alignment horizontal="center" vertical="center" wrapText="1"/>
    </xf>
    <xf numFmtId="8" fontId="5" fillId="0" borderId="14" xfId="0" applyNumberFormat="1" applyFont="1" applyBorder="1" applyAlignment="1" applyProtection="1">
      <alignment horizontal="right" vertical="center"/>
    </xf>
    <xf numFmtId="8" fontId="5" fillId="0" borderId="1" xfId="0" applyNumberFormat="1" applyFont="1" applyBorder="1" applyAlignment="1" applyProtection="1">
      <alignment horizontal="right" vertical="center"/>
    </xf>
    <xf numFmtId="0" fontId="2" fillId="0" borderId="0" xfId="0" applyFont="1" applyAlignment="1" applyProtection="1">
      <alignment horizontal="center" vertical="center"/>
    </xf>
    <xf numFmtId="0" fontId="0" fillId="0" borderId="0" xfId="0" applyAlignment="1" applyProtection="1">
      <alignment horizontal="justify" wrapText="1"/>
      <protection locked="0"/>
    </xf>
    <xf numFmtId="0" fontId="0" fillId="0" borderId="0" xfId="0" applyAlignment="1" applyProtection="1">
      <alignment wrapText="1"/>
    </xf>
    <xf numFmtId="0" fontId="1" fillId="0" borderId="0" xfId="0" applyFont="1" applyAlignment="1" applyProtection="1">
      <alignment horizontal="left" vertical="center" wrapText="1"/>
    </xf>
    <xf numFmtId="0" fontId="0" fillId="0" borderId="3" xfId="0" applyBorder="1" applyAlignment="1" applyProtection="1">
      <alignment horizontal="right"/>
    </xf>
    <xf numFmtId="0" fontId="0" fillId="0" borderId="8" xfId="0" applyBorder="1" applyAlignment="1" applyProtection="1">
      <alignment horizontal="right"/>
    </xf>
    <xf numFmtId="0" fontId="0" fillId="0" borderId="9" xfId="0" applyBorder="1" applyAlignment="1" applyProtection="1">
      <alignment horizontal="right"/>
    </xf>
    <xf numFmtId="0" fontId="0" fillId="0" borderId="7" xfId="0" applyBorder="1" applyAlignment="1" applyProtection="1">
      <alignment horizontal="right"/>
    </xf>
    <xf numFmtId="0" fontId="0" fillId="0" borderId="13" xfId="0" applyBorder="1" applyAlignment="1" applyProtection="1">
      <alignment horizontal="right"/>
    </xf>
    <xf numFmtId="0" fontId="0" fillId="0" borderId="2" xfId="0" applyBorder="1" applyAlignment="1" applyProtection="1">
      <alignment horizontal="right"/>
    </xf>
    <xf numFmtId="0" fontId="1" fillId="0" borderId="3" xfId="0" applyFont="1" applyBorder="1" applyAlignment="1" applyProtection="1">
      <alignment horizontal="center" vertical="center"/>
    </xf>
    <xf numFmtId="0" fontId="0" fillId="0" borderId="8" xfId="0" applyBorder="1" applyAlignment="1" applyProtection="1"/>
    <xf numFmtId="0" fontId="0" fillId="0" borderId="9" xfId="0" applyBorder="1" applyAlignment="1" applyProtection="1"/>
    <xf numFmtId="0" fontId="0" fillId="0" borderId="4" xfId="0" applyBorder="1" applyAlignment="1" applyProtection="1"/>
    <xf numFmtId="0" fontId="0" fillId="0" borderId="0" xfId="0" applyAlignment="1" applyProtection="1"/>
    <xf numFmtId="0" fontId="0" fillId="0" borderId="10" xfId="0" applyBorder="1" applyAlignment="1" applyProtection="1"/>
    <xf numFmtId="0" fontId="0" fillId="0" borderId="5" xfId="0" applyBorder="1" applyAlignment="1" applyProtection="1"/>
    <xf numFmtId="0" fontId="0" fillId="0" borderId="11" xfId="0" applyBorder="1" applyAlignment="1" applyProtection="1"/>
    <xf numFmtId="0" fontId="0" fillId="0" borderId="12" xfId="0" applyBorder="1" applyAlignment="1" applyProtection="1"/>
    <xf numFmtId="0" fontId="4" fillId="0" borderId="0" xfId="0" applyFont="1" applyAlignment="1" applyProtection="1">
      <alignment horizontal="justify" vertical="justify" wrapText="1"/>
    </xf>
    <xf numFmtId="0" fontId="0" fillId="0" borderId="0" xfId="0" applyAlignment="1" applyProtection="1">
      <alignment horizontal="justify" vertical="justify" wrapText="1"/>
    </xf>
    <xf numFmtId="0" fontId="10" fillId="0" borderId="0" xfId="0" applyFont="1" applyAlignment="1">
      <alignment horizontal="center"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9DC8-7470-4234-9D0A-21E5CDFA6B52}">
  <dimension ref="A1:J92"/>
  <sheetViews>
    <sheetView topLeftCell="A46" zoomScale="70" zoomScaleNormal="70" workbookViewId="0">
      <selection activeCell="M61" sqref="M61"/>
    </sheetView>
  </sheetViews>
  <sheetFormatPr baseColWidth="10" defaultRowHeight="15" x14ac:dyDescent="0.25"/>
  <cols>
    <col min="1" max="1" width="7.7109375" style="1" customWidth="1"/>
    <col min="2" max="2" width="22.5703125" style="1" customWidth="1"/>
    <col min="3" max="3" width="55.28515625" style="1" customWidth="1"/>
    <col min="4" max="4" width="16.5703125" style="1" bestFit="1" customWidth="1"/>
    <col min="5" max="5" width="13.28515625" style="1" bestFit="1" customWidth="1"/>
    <col min="6" max="6" width="11.42578125" style="1"/>
    <col min="7" max="7" width="22" style="1" customWidth="1"/>
    <col min="8" max="16384" width="11.42578125" style="1"/>
  </cols>
  <sheetData>
    <row r="1" spans="1:7" x14ac:dyDescent="0.25">
      <c r="A1" s="27" t="s">
        <v>0</v>
      </c>
      <c r="B1" s="27"/>
      <c r="C1" s="27"/>
      <c r="D1" s="27"/>
      <c r="E1" s="27"/>
      <c r="F1" s="27"/>
      <c r="G1" s="27"/>
    </row>
    <row r="2" spans="1:7" x14ac:dyDescent="0.25">
      <c r="A2" s="27" t="s">
        <v>137</v>
      </c>
      <c r="B2" s="27"/>
      <c r="C2" s="27"/>
      <c r="D2" s="27"/>
      <c r="E2" s="27"/>
      <c r="F2" s="27"/>
      <c r="G2" s="27"/>
    </row>
    <row r="3" spans="1:7" x14ac:dyDescent="0.25">
      <c r="C3" s="2"/>
      <c r="D3" s="2"/>
      <c r="E3" s="2"/>
    </row>
    <row r="4" spans="1:7" x14ac:dyDescent="0.25">
      <c r="A4" s="30" t="s">
        <v>1</v>
      </c>
      <c r="B4" s="30"/>
      <c r="C4" s="30"/>
      <c r="D4" s="11"/>
      <c r="E4" s="11"/>
    </row>
    <row r="5" spans="1:7" x14ac:dyDescent="0.25">
      <c r="A5" s="30" t="s">
        <v>2</v>
      </c>
      <c r="B5" s="30"/>
      <c r="C5" s="30"/>
      <c r="D5" s="11"/>
      <c r="E5" s="11"/>
    </row>
    <row r="6" spans="1:7" x14ac:dyDescent="0.25">
      <c r="C6" s="11"/>
      <c r="D6" s="11"/>
      <c r="E6" s="11"/>
    </row>
    <row r="7" spans="1:7" x14ac:dyDescent="0.25">
      <c r="C7" s="11"/>
      <c r="D7" s="11"/>
      <c r="E7" s="11"/>
    </row>
    <row r="8" spans="1:7" x14ac:dyDescent="0.25">
      <c r="C8" s="11"/>
      <c r="D8" s="11"/>
      <c r="E8" s="11"/>
    </row>
    <row r="9" spans="1:7" ht="156" customHeight="1" x14ac:dyDescent="0.25">
      <c r="A9" s="28" t="s">
        <v>138</v>
      </c>
      <c r="B9" s="28"/>
      <c r="C9" s="28"/>
      <c r="D9" s="28"/>
      <c r="E9" s="28"/>
      <c r="F9" s="28"/>
      <c r="G9" s="28"/>
    </row>
    <row r="10" spans="1:7" x14ac:dyDescent="0.25">
      <c r="C10" s="3"/>
      <c r="D10" s="3"/>
      <c r="E10" s="3"/>
    </row>
    <row r="11" spans="1:7" ht="17.45" customHeight="1" x14ac:dyDescent="0.25">
      <c r="A11" s="29"/>
      <c r="B11" s="29"/>
      <c r="C11" s="29" t="s">
        <v>7</v>
      </c>
      <c r="D11" s="10"/>
      <c r="E11" s="10"/>
    </row>
    <row r="12" spans="1:7" ht="15.75" thickBot="1" x14ac:dyDescent="0.3">
      <c r="C12" s="3"/>
      <c r="D12" s="3"/>
      <c r="E12" s="3"/>
    </row>
    <row r="13" spans="1:7" ht="39" thickBot="1" x14ac:dyDescent="0.3">
      <c r="A13" s="4" t="s">
        <v>8</v>
      </c>
      <c r="B13" s="4" t="s">
        <v>11</v>
      </c>
      <c r="C13" s="4" t="s">
        <v>3</v>
      </c>
      <c r="D13" s="5" t="s">
        <v>12</v>
      </c>
      <c r="E13" s="5" t="s">
        <v>4</v>
      </c>
      <c r="F13" s="5" t="s">
        <v>9</v>
      </c>
      <c r="G13" s="5" t="s">
        <v>10</v>
      </c>
    </row>
    <row r="14" spans="1:7" x14ac:dyDescent="0.25">
      <c r="A14" s="14">
        <v>1</v>
      </c>
      <c r="B14" s="14">
        <v>10700401</v>
      </c>
      <c r="C14" s="15" t="s">
        <v>13</v>
      </c>
      <c r="D14" s="16" t="s">
        <v>14</v>
      </c>
      <c r="E14" s="17">
        <v>3748</v>
      </c>
      <c r="F14" s="9"/>
      <c r="G14" s="18">
        <f>E14*TRUNC(F14,2)</f>
        <v>0</v>
      </c>
    </row>
    <row r="15" spans="1:7" x14ac:dyDescent="0.25">
      <c r="A15" s="14">
        <v>2</v>
      </c>
      <c r="B15" s="14">
        <v>10700402</v>
      </c>
      <c r="C15" s="15" t="s">
        <v>15</v>
      </c>
      <c r="D15" s="16" t="s">
        <v>14</v>
      </c>
      <c r="E15" s="17">
        <v>209</v>
      </c>
      <c r="F15" s="9"/>
      <c r="G15" s="18">
        <f t="shared" ref="G15:G73" si="0">E15*TRUNC(F15,2)</f>
        <v>0</v>
      </c>
    </row>
    <row r="16" spans="1:7" x14ac:dyDescent="0.25">
      <c r="A16" s="14">
        <v>3</v>
      </c>
      <c r="B16" s="19">
        <v>11000305</v>
      </c>
      <c r="C16" s="15" t="s">
        <v>16</v>
      </c>
      <c r="D16" s="16" t="s">
        <v>14</v>
      </c>
      <c r="E16" s="17">
        <v>1174</v>
      </c>
      <c r="F16" s="9"/>
      <c r="G16" s="18">
        <f t="shared" si="0"/>
        <v>0</v>
      </c>
    </row>
    <row r="17" spans="1:7" x14ac:dyDescent="0.25">
      <c r="A17" s="14">
        <v>4</v>
      </c>
      <c r="B17" s="14">
        <v>11000306</v>
      </c>
      <c r="C17" s="20" t="s">
        <v>17</v>
      </c>
      <c r="D17" s="16" t="s">
        <v>14</v>
      </c>
      <c r="E17" s="21">
        <v>1512</v>
      </c>
      <c r="F17" s="9"/>
      <c r="G17" s="18">
        <f t="shared" si="0"/>
        <v>0</v>
      </c>
    </row>
    <row r="18" spans="1:7" x14ac:dyDescent="0.25">
      <c r="A18" s="14">
        <v>5</v>
      </c>
      <c r="B18" s="14">
        <v>11000308</v>
      </c>
      <c r="C18" s="20" t="s">
        <v>18</v>
      </c>
      <c r="D18" s="16" t="s">
        <v>19</v>
      </c>
      <c r="E18" s="21">
        <v>9</v>
      </c>
      <c r="F18" s="9"/>
      <c r="G18" s="18">
        <f t="shared" si="0"/>
        <v>0</v>
      </c>
    </row>
    <row r="19" spans="1:7" x14ac:dyDescent="0.25">
      <c r="A19" s="14">
        <v>6</v>
      </c>
      <c r="B19" s="14">
        <v>11000501</v>
      </c>
      <c r="C19" s="20" t="s">
        <v>20</v>
      </c>
      <c r="D19" s="16" t="s">
        <v>19</v>
      </c>
      <c r="E19" s="21">
        <v>37</v>
      </c>
      <c r="F19" s="9"/>
      <c r="G19" s="18">
        <f t="shared" si="0"/>
        <v>0</v>
      </c>
    </row>
    <row r="20" spans="1:7" x14ac:dyDescent="0.25">
      <c r="A20" s="14">
        <v>7</v>
      </c>
      <c r="B20" s="14">
        <v>11000902</v>
      </c>
      <c r="C20" s="20" t="s">
        <v>21</v>
      </c>
      <c r="D20" s="16" t="s">
        <v>19</v>
      </c>
      <c r="E20" s="21">
        <v>155</v>
      </c>
      <c r="F20" s="9"/>
      <c r="G20" s="18">
        <f t="shared" si="0"/>
        <v>0</v>
      </c>
    </row>
    <row r="21" spans="1:7" x14ac:dyDescent="0.25">
      <c r="A21" s="14">
        <v>8</v>
      </c>
      <c r="B21" s="14">
        <v>11000903</v>
      </c>
      <c r="C21" s="15" t="s">
        <v>22</v>
      </c>
      <c r="D21" s="22" t="s">
        <v>19</v>
      </c>
      <c r="E21" s="17">
        <v>64</v>
      </c>
      <c r="F21" s="9"/>
      <c r="G21" s="18">
        <f t="shared" si="0"/>
        <v>0</v>
      </c>
    </row>
    <row r="22" spans="1:7" x14ac:dyDescent="0.25">
      <c r="A22" s="14">
        <v>9</v>
      </c>
      <c r="B22" s="14" t="s">
        <v>23</v>
      </c>
      <c r="C22" s="20" t="s">
        <v>24</v>
      </c>
      <c r="D22" s="22" t="s">
        <v>14</v>
      </c>
      <c r="E22" s="17">
        <v>12000</v>
      </c>
      <c r="F22" s="9"/>
      <c r="G22" s="18">
        <f t="shared" si="0"/>
        <v>0</v>
      </c>
    </row>
    <row r="23" spans="1:7" x14ac:dyDescent="0.25">
      <c r="A23" s="14">
        <v>10</v>
      </c>
      <c r="B23" s="14" t="s">
        <v>25</v>
      </c>
      <c r="C23" s="20" t="s">
        <v>26</v>
      </c>
      <c r="D23" s="22" t="s">
        <v>14</v>
      </c>
      <c r="E23" s="17">
        <v>2000</v>
      </c>
      <c r="F23" s="9"/>
      <c r="G23" s="18">
        <f t="shared" si="0"/>
        <v>0</v>
      </c>
    </row>
    <row r="24" spans="1:7" x14ac:dyDescent="0.25">
      <c r="A24" s="14">
        <v>11</v>
      </c>
      <c r="B24" s="14">
        <v>11000908</v>
      </c>
      <c r="C24" s="20" t="s">
        <v>27</v>
      </c>
      <c r="D24" s="22" t="s">
        <v>19</v>
      </c>
      <c r="E24" s="17">
        <v>14</v>
      </c>
      <c r="F24" s="9"/>
      <c r="G24" s="18">
        <f t="shared" si="0"/>
        <v>0</v>
      </c>
    </row>
    <row r="25" spans="1:7" x14ac:dyDescent="0.25">
      <c r="A25" s="14">
        <v>12</v>
      </c>
      <c r="B25" s="14">
        <v>11000912</v>
      </c>
      <c r="C25" s="20" t="s">
        <v>28</v>
      </c>
      <c r="D25" s="22" t="s">
        <v>19</v>
      </c>
      <c r="E25" s="17">
        <v>27</v>
      </c>
      <c r="F25" s="9"/>
      <c r="G25" s="18">
        <f t="shared" si="0"/>
        <v>0</v>
      </c>
    </row>
    <row r="26" spans="1:7" x14ac:dyDescent="0.25">
      <c r="A26" s="14">
        <v>13</v>
      </c>
      <c r="B26" s="14">
        <v>11000913</v>
      </c>
      <c r="C26" s="20" t="s">
        <v>29</v>
      </c>
      <c r="D26" s="22" t="s">
        <v>19</v>
      </c>
      <c r="E26" s="17">
        <v>6</v>
      </c>
      <c r="F26" s="9"/>
      <c r="G26" s="18">
        <f t="shared" si="0"/>
        <v>0</v>
      </c>
    </row>
    <row r="27" spans="1:7" x14ac:dyDescent="0.25">
      <c r="A27" s="14">
        <v>14</v>
      </c>
      <c r="B27" s="14">
        <v>11000914</v>
      </c>
      <c r="C27" s="20" t="s">
        <v>30</v>
      </c>
      <c r="D27" s="22" t="s">
        <v>19</v>
      </c>
      <c r="E27" s="17">
        <v>168</v>
      </c>
      <c r="F27" s="9"/>
      <c r="G27" s="18">
        <f t="shared" si="0"/>
        <v>0</v>
      </c>
    </row>
    <row r="28" spans="1:7" x14ac:dyDescent="0.25">
      <c r="A28" s="14">
        <v>15</v>
      </c>
      <c r="B28" s="14">
        <v>11000915</v>
      </c>
      <c r="C28" s="20" t="s">
        <v>31</v>
      </c>
      <c r="D28" s="22" t="s">
        <v>19</v>
      </c>
      <c r="E28" s="17">
        <v>395</v>
      </c>
      <c r="F28" s="9"/>
      <c r="G28" s="18">
        <f t="shared" si="0"/>
        <v>0</v>
      </c>
    </row>
    <row r="29" spans="1:7" x14ac:dyDescent="0.25">
      <c r="A29" s="14">
        <v>16</v>
      </c>
      <c r="B29" s="14">
        <v>11000916</v>
      </c>
      <c r="C29" s="20" t="s">
        <v>32</v>
      </c>
      <c r="D29" s="22" t="s">
        <v>19</v>
      </c>
      <c r="E29" s="17">
        <v>30</v>
      </c>
      <c r="F29" s="9"/>
      <c r="G29" s="18">
        <f t="shared" si="0"/>
        <v>0</v>
      </c>
    </row>
    <row r="30" spans="1:7" x14ac:dyDescent="0.25">
      <c r="A30" s="14">
        <v>17</v>
      </c>
      <c r="B30" s="14">
        <v>11000917</v>
      </c>
      <c r="C30" s="20" t="s">
        <v>33</v>
      </c>
      <c r="D30" s="22" t="s">
        <v>19</v>
      </c>
      <c r="E30" s="17">
        <v>10</v>
      </c>
      <c r="F30" s="9"/>
      <c r="G30" s="18">
        <f t="shared" si="0"/>
        <v>0</v>
      </c>
    </row>
    <row r="31" spans="1:7" x14ac:dyDescent="0.25">
      <c r="A31" s="14">
        <v>18</v>
      </c>
      <c r="B31" s="14">
        <v>12411306</v>
      </c>
      <c r="C31" s="20" t="s">
        <v>34</v>
      </c>
      <c r="D31" s="22" t="s">
        <v>19</v>
      </c>
      <c r="E31" s="17">
        <v>8</v>
      </c>
      <c r="F31" s="9"/>
      <c r="G31" s="18">
        <f t="shared" si="0"/>
        <v>0</v>
      </c>
    </row>
    <row r="32" spans="1:7" x14ac:dyDescent="0.25">
      <c r="A32" s="14">
        <v>19</v>
      </c>
      <c r="B32" s="14">
        <v>12411309</v>
      </c>
      <c r="C32" s="20" t="s">
        <v>35</v>
      </c>
      <c r="D32" s="22" t="s">
        <v>19</v>
      </c>
      <c r="E32" s="17">
        <v>5</v>
      </c>
      <c r="F32" s="9"/>
      <c r="G32" s="18">
        <f t="shared" si="0"/>
        <v>0</v>
      </c>
    </row>
    <row r="33" spans="1:7" x14ac:dyDescent="0.25">
      <c r="A33" s="14">
        <v>20</v>
      </c>
      <c r="B33" s="14">
        <v>12411327</v>
      </c>
      <c r="C33" s="20" t="s">
        <v>36</v>
      </c>
      <c r="D33" s="22" t="s">
        <v>19</v>
      </c>
      <c r="E33" s="17">
        <v>10</v>
      </c>
      <c r="F33" s="9"/>
      <c r="G33" s="18">
        <f t="shared" si="0"/>
        <v>0</v>
      </c>
    </row>
    <row r="34" spans="1:7" x14ac:dyDescent="0.25">
      <c r="A34" s="14">
        <v>21</v>
      </c>
      <c r="B34" s="14" t="s">
        <v>37</v>
      </c>
      <c r="C34" s="20" t="s">
        <v>38</v>
      </c>
      <c r="D34" s="22" t="s">
        <v>19</v>
      </c>
      <c r="E34" s="17">
        <v>6</v>
      </c>
      <c r="F34" s="9"/>
      <c r="G34" s="18">
        <f t="shared" si="0"/>
        <v>0</v>
      </c>
    </row>
    <row r="35" spans="1:7" x14ac:dyDescent="0.25">
      <c r="A35" s="14">
        <v>22</v>
      </c>
      <c r="B35" s="14" t="s">
        <v>39</v>
      </c>
      <c r="C35" s="20" t="s">
        <v>40</v>
      </c>
      <c r="D35" s="22" t="s">
        <v>19</v>
      </c>
      <c r="E35" s="17">
        <v>2</v>
      </c>
      <c r="F35" s="9"/>
      <c r="G35" s="18">
        <f t="shared" si="0"/>
        <v>0</v>
      </c>
    </row>
    <row r="36" spans="1:7" x14ac:dyDescent="0.25">
      <c r="A36" s="14">
        <v>23</v>
      </c>
      <c r="B36" s="14" t="s">
        <v>41</v>
      </c>
      <c r="C36" s="20" t="s">
        <v>42</v>
      </c>
      <c r="D36" s="22" t="s">
        <v>19</v>
      </c>
      <c r="E36" s="17">
        <v>60</v>
      </c>
      <c r="F36" s="9"/>
      <c r="G36" s="18">
        <f t="shared" si="0"/>
        <v>0</v>
      </c>
    </row>
    <row r="37" spans="1:7" x14ac:dyDescent="0.25">
      <c r="A37" s="14">
        <v>24</v>
      </c>
      <c r="B37" s="14" t="s">
        <v>43</v>
      </c>
      <c r="C37" s="20" t="s">
        <v>44</v>
      </c>
      <c r="D37" s="22" t="s">
        <v>19</v>
      </c>
      <c r="E37" s="17">
        <v>99</v>
      </c>
      <c r="F37" s="9"/>
      <c r="G37" s="18">
        <f t="shared" si="0"/>
        <v>0</v>
      </c>
    </row>
    <row r="38" spans="1:7" x14ac:dyDescent="0.25">
      <c r="A38" s="14">
        <v>25</v>
      </c>
      <c r="B38" s="14" t="s">
        <v>45</v>
      </c>
      <c r="C38" s="20" t="s">
        <v>46</v>
      </c>
      <c r="D38" s="22" t="s">
        <v>19</v>
      </c>
      <c r="E38" s="17">
        <v>37</v>
      </c>
      <c r="F38" s="9"/>
      <c r="G38" s="18">
        <f t="shared" si="0"/>
        <v>0</v>
      </c>
    </row>
    <row r="39" spans="1:7" x14ac:dyDescent="0.25">
      <c r="A39" s="14">
        <v>26</v>
      </c>
      <c r="B39" s="14">
        <v>13600305</v>
      </c>
      <c r="C39" s="20" t="s">
        <v>47</v>
      </c>
      <c r="D39" s="22" t="s">
        <v>48</v>
      </c>
      <c r="E39" s="17">
        <v>20</v>
      </c>
      <c r="F39" s="9"/>
      <c r="G39" s="18">
        <f t="shared" si="0"/>
        <v>0</v>
      </c>
    </row>
    <row r="40" spans="1:7" x14ac:dyDescent="0.25">
      <c r="A40" s="14">
        <v>27</v>
      </c>
      <c r="B40" s="14">
        <v>13600303</v>
      </c>
      <c r="C40" s="20" t="s">
        <v>49</v>
      </c>
      <c r="D40" s="22" t="s">
        <v>19</v>
      </c>
      <c r="E40" s="17">
        <v>166</v>
      </c>
      <c r="F40" s="9"/>
      <c r="G40" s="18">
        <f t="shared" si="0"/>
        <v>0</v>
      </c>
    </row>
    <row r="41" spans="1:7" x14ac:dyDescent="0.25">
      <c r="A41" s="14">
        <v>28</v>
      </c>
      <c r="B41" s="14" t="s">
        <v>50</v>
      </c>
      <c r="C41" s="15" t="s">
        <v>141</v>
      </c>
      <c r="D41" s="22" t="s">
        <v>48</v>
      </c>
      <c r="E41" s="17">
        <v>211</v>
      </c>
      <c r="F41" s="9"/>
      <c r="G41" s="18">
        <f t="shared" si="0"/>
        <v>0</v>
      </c>
    </row>
    <row r="42" spans="1:7" x14ac:dyDescent="0.25">
      <c r="A42" s="14">
        <v>29</v>
      </c>
      <c r="B42" s="14" t="s">
        <v>51</v>
      </c>
      <c r="C42" s="15" t="s">
        <v>52</v>
      </c>
      <c r="D42" s="16" t="s">
        <v>48</v>
      </c>
      <c r="E42" s="17">
        <v>7</v>
      </c>
      <c r="F42" s="9"/>
      <c r="G42" s="18">
        <f t="shared" si="0"/>
        <v>0</v>
      </c>
    </row>
    <row r="43" spans="1:7" x14ac:dyDescent="0.25">
      <c r="A43" s="14">
        <v>30</v>
      </c>
      <c r="B43" s="14" t="s">
        <v>53</v>
      </c>
      <c r="C43" s="15" t="s">
        <v>54</v>
      </c>
      <c r="D43" s="16" t="s">
        <v>48</v>
      </c>
      <c r="E43" s="17">
        <v>23</v>
      </c>
      <c r="F43" s="9"/>
      <c r="G43" s="18">
        <f t="shared" si="0"/>
        <v>0</v>
      </c>
    </row>
    <row r="44" spans="1:7" x14ac:dyDescent="0.25">
      <c r="A44" s="14">
        <v>31</v>
      </c>
      <c r="B44" s="14" t="s">
        <v>55</v>
      </c>
      <c r="C44" s="15" t="s">
        <v>56</v>
      </c>
      <c r="D44" s="16" t="s">
        <v>19</v>
      </c>
      <c r="E44" s="17">
        <v>410</v>
      </c>
      <c r="F44" s="9"/>
      <c r="G44" s="18">
        <f t="shared" si="0"/>
        <v>0</v>
      </c>
    </row>
    <row r="45" spans="1:7" x14ac:dyDescent="0.25">
      <c r="A45" s="14">
        <v>32</v>
      </c>
      <c r="B45" s="14">
        <v>13800901</v>
      </c>
      <c r="C45" s="15" t="s">
        <v>57</v>
      </c>
      <c r="D45" s="16" t="s">
        <v>14</v>
      </c>
      <c r="E45" s="17">
        <v>86</v>
      </c>
      <c r="F45" s="9"/>
      <c r="G45" s="18">
        <f t="shared" si="0"/>
        <v>0</v>
      </c>
    </row>
    <row r="46" spans="1:7" x14ac:dyDescent="0.25">
      <c r="A46" s="14">
        <v>33</v>
      </c>
      <c r="B46" s="14" t="s">
        <v>58</v>
      </c>
      <c r="C46" s="15" t="s">
        <v>59</v>
      </c>
      <c r="D46" s="16" t="s">
        <v>19</v>
      </c>
      <c r="E46" s="17">
        <v>150</v>
      </c>
      <c r="F46" s="9"/>
      <c r="G46" s="18">
        <f t="shared" si="0"/>
        <v>0</v>
      </c>
    </row>
    <row r="47" spans="1:7" x14ac:dyDescent="0.25">
      <c r="A47" s="14">
        <v>34</v>
      </c>
      <c r="B47" s="14" t="s">
        <v>60</v>
      </c>
      <c r="C47" s="15" t="s">
        <v>61</v>
      </c>
      <c r="D47" s="16" t="s">
        <v>19</v>
      </c>
      <c r="E47" s="17">
        <v>1173</v>
      </c>
      <c r="F47" s="9"/>
      <c r="G47" s="18">
        <f t="shared" si="0"/>
        <v>0</v>
      </c>
    </row>
    <row r="48" spans="1:7" x14ac:dyDescent="0.25">
      <c r="A48" s="14">
        <v>35</v>
      </c>
      <c r="B48" s="14" t="s">
        <v>62</v>
      </c>
      <c r="C48" s="15" t="s">
        <v>63</v>
      </c>
      <c r="D48" s="16" t="s">
        <v>19</v>
      </c>
      <c r="E48" s="17">
        <v>40</v>
      </c>
      <c r="F48" s="9"/>
      <c r="G48" s="18">
        <f t="shared" si="0"/>
        <v>0</v>
      </c>
    </row>
    <row r="49" spans="1:7" x14ac:dyDescent="0.25">
      <c r="A49" s="14">
        <v>36</v>
      </c>
      <c r="B49" s="14" t="s">
        <v>64</v>
      </c>
      <c r="C49" s="15" t="s">
        <v>65</v>
      </c>
      <c r="D49" s="16" t="s">
        <v>19</v>
      </c>
      <c r="E49" s="17">
        <v>20</v>
      </c>
      <c r="F49" s="9"/>
      <c r="G49" s="18">
        <f t="shared" si="0"/>
        <v>0</v>
      </c>
    </row>
    <row r="50" spans="1:7" x14ac:dyDescent="0.25">
      <c r="A50" s="14">
        <v>37</v>
      </c>
      <c r="B50" s="14" t="s">
        <v>66</v>
      </c>
      <c r="C50" s="15" t="s">
        <v>67</v>
      </c>
      <c r="D50" s="16" t="s">
        <v>14</v>
      </c>
      <c r="E50" s="17">
        <v>12</v>
      </c>
      <c r="F50" s="9"/>
      <c r="G50" s="18">
        <f t="shared" si="0"/>
        <v>0</v>
      </c>
    </row>
    <row r="51" spans="1:7" x14ac:dyDescent="0.25">
      <c r="A51" s="14">
        <v>38</v>
      </c>
      <c r="B51" s="14" t="s">
        <v>68</v>
      </c>
      <c r="C51" s="15" t="s">
        <v>69</v>
      </c>
      <c r="D51" s="16" t="s">
        <v>14</v>
      </c>
      <c r="E51" s="17">
        <v>5</v>
      </c>
      <c r="F51" s="9"/>
      <c r="G51" s="18">
        <f t="shared" si="0"/>
        <v>0</v>
      </c>
    </row>
    <row r="52" spans="1:7" x14ac:dyDescent="0.25">
      <c r="A52" s="14">
        <v>39</v>
      </c>
      <c r="B52" s="14" t="s">
        <v>70</v>
      </c>
      <c r="C52" s="15" t="s">
        <v>71</v>
      </c>
      <c r="D52" s="16" t="s">
        <v>19</v>
      </c>
      <c r="E52" s="17">
        <v>10</v>
      </c>
      <c r="F52" s="9"/>
      <c r="G52" s="18">
        <f t="shared" si="0"/>
        <v>0</v>
      </c>
    </row>
    <row r="53" spans="1:7" x14ac:dyDescent="0.25">
      <c r="A53" s="14">
        <v>40</v>
      </c>
      <c r="B53" s="14" t="s">
        <v>72</v>
      </c>
      <c r="C53" s="15" t="s">
        <v>73</v>
      </c>
      <c r="D53" s="16" t="s">
        <v>14</v>
      </c>
      <c r="E53" s="17">
        <v>2310</v>
      </c>
      <c r="F53" s="9"/>
      <c r="G53" s="18">
        <f t="shared" si="0"/>
        <v>0</v>
      </c>
    </row>
    <row r="54" spans="1:7" x14ac:dyDescent="0.25">
      <c r="A54" s="14">
        <v>41</v>
      </c>
      <c r="B54" s="14">
        <v>11750101</v>
      </c>
      <c r="C54" s="15" t="s">
        <v>74</v>
      </c>
      <c r="D54" s="16" t="s">
        <v>19</v>
      </c>
      <c r="E54" s="17">
        <v>35</v>
      </c>
      <c r="F54" s="9"/>
      <c r="G54" s="18">
        <f t="shared" si="0"/>
        <v>0</v>
      </c>
    </row>
    <row r="55" spans="1:7" x14ac:dyDescent="0.25">
      <c r="A55" s="14">
        <v>42</v>
      </c>
      <c r="B55" s="14">
        <v>11750102</v>
      </c>
      <c r="C55" s="15" t="s">
        <v>75</v>
      </c>
      <c r="D55" s="16" t="s">
        <v>19</v>
      </c>
      <c r="E55" s="17">
        <v>420</v>
      </c>
      <c r="F55" s="9"/>
      <c r="G55" s="18">
        <f t="shared" si="0"/>
        <v>0</v>
      </c>
    </row>
    <row r="56" spans="1:7" x14ac:dyDescent="0.25">
      <c r="A56" s="14">
        <v>43</v>
      </c>
      <c r="B56" s="14" t="s">
        <v>76</v>
      </c>
      <c r="C56" s="15" t="s">
        <v>77</v>
      </c>
      <c r="D56" s="16" t="s">
        <v>78</v>
      </c>
      <c r="E56" s="17">
        <v>100</v>
      </c>
      <c r="F56" s="9"/>
      <c r="G56" s="18">
        <f t="shared" si="0"/>
        <v>0</v>
      </c>
    </row>
    <row r="57" spans="1:7" x14ac:dyDescent="0.25">
      <c r="A57" s="14">
        <v>44</v>
      </c>
      <c r="B57" s="14" t="s">
        <v>79</v>
      </c>
      <c r="C57" s="15" t="s">
        <v>80</v>
      </c>
      <c r="D57" s="16" t="s">
        <v>78</v>
      </c>
      <c r="E57" s="17">
        <v>100</v>
      </c>
      <c r="F57" s="9"/>
      <c r="G57" s="18">
        <f t="shared" si="0"/>
        <v>0</v>
      </c>
    </row>
    <row r="58" spans="1:7" x14ac:dyDescent="0.25">
      <c r="A58" s="14">
        <v>45</v>
      </c>
      <c r="B58" s="14" t="s">
        <v>81</v>
      </c>
      <c r="C58" s="15" t="s">
        <v>82</v>
      </c>
      <c r="D58" s="16" t="s">
        <v>19</v>
      </c>
      <c r="E58" s="17">
        <v>5</v>
      </c>
      <c r="F58" s="9"/>
      <c r="G58" s="18">
        <f t="shared" si="0"/>
        <v>0</v>
      </c>
    </row>
    <row r="59" spans="1:7" x14ac:dyDescent="0.25">
      <c r="A59" s="14">
        <v>46</v>
      </c>
      <c r="B59" s="14" t="s">
        <v>83</v>
      </c>
      <c r="C59" s="20" t="s">
        <v>84</v>
      </c>
      <c r="D59" s="16" t="s">
        <v>14</v>
      </c>
      <c r="E59" s="17">
        <v>8500</v>
      </c>
      <c r="F59" s="9"/>
      <c r="G59" s="18">
        <f t="shared" si="0"/>
        <v>0</v>
      </c>
    </row>
    <row r="60" spans="1:7" x14ac:dyDescent="0.25">
      <c r="A60" s="14">
        <v>47</v>
      </c>
      <c r="B60" s="14">
        <v>11300702</v>
      </c>
      <c r="C60" s="15" t="s">
        <v>85</v>
      </c>
      <c r="D60" s="16" t="s">
        <v>14</v>
      </c>
      <c r="E60" s="17">
        <v>765</v>
      </c>
      <c r="F60" s="9"/>
      <c r="G60" s="18">
        <f t="shared" si="0"/>
        <v>0</v>
      </c>
    </row>
    <row r="61" spans="1:7" ht="30" x14ac:dyDescent="0.25">
      <c r="A61" s="14">
        <v>48</v>
      </c>
      <c r="B61" s="14" t="s">
        <v>142</v>
      </c>
      <c r="C61" s="15" t="s">
        <v>140</v>
      </c>
      <c r="D61" s="16" t="s">
        <v>14</v>
      </c>
      <c r="E61" s="17">
        <v>300</v>
      </c>
      <c r="F61" s="9"/>
      <c r="G61" s="18">
        <f t="shared" si="0"/>
        <v>0</v>
      </c>
    </row>
    <row r="62" spans="1:7" x14ac:dyDescent="0.25">
      <c r="A62" s="14">
        <v>49</v>
      </c>
      <c r="B62" s="14" t="s">
        <v>86</v>
      </c>
      <c r="C62" s="15" t="s">
        <v>87</v>
      </c>
      <c r="D62" s="16" t="s">
        <v>14</v>
      </c>
      <c r="E62" s="17">
        <v>2500</v>
      </c>
      <c r="F62" s="9"/>
      <c r="G62" s="18">
        <f t="shared" si="0"/>
        <v>0</v>
      </c>
    </row>
    <row r="63" spans="1:7" x14ac:dyDescent="0.25">
      <c r="A63" s="14">
        <v>50</v>
      </c>
      <c r="B63" s="14" t="s">
        <v>88</v>
      </c>
      <c r="C63" s="15" t="s">
        <v>89</v>
      </c>
      <c r="D63" s="16" t="s">
        <v>14</v>
      </c>
      <c r="E63" s="17">
        <v>2500</v>
      </c>
      <c r="F63" s="9"/>
      <c r="G63" s="18">
        <f t="shared" si="0"/>
        <v>0</v>
      </c>
    </row>
    <row r="64" spans="1:7" x14ac:dyDescent="0.25">
      <c r="A64" s="14">
        <v>51</v>
      </c>
      <c r="B64" s="14" t="s">
        <v>90</v>
      </c>
      <c r="C64" s="15" t="s">
        <v>91</v>
      </c>
      <c r="D64" s="16" t="s">
        <v>14</v>
      </c>
      <c r="E64" s="17">
        <v>2500</v>
      </c>
      <c r="F64" s="9"/>
      <c r="G64" s="18">
        <f t="shared" si="0"/>
        <v>0</v>
      </c>
    </row>
    <row r="65" spans="1:7" x14ac:dyDescent="0.25">
      <c r="A65" s="14">
        <v>52</v>
      </c>
      <c r="B65" s="14" t="s">
        <v>92</v>
      </c>
      <c r="C65" s="23" t="s">
        <v>93</v>
      </c>
      <c r="D65" s="14" t="s">
        <v>94</v>
      </c>
      <c r="E65" s="24">
        <v>1000</v>
      </c>
      <c r="F65" s="9"/>
      <c r="G65" s="18">
        <f t="shared" si="0"/>
        <v>0</v>
      </c>
    </row>
    <row r="66" spans="1:7" x14ac:dyDescent="0.25">
      <c r="A66" s="14">
        <v>53</v>
      </c>
      <c r="B66" s="14" t="s">
        <v>95</v>
      </c>
      <c r="C66" s="23" t="s">
        <v>96</v>
      </c>
      <c r="D66" s="14" t="s">
        <v>14</v>
      </c>
      <c r="E66" s="24">
        <v>11</v>
      </c>
      <c r="F66" s="9"/>
      <c r="G66" s="18">
        <f t="shared" si="0"/>
        <v>0</v>
      </c>
    </row>
    <row r="67" spans="1:7" x14ac:dyDescent="0.25">
      <c r="A67" s="14">
        <v>54</v>
      </c>
      <c r="B67" s="14" t="s">
        <v>97</v>
      </c>
      <c r="C67" s="23" t="s">
        <v>98</v>
      </c>
      <c r="D67" s="14" t="s">
        <v>14</v>
      </c>
      <c r="E67" s="24">
        <v>5</v>
      </c>
      <c r="F67" s="9"/>
      <c r="G67" s="18">
        <f t="shared" si="0"/>
        <v>0</v>
      </c>
    </row>
    <row r="68" spans="1:7" x14ac:dyDescent="0.25">
      <c r="A68" s="14">
        <v>55</v>
      </c>
      <c r="B68" s="14" t="s">
        <v>99</v>
      </c>
      <c r="C68" s="23" t="s">
        <v>100</v>
      </c>
      <c r="D68" s="14" t="s">
        <v>14</v>
      </c>
      <c r="E68" s="24">
        <v>1</v>
      </c>
      <c r="F68" s="9"/>
      <c r="G68" s="18">
        <f t="shared" si="0"/>
        <v>0</v>
      </c>
    </row>
    <row r="69" spans="1:7" x14ac:dyDescent="0.25">
      <c r="A69" s="14">
        <v>56</v>
      </c>
      <c r="B69" s="14" t="s">
        <v>101</v>
      </c>
      <c r="C69" s="23" t="s">
        <v>102</v>
      </c>
      <c r="D69" s="14" t="s">
        <v>14</v>
      </c>
      <c r="E69" s="24">
        <v>1</v>
      </c>
      <c r="F69" s="9"/>
      <c r="G69" s="18">
        <f t="shared" si="0"/>
        <v>0</v>
      </c>
    </row>
    <row r="70" spans="1:7" x14ac:dyDescent="0.25">
      <c r="A70" s="14">
        <v>57</v>
      </c>
      <c r="B70" s="14" t="s">
        <v>103</v>
      </c>
      <c r="C70" s="23" t="s">
        <v>104</v>
      </c>
      <c r="D70" s="14" t="s">
        <v>14</v>
      </c>
      <c r="E70" s="24">
        <v>3</v>
      </c>
      <c r="F70" s="9"/>
      <c r="G70" s="18">
        <f t="shared" si="0"/>
        <v>0</v>
      </c>
    </row>
    <row r="71" spans="1:7" x14ac:dyDescent="0.25">
      <c r="A71" s="14">
        <v>58</v>
      </c>
      <c r="B71" s="14" t="s">
        <v>105</v>
      </c>
      <c r="C71" s="23" t="s">
        <v>106</v>
      </c>
      <c r="D71" s="14" t="s">
        <v>14</v>
      </c>
      <c r="E71" s="24">
        <v>4</v>
      </c>
      <c r="F71" s="9"/>
      <c r="G71" s="18">
        <f t="shared" si="0"/>
        <v>0</v>
      </c>
    </row>
    <row r="72" spans="1:7" x14ac:dyDescent="0.25">
      <c r="A72" s="14">
        <v>59</v>
      </c>
      <c r="B72" s="14" t="s">
        <v>107</v>
      </c>
      <c r="C72" s="23" t="s">
        <v>108</v>
      </c>
      <c r="D72" s="14" t="s">
        <v>14</v>
      </c>
      <c r="E72" s="24">
        <v>7</v>
      </c>
      <c r="F72" s="9"/>
      <c r="G72" s="18">
        <f t="shared" si="0"/>
        <v>0</v>
      </c>
    </row>
    <row r="73" spans="1:7" ht="15.75" thickBot="1" x14ac:dyDescent="0.3">
      <c r="A73" s="14">
        <v>60</v>
      </c>
      <c r="B73" s="14">
        <v>13800801</v>
      </c>
      <c r="C73" s="23" t="s">
        <v>109</v>
      </c>
      <c r="D73" s="14" t="s">
        <v>14</v>
      </c>
      <c r="E73" s="24">
        <v>341</v>
      </c>
      <c r="F73" s="9"/>
      <c r="G73" s="25">
        <f t="shared" si="0"/>
        <v>0</v>
      </c>
    </row>
    <row r="74" spans="1:7" ht="20.100000000000001" customHeight="1" thickBot="1" x14ac:dyDescent="0.3">
      <c r="A74" s="37"/>
      <c r="B74" s="38"/>
      <c r="C74" s="39"/>
      <c r="D74" s="31" t="s">
        <v>112</v>
      </c>
      <c r="E74" s="32"/>
      <c r="F74" s="33"/>
      <c r="G74" s="26">
        <f>SUM(G14:G73)</f>
        <v>0</v>
      </c>
    </row>
    <row r="75" spans="1:7" ht="20.100000000000001" customHeight="1" thickBot="1" x14ac:dyDescent="0.3">
      <c r="A75" s="40"/>
      <c r="B75" s="41"/>
      <c r="C75" s="42"/>
      <c r="D75" s="31" t="s">
        <v>113</v>
      </c>
      <c r="E75" s="32" t="s">
        <v>110</v>
      </c>
      <c r="F75" s="33"/>
      <c r="G75" s="26">
        <f>+G74*0.21</f>
        <v>0</v>
      </c>
    </row>
    <row r="76" spans="1:7" ht="20.100000000000001" customHeight="1" thickBot="1" x14ac:dyDescent="0.3">
      <c r="A76" s="43"/>
      <c r="B76" s="44"/>
      <c r="C76" s="45"/>
      <c r="D76" s="34" t="s">
        <v>114</v>
      </c>
      <c r="E76" s="35" t="s">
        <v>111</v>
      </c>
      <c r="F76" s="36"/>
      <c r="G76" s="26">
        <f>+G74+G75</f>
        <v>0</v>
      </c>
    </row>
    <row r="77" spans="1:7" x14ac:dyDescent="0.25">
      <c r="C77" s="3"/>
      <c r="D77" s="3"/>
      <c r="E77" s="3"/>
    </row>
    <row r="78" spans="1:7" x14ac:dyDescent="0.25">
      <c r="C78" s="3"/>
      <c r="D78" s="3"/>
      <c r="E78" s="3"/>
    </row>
    <row r="79" spans="1:7" x14ac:dyDescent="0.25">
      <c r="C79" s="6" t="s">
        <v>5</v>
      </c>
      <c r="D79" s="6"/>
      <c r="E79" s="6"/>
    </row>
    <row r="80" spans="1:7" x14ac:dyDescent="0.25">
      <c r="C80" s="6"/>
      <c r="D80" s="6"/>
      <c r="E80" s="6"/>
    </row>
    <row r="81" spans="1:10" x14ac:dyDescent="0.25">
      <c r="C81" s="7" t="s">
        <v>6</v>
      </c>
      <c r="D81" s="7"/>
      <c r="E81" s="7"/>
    </row>
    <row r="82" spans="1:10" ht="53.1" customHeight="1" x14ac:dyDescent="0.25">
      <c r="A82" s="46" t="s">
        <v>143</v>
      </c>
      <c r="B82" s="47"/>
      <c r="C82" s="47"/>
      <c r="D82" s="47"/>
      <c r="E82" s="47"/>
      <c r="F82" s="47"/>
      <c r="G82" s="47"/>
      <c r="H82" s="12"/>
      <c r="I82" s="12"/>
      <c r="J82" s="12"/>
    </row>
    <row r="83" spans="1:10" ht="35.1" customHeight="1" x14ac:dyDescent="0.25">
      <c r="A83" s="47"/>
      <c r="B83" s="47"/>
      <c r="C83" s="47"/>
      <c r="D83" s="47"/>
      <c r="E83" s="47"/>
      <c r="F83" s="47"/>
      <c r="G83" s="47"/>
      <c r="H83" s="12"/>
      <c r="I83" s="12"/>
      <c r="J83" s="12"/>
    </row>
    <row r="84" spans="1:10" ht="28.15" customHeight="1" x14ac:dyDescent="0.25">
      <c r="A84" s="47"/>
      <c r="B84" s="47"/>
      <c r="C84" s="47"/>
      <c r="D84" s="47"/>
      <c r="E84" s="47"/>
      <c r="F84" s="47"/>
      <c r="G84" s="47"/>
      <c r="H84" s="12"/>
      <c r="I84" s="12"/>
      <c r="J84" s="12"/>
    </row>
    <row r="85" spans="1:10" ht="48.6" customHeight="1" x14ac:dyDescent="0.25">
      <c r="A85" s="47"/>
      <c r="B85" s="47"/>
      <c r="C85" s="47"/>
      <c r="D85" s="47"/>
      <c r="E85" s="47"/>
      <c r="F85" s="47"/>
      <c r="G85" s="47"/>
      <c r="H85" s="12"/>
      <c r="I85" s="12"/>
      <c r="J85" s="12"/>
    </row>
    <row r="86" spans="1:10" x14ac:dyDescent="0.25">
      <c r="A86" s="47"/>
      <c r="B86" s="47"/>
      <c r="C86" s="47"/>
      <c r="D86" s="47"/>
      <c r="E86" s="47"/>
      <c r="F86" s="47"/>
      <c r="G86" s="47"/>
      <c r="H86" s="12"/>
      <c r="I86" s="12"/>
      <c r="J86" s="12"/>
    </row>
    <row r="87" spans="1:10" x14ac:dyDescent="0.25">
      <c r="A87" s="47"/>
      <c r="B87" s="47"/>
      <c r="C87" s="47"/>
      <c r="D87" s="47"/>
      <c r="E87" s="47"/>
      <c r="F87" s="47"/>
      <c r="G87" s="47"/>
      <c r="H87" s="12"/>
      <c r="I87" s="12"/>
      <c r="J87" s="12"/>
    </row>
    <row r="88" spans="1:10" x14ac:dyDescent="0.25">
      <c r="A88" s="47"/>
      <c r="B88" s="47"/>
      <c r="C88" s="47"/>
      <c r="D88" s="47"/>
      <c r="E88" s="47"/>
      <c r="F88" s="47"/>
      <c r="G88" s="47"/>
      <c r="H88" s="12"/>
      <c r="I88" s="12"/>
      <c r="J88" s="12"/>
    </row>
    <row r="89" spans="1:10" x14ac:dyDescent="0.25">
      <c r="A89" s="47"/>
      <c r="B89" s="47"/>
      <c r="C89" s="47"/>
      <c r="D89" s="47"/>
      <c r="E89" s="47"/>
      <c r="F89" s="47"/>
      <c r="G89" s="47"/>
      <c r="H89" s="12"/>
      <c r="I89" s="12"/>
      <c r="J89" s="12"/>
    </row>
    <row r="90" spans="1:10" x14ac:dyDescent="0.25">
      <c r="A90" s="47"/>
      <c r="B90" s="47"/>
      <c r="C90" s="47"/>
      <c r="D90" s="47"/>
      <c r="E90" s="47"/>
      <c r="F90" s="47"/>
      <c r="G90" s="47"/>
    </row>
    <row r="91" spans="1:10" x14ac:dyDescent="0.25">
      <c r="A91" s="47"/>
      <c r="B91" s="47"/>
      <c r="C91" s="47"/>
      <c r="D91" s="47"/>
      <c r="E91" s="47"/>
      <c r="F91" s="47"/>
      <c r="G91" s="47"/>
    </row>
    <row r="92" spans="1:10" x14ac:dyDescent="0.25">
      <c r="A92" s="47"/>
      <c r="B92" s="47"/>
      <c r="C92" s="47"/>
      <c r="D92" s="47"/>
      <c r="E92" s="47"/>
      <c r="F92" s="47"/>
      <c r="G92" s="47"/>
    </row>
  </sheetData>
  <sheetProtection algorithmName="SHA-512" hashValue="K6tpGNw4s2RteCxY8cg0N/vTVoD2hD19t3ZCeYj04gbQn7VkzshCp0A0plFyTwpJKGaj/nzmr9MBwk1kfzxzaw==" saltValue="q0iPA6jbyzs++aKtQ9oazA==" spinCount="100000" sheet="1" objects="1" scenarios="1"/>
  <mergeCells count="11">
    <mergeCell ref="D74:F74"/>
    <mergeCell ref="D75:F75"/>
    <mergeCell ref="D76:F76"/>
    <mergeCell ref="A74:C76"/>
    <mergeCell ref="A82:G92"/>
    <mergeCell ref="A1:G1"/>
    <mergeCell ref="A2:G2"/>
    <mergeCell ref="A9:G9"/>
    <mergeCell ref="A11:C11"/>
    <mergeCell ref="A4:C4"/>
    <mergeCell ref="A5:C5"/>
  </mergeCells>
  <phoneticPr fontId="9" type="noConversion"/>
  <dataValidations disablePrompts="1" count="1">
    <dataValidation type="custom" allowBlank="1" showInputMessage="1" showErrorMessage="1" errorTitle="Mensaje Sub Calidad de las Aguas" error="Código ya existente" sqref="B18:B20" xr:uid="{3325D561-AA38-4E84-8D20-FCF3480CA857}">
      <formula1>COUNTIF($E$3:$E$3052,B18)=1</formula1>
    </dataValidation>
  </dataValidations>
  <pageMargins left="0.51181102362204722" right="0.11811023622047245" top="0.74803149606299213" bottom="0.74803149606299213" header="0.31496062992125984" footer="0.31496062992125984"/>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66FE2-0F82-45A7-AB0C-2EB4E222F2C6}">
  <sheetPr>
    <pageSetUpPr fitToPage="1"/>
  </sheetPr>
  <dimension ref="A1:J54"/>
  <sheetViews>
    <sheetView tabSelected="1" topLeftCell="A28" zoomScale="70" zoomScaleNormal="70" workbookViewId="0">
      <selection activeCell="E34" sqref="E34:F34"/>
    </sheetView>
  </sheetViews>
  <sheetFormatPr baseColWidth="10" defaultRowHeight="15" x14ac:dyDescent="0.25"/>
  <cols>
    <col min="1" max="1" width="7.7109375" style="1" customWidth="1"/>
    <col min="2" max="2" width="13.140625" style="1" customWidth="1"/>
    <col min="3" max="3" width="55.28515625" style="1" customWidth="1"/>
    <col min="4" max="4" width="16.5703125" style="1" bestFit="1" customWidth="1"/>
    <col min="5" max="5" width="13.28515625" style="1" bestFit="1" customWidth="1"/>
    <col min="6" max="6" width="11.42578125" style="1"/>
    <col min="7" max="7" width="24.42578125" style="1" customWidth="1"/>
    <col min="8" max="16384" width="11.42578125" style="1"/>
  </cols>
  <sheetData>
    <row r="1" spans="1:7" x14ac:dyDescent="0.25">
      <c r="A1" s="27" t="s">
        <v>0</v>
      </c>
      <c r="B1" s="27"/>
      <c r="C1" s="27"/>
      <c r="D1" s="27"/>
      <c r="E1" s="27"/>
      <c r="F1" s="27"/>
      <c r="G1" s="27"/>
    </row>
    <row r="2" spans="1:7" x14ac:dyDescent="0.25">
      <c r="A2" s="27" t="s">
        <v>137</v>
      </c>
      <c r="B2" s="27"/>
      <c r="C2" s="27"/>
      <c r="D2" s="27"/>
      <c r="E2" s="27"/>
      <c r="F2" s="27"/>
      <c r="G2" s="27"/>
    </row>
    <row r="3" spans="1:7" x14ac:dyDescent="0.25">
      <c r="C3" s="2"/>
      <c r="D3" s="2"/>
      <c r="E3" s="2"/>
    </row>
    <row r="4" spans="1:7" x14ac:dyDescent="0.25">
      <c r="A4" s="30" t="s">
        <v>1</v>
      </c>
      <c r="B4" s="30"/>
      <c r="C4" s="30"/>
      <c r="D4" s="11"/>
      <c r="E4" s="11"/>
    </row>
    <row r="5" spans="1:7" x14ac:dyDescent="0.25">
      <c r="A5" s="30" t="s">
        <v>2</v>
      </c>
      <c r="B5" s="30"/>
      <c r="C5" s="30"/>
      <c r="D5" s="11"/>
      <c r="E5" s="11"/>
    </row>
    <row r="6" spans="1:7" x14ac:dyDescent="0.25">
      <c r="C6" s="11"/>
      <c r="D6" s="11"/>
      <c r="E6" s="11"/>
    </row>
    <row r="7" spans="1:7" x14ac:dyDescent="0.25">
      <c r="C7" s="11"/>
      <c r="D7" s="11"/>
      <c r="E7" s="11"/>
    </row>
    <row r="8" spans="1:7" x14ac:dyDescent="0.25">
      <c r="C8" s="11"/>
      <c r="D8" s="11"/>
      <c r="E8" s="11"/>
    </row>
    <row r="9" spans="1:7" ht="156" customHeight="1" x14ac:dyDescent="0.25">
      <c r="A9" s="28" t="s">
        <v>139</v>
      </c>
      <c r="B9" s="28"/>
      <c r="C9" s="28"/>
      <c r="D9" s="28"/>
      <c r="E9" s="28"/>
      <c r="F9" s="28"/>
      <c r="G9" s="28"/>
    </row>
    <row r="10" spans="1:7" x14ac:dyDescent="0.25">
      <c r="C10" s="3"/>
      <c r="D10" s="3"/>
      <c r="E10" s="3"/>
    </row>
    <row r="11" spans="1:7" ht="17.45" customHeight="1" x14ac:dyDescent="0.25">
      <c r="A11" s="29"/>
      <c r="B11" s="29"/>
      <c r="C11" s="29" t="s">
        <v>7</v>
      </c>
      <c r="D11" s="10"/>
      <c r="E11" s="10"/>
    </row>
    <row r="12" spans="1:7" ht="15.75" thickBot="1" x14ac:dyDescent="0.3">
      <c r="C12" s="3"/>
      <c r="D12" s="3"/>
      <c r="E12" s="3"/>
    </row>
    <row r="13" spans="1:7" ht="39" thickBot="1" x14ac:dyDescent="0.3">
      <c r="A13" s="4" t="s">
        <v>8</v>
      </c>
      <c r="B13" s="4" t="s">
        <v>11</v>
      </c>
      <c r="C13" s="4" t="s">
        <v>3</v>
      </c>
      <c r="D13" s="5" t="s">
        <v>12</v>
      </c>
      <c r="E13" s="5" t="s">
        <v>4</v>
      </c>
      <c r="F13" s="5" t="s">
        <v>9</v>
      </c>
      <c r="G13" s="5" t="s">
        <v>10</v>
      </c>
    </row>
    <row r="14" spans="1:7" x14ac:dyDescent="0.25">
      <c r="A14" s="14">
        <v>1</v>
      </c>
      <c r="B14" s="14">
        <v>10800302</v>
      </c>
      <c r="C14" s="15" t="s">
        <v>115</v>
      </c>
      <c r="D14" s="16" t="s">
        <v>14</v>
      </c>
      <c r="E14" s="17">
        <v>2800</v>
      </c>
      <c r="F14" s="9"/>
      <c r="G14" s="18">
        <f>E14*TRUNC(F14,2)</f>
        <v>0</v>
      </c>
    </row>
    <row r="15" spans="1:7" x14ac:dyDescent="0.25">
      <c r="A15" s="14">
        <v>2</v>
      </c>
      <c r="B15" s="14">
        <v>14700101</v>
      </c>
      <c r="C15" s="15" t="s">
        <v>116</v>
      </c>
      <c r="D15" s="16" t="s">
        <v>14</v>
      </c>
      <c r="E15" s="17">
        <v>75</v>
      </c>
      <c r="F15" s="9"/>
      <c r="G15" s="18">
        <f t="shared" ref="G15:G35" si="0">+E15*F15</f>
        <v>0</v>
      </c>
    </row>
    <row r="16" spans="1:7" x14ac:dyDescent="0.25">
      <c r="A16" s="14">
        <v>3</v>
      </c>
      <c r="B16" s="19">
        <v>14800100</v>
      </c>
      <c r="C16" s="15" t="s">
        <v>117</v>
      </c>
      <c r="D16" s="16" t="s">
        <v>14</v>
      </c>
      <c r="E16" s="17">
        <v>150</v>
      </c>
      <c r="F16" s="9"/>
      <c r="G16" s="18">
        <f t="shared" si="0"/>
        <v>0</v>
      </c>
    </row>
    <row r="17" spans="1:7" ht="30" x14ac:dyDescent="0.25">
      <c r="A17" s="14">
        <v>4</v>
      </c>
      <c r="B17" s="14">
        <v>15000101</v>
      </c>
      <c r="C17" s="20" t="s">
        <v>118</v>
      </c>
      <c r="D17" s="16" t="s">
        <v>14</v>
      </c>
      <c r="E17" s="21">
        <v>100</v>
      </c>
      <c r="F17" s="9"/>
      <c r="G17" s="18">
        <f t="shared" si="0"/>
        <v>0</v>
      </c>
    </row>
    <row r="18" spans="1:7" x14ac:dyDescent="0.25">
      <c r="A18" s="14">
        <v>5</v>
      </c>
      <c r="B18" s="14">
        <v>15000110</v>
      </c>
      <c r="C18" s="20" t="s">
        <v>119</v>
      </c>
      <c r="D18" s="16" t="s">
        <v>14</v>
      </c>
      <c r="E18" s="21">
        <v>2750</v>
      </c>
      <c r="F18" s="9"/>
      <c r="G18" s="18">
        <f t="shared" si="0"/>
        <v>0</v>
      </c>
    </row>
    <row r="19" spans="1:7" x14ac:dyDescent="0.25">
      <c r="A19" s="14">
        <v>6</v>
      </c>
      <c r="B19" s="14">
        <v>15000111</v>
      </c>
      <c r="C19" s="20" t="s">
        <v>120</v>
      </c>
      <c r="D19" s="16" t="s">
        <v>14</v>
      </c>
      <c r="E19" s="21">
        <v>1250</v>
      </c>
      <c r="F19" s="9"/>
      <c r="G19" s="18">
        <f t="shared" si="0"/>
        <v>0</v>
      </c>
    </row>
    <row r="20" spans="1:7" ht="30" x14ac:dyDescent="0.25">
      <c r="A20" s="14">
        <v>7</v>
      </c>
      <c r="B20" s="14">
        <v>15000115</v>
      </c>
      <c r="C20" s="20" t="s">
        <v>121</v>
      </c>
      <c r="D20" s="16" t="s">
        <v>14</v>
      </c>
      <c r="E20" s="21">
        <v>1000</v>
      </c>
      <c r="F20" s="9"/>
      <c r="G20" s="18">
        <f t="shared" si="0"/>
        <v>0</v>
      </c>
    </row>
    <row r="21" spans="1:7" ht="45" x14ac:dyDescent="0.25">
      <c r="A21" s="14">
        <v>8</v>
      </c>
      <c r="B21" s="14">
        <v>10600205</v>
      </c>
      <c r="C21" s="15" t="s">
        <v>122</v>
      </c>
      <c r="D21" s="22" t="s">
        <v>14</v>
      </c>
      <c r="E21" s="17">
        <v>2000</v>
      </c>
      <c r="F21" s="9"/>
      <c r="G21" s="18">
        <f t="shared" si="0"/>
        <v>0</v>
      </c>
    </row>
    <row r="22" spans="1:7" ht="45" x14ac:dyDescent="0.25">
      <c r="A22" s="14">
        <v>9</v>
      </c>
      <c r="B22" s="14">
        <v>10600206</v>
      </c>
      <c r="C22" s="20" t="s">
        <v>123</v>
      </c>
      <c r="D22" s="22" t="s">
        <v>14</v>
      </c>
      <c r="E22" s="17">
        <v>1500</v>
      </c>
      <c r="F22" s="9"/>
      <c r="G22" s="18">
        <f t="shared" si="0"/>
        <v>0</v>
      </c>
    </row>
    <row r="23" spans="1:7" ht="45" x14ac:dyDescent="0.25">
      <c r="A23" s="14">
        <v>10</v>
      </c>
      <c r="B23" s="14">
        <v>10600207</v>
      </c>
      <c r="C23" s="20" t="s">
        <v>124</v>
      </c>
      <c r="D23" s="22" t="s">
        <v>14</v>
      </c>
      <c r="E23" s="17">
        <v>1500</v>
      </c>
      <c r="F23" s="9"/>
      <c r="G23" s="18">
        <f t="shared" si="0"/>
        <v>0</v>
      </c>
    </row>
    <row r="24" spans="1:7" ht="45" x14ac:dyDescent="0.25">
      <c r="A24" s="14">
        <v>11</v>
      </c>
      <c r="B24" s="14">
        <v>10600208</v>
      </c>
      <c r="C24" s="20" t="s">
        <v>125</v>
      </c>
      <c r="D24" s="22" t="s">
        <v>14</v>
      </c>
      <c r="E24" s="17">
        <v>1500</v>
      </c>
      <c r="F24" s="9"/>
      <c r="G24" s="18">
        <f t="shared" si="0"/>
        <v>0</v>
      </c>
    </row>
    <row r="25" spans="1:7" ht="30" x14ac:dyDescent="0.25">
      <c r="A25" s="14">
        <v>12</v>
      </c>
      <c r="B25" s="14">
        <v>10600212</v>
      </c>
      <c r="C25" s="20" t="s">
        <v>126</v>
      </c>
      <c r="D25" s="22" t="s">
        <v>14</v>
      </c>
      <c r="E25" s="17">
        <v>1500</v>
      </c>
      <c r="F25" s="9"/>
      <c r="G25" s="18">
        <f t="shared" si="0"/>
        <v>0</v>
      </c>
    </row>
    <row r="26" spans="1:7" ht="45" x14ac:dyDescent="0.25">
      <c r="A26" s="14">
        <v>13</v>
      </c>
      <c r="B26" s="14">
        <v>15000225</v>
      </c>
      <c r="C26" s="20" t="s">
        <v>127</v>
      </c>
      <c r="D26" s="22" t="s">
        <v>14</v>
      </c>
      <c r="E26" s="17">
        <v>300</v>
      </c>
      <c r="F26" s="9"/>
      <c r="G26" s="18">
        <f t="shared" si="0"/>
        <v>0</v>
      </c>
    </row>
    <row r="27" spans="1:7" ht="30" x14ac:dyDescent="0.25">
      <c r="A27" s="14">
        <v>14</v>
      </c>
      <c r="B27" s="14">
        <v>15000226</v>
      </c>
      <c r="C27" s="20" t="s">
        <v>128</v>
      </c>
      <c r="D27" s="22" t="s">
        <v>14</v>
      </c>
      <c r="E27" s="17">
        <v>400</v>
      </c>
      <c r="F27" s="9"/>
      <c r="G27" s="18">
        <f t="shared" si="0"/>
        <v>0</v>
      </c>
    </row>
    <row r="28" spans="1:7" ht="45" x14ac:dyDescent="0.25">
      <c r="A28" s="14">
        <v>15</v>
      </c>
      <c r="B28" s="14">
        <v>10800303</v>
      </c>
      <c r="C28" s="20" t="s">
        <v>129</v>
      </c>
      <c r="D28" s="22" t="s">
        <v>14</v>
      </c>
      <c r="E28" s="17">
        <v>3750</v>
      </c>
      <c r="F28" s="9"/>
      <c r="G28" s="18">
        <f t="shared" si="0"/>
        <v>0</v>
      </c>
    </row>
    <row r="29" spans="1:7" ht="30" x14ac:dyDescent="0.25">
      <c r="A29" s="14">
        <v>16</v>
      </c>
      <c r="B29" s="14">
        <v>14700105</v>
      </c>
      <c r="C29" s="20" t="s">
        <v>130</v>
      </c>
      <c r="D29" s="22" t="s">
        <v>14</v>
      </c>
      <c r="E29" s="17">
        <v>3500</v>
      </c>
      <c r="F29" s="9"/>
      <c r="G29" s="18">
        <f t="shared" si="0"/>
        <v>0</v>
      </c>
    </row>
    <row r="30" spans="1:7" ht="30" x14ac:dyDescent="0.25">
      <c r="A30" s="14">
        <v>17</v>
      </c>
      <c r="B30" s="14">
        <v>14700102</v>
      </c>
      <c r="C30" s="20" t="s">
        <v>131</v>
      </c>
      <c r="D30" s="22" t="s">
        <v>14</v>
      </c>
      <c r="E30" s="17">
        <v>25</v>
      </c>
      <c r="F30" s="9"/>
      <c r="G30" s="18">
        <f t="shared" si="0"/>
        <v>0</v>
      </c>
    </row>
    <row r="31" spans="1:7" ht="30" x14ac:dyDescent="0.25">
      <c r="A31" s="14">
        <v>18</v>
      </c>
      <c r="B31" s="14">
        <v>15000104</v>
      </c>
      <c r="C31" s="20" t="s">
        <v>132</v>
      </c>
      <c r="D31" s="22" t="s">
        <v>14</v>
      </c>
      <c r="E31" s="17">
        <v>100</v>
      </c>
      <c r="F31" s="9"/>
      <c r="G31" s="18">
        <f t="shared" si="0"/>
        <v>0</v>
      </c>
    </row>
    <row r="32" spans="1:7" ht="30" x14ac:dyDescent="0.25">
      <c r="A32" s="14">
        <v>19</v>
      </c>
      <c r="B32" s="14">
        <v>15000103</v>
      </c>
      <c r="C32" s="20" t="s">
        <v>133</v>
      </c>
      <c r="D32" s="22" t="s">
        <v>14</v>
      </c>
      <c r="E32" s="17">
        <v>3750</v>
      </c>
      <c r="F32" s="9"/>
      <c r="G32" s="18">
        <f t="shared" si="0"/>
        <v>0</v>
      </c>
    </row>
    <row r="33" spans="1:10" ht="30" x14ac:dyDescent="0.25">
      <c r="A33" s="14">
        <v>20</v>
      </c>
      <c r="B33" s="48">
        <v>15600103</v>
      </c>
      <c r="C33" s="20" t="s">
        <v>134</v>
      </c>
      <c r="D33" s="22" t="s">
        <v>14</v>
      </c>
      <c r="E33" s="17">
        <v>3750</v>
      </c>
      <c r="F33" s="9"/>
      <c r="G33" s="18">
        <f t="shared" si="0"/>
        <v>0</v>
      </c>
    </row>
    <row r="34" spans="1:10" ht="30" x14ac:dyDescent="0.25">
      <c r="A34" s="14">
        <v>21</v>
      </c>
      <c r="B34" s="13">
        <v>10700602</v>
      </c>
      <c r="C34" s="20" t="s">
        <v>135</v>
      </c>
      <c r="D34" s="22" t="s">
        <v>14</v>
      </c>
      <c r="E34" s="17">
        <v>1000</v>
      </c>
      <c r="F34" s="9"/>
      <c r="G34" s="18">
        <f t="shared" si="0"/>
        <v>0</v>
      </c>
    </row>
    <row r="35" spans="1:10" ht="30.75" thickBot="1" x14ac:dyDescent="0.3">
      <c r="A35" s="14">
        <v>22</v>
      </c>
      <c r="B35" s="14">
        <v>10700601</v>
      </c>
      <c r="C35" s="20" t="s">
        <v>136</v>
      </c>
      <c r="D35" s="22" t="s">
        <v>14</v>
      </c>
      <c r="E35" s="17">
        <v>1000</v>
      </c>
      <c r="F35" s="9"/>
      <c r="G35" s="18">
        <f t="shared" si="0"/>
        <v>0</v>
      </c>
    </row>
    <row r="36" spans="1:10" ht="20.100000000000001" customHeight="1" thickBot="1" x14ac:dyDescent="0.3">
      <c r="A36" s="37"/>
      <c r="B36" s="38"/>
      <c r="C36" s="38"/>
      <c r="D36" s="31" t="s">
        <v>112</v>
      </c>
      <c r="E36" s="32"/>
      <c r="F36" s="33"/>
      <c r="G36" s="8">
        <f>SUM(G14:G35)</f>
        <v>0</v>
      </c>
    </row>
    <row r="37" spans="1:10" ht="20.100000000000001" customHeight="1" thickBot="1" x14ac:dyDescent="0.3">
      <c r="A37" s="40"/>
      <c r="B37" s="41"/>
      <c r="C37" s="41"/>
      <c r="D37" s="31" t="s">
        <v>113</v>
      </c>
      <c r="E37" s="32" t="s">
        <v>110</v>
      </c>
      <c r="F37" s="33"/>
      <c r="G37" s="8">
        <f>+G36*0.21</f>
        <v>0</v>
      </c>
    </row>
    <row r="38" spans="1:10" ht="20.100000000000001" customHeight="1" thickBot="1" x14ac:dyDescent="0.3">
      <c r="A38" s="43"/>
      <c r="B38" s="44"/>
      <c r="C38" s="44"/>
      <c r="D38" s="34" t="s">
        <v>114</v>
      </c>
      <c r="E38" s="35" t="s">
        <v>111</v>
      </c>
      <c r="F38" s="36"/>
      <c r="G38" s="8">
        <f>+G36+G37</f>
        <v>0</v>
      </c>
    </row>
    <row r="39" spans="1:10" x14ac:dyDescent="0.25">
      <c r="C39" s="3"/>
      <c r="D39" s="3"/>
      <c r="E39" s="3"/>
    </row>
    <row r="40" spans="1:10" x14ac:dyDescent="0.25">
      <c r="C40" s="3"/>
      <c r="D40" s="3"/>
      <c r="E40" s="3"/>
    </row>
    <row r="41" spans="1:10" x14ac:dyDescent="0.25">
      <c r="C41" s="6" t="s">
        <v>5</v>
      </c>
      <c r="D41" s="6"/>
      <c r="E41" s="6"/>
    </row>
    <row r="42" spans="1:10" x14ac:dyDescent="0.25">
      <c r="C42" s="6"/>
      <c r="D42" s="6"/>
      <c r="E42" s="6"/>
    </row>
    <row r="43" spans="1:10" x14ac:dyDescent="0.25">
      <c r="C43" s="7" t="s">
        <v>6</v>
      </c>
      <c r="D43" s="7"/>
      <c r="E43" s="7"/>
    </row>
    <row r="44" spans="1:10" ht="53.1" customHeight="1" x14ac:dyDescent="0.25">
      <c r="A44" s="46" t="s">
        <v>144</v>
      </c>
      <c r="B44" s="47"/>
      <c r="C44" s="47"/>
      <c r="D44" s="47"/>
      <c r="E44" s="47"/>
      <c r="F44" s="47"/>
      <c r="G44" s="47"/>
      <c r="H44" s="12"/>
      <c r="I44" s="12"/>
      <c r="J44" s="12"/>
    </row>
    <row r="45" spans="1:10" ht="35.1" customHeight="1" x14ac:dyDescent="0.25">
      <c r="A45" s="47"/>
      <c r="B45" s="47"/>
      <c r="C45" s="47"/>
      <c r="D45" s="47"/>
      <c r="E45" s="47"/>
      <c r="F45" s="47"/>
      <c r="G45" s="47"/>
      <c r="H45" s="12"/>
      <c r="I45" s="12"/>
      <c r="J45" s="12"/>
    </row>
    <row r="46" spans="1:10" ht="28.15" customHeight="1" x14ac:dyDescent="0.25">
      <c r="A46" s="47"/>
      <c r="B46" s="47"/>
      <c r="C46" s="47"/>
      <c r="D46" s="47"/>
      <c r="E46" s="47"/>
      <c r="F46" s="47"/>
      <c r="G46" s="47"/>
      <c r="H46" s="12"/>
      <c r="I46" s="12"/>
      <c r="J46" s="12"/>
    </row>
    <row r="47" spans="1:10" ht="48.6" customHeight="1" x14ac:dyDescent="0.25">
      <c r="A47" s="47"/>
      <c r="B47" s="47"/>
      <c r="C47" s="47"/>
      <c r="D47" s="47"/>
      <c r="E47" s="47"/>
      <c r="F47" s="47"/>
      <c r="G47" s="47"/>
      <c r="H47" s="12"/>
      <c r="I47" s="12"/>
      <c r="J47" s="12"/>
    </row>
    <row r="48" spans="1:10" x14ac:dyDescent="0.25">
      <c r="A48" s="47"/>
      <c r="B48" s="47"/>
      <c r="C48" s="47"/>
      <c r="D48" s="47"/>
      <c r="E48" s="47"/>
      <c r="F48" s="47"/>
      <c r="G48" s="47"/>
      <c r="H48" s="12"/>
      <c r="I48" s="12"/>
      <c r="J48" s="12"/>
    </row>
    <row r="49" spans="1:10" x14ac:dyDescent="0.25">
      <c r="A49" s="47"/>
      <c r="B49" s="47"/>
      <c r="C49" s="47"/>
      <c r="D49" s="47"/>
      <c r="E49" s="47"/>
      <c r="F49" s="47"/>
      <c r="G49" s="47"/>
      <c r="H49" s="12"/>
      <c r="I49" s="12"/>
      <c r="J49" s="12"/>
    </row>
    <row r="50" spans="1:10" x14ac:dyDescent="0.25">
      <c r="A50" s="47"/>
      <c r="B50" s="47"/>
      <c r="C50" s="47"/>
      <c r="D50" s="47"/>
      <c r="E50" s="47"/>
      <c r="F50" s="47"/>
      <c r="G50" s="47"/>
      <c r="H50" s="12"/>
      <c r="I50" s="12"/>
      <c r="J50" s="12"/>
    </row>
    <row r="51" spans="1:10" x14ac:dyDescent="0.25">
      <c r="A51" s="47"/>
      <c r="B51" s="47"/>
      <c r="C51" s="47"/>
      <c r="D51" s="47"/>
      <c r="E51" s="47"/>
      <c r="F51" s="47"/>
      <c r="G51" s="47"/>
      <c r="H51" s="12"/>
      <c r="I51" s="12"/>
      <c r="J51" s="12"/>
    </row>
    <row r="52" spans="1:10" x14ac:dyDescent="0.25">
      <c r="A52" s="47"/>
      <c r="B52" s="47"/>
      <c r="C52" s="47"/>
      <c r="D52" s="47"/>
      <c r="E52" s="47"/>
      <c r="F52" s="47"/>
      <c r="G52" s="47"/>
    </row>
    <row r="53" spans="1:10" x14ac:dyDescent="0.25">
      <c r="A53" s="47"/>
      <c r="B53" s="47"/>
      <c r="C53" s="47"/>
      <c r="D53" s="47"/>
      <c r="E53" s="47"/>
      <c r="F53" s="47"/>
      <c r="G53" s="47"/>
    </row>
    <row r="54" spans="1:10" x14ac:dyDescent="0.25">
      <c r="A54" s="47"/>
      <c r="B54" s="47"/>
      <c r="C54" s="47"/>
      <c r="D54" s="47"/>
      <c r="E54" s="47"/>
      <c r="F54" s="47"/>
      <c r="G54" s="47"/>
    </row>
  </sheetData>
  <sheetProtection algorithmName="SHA-512" hashValue="v1VNpCW5exS/BY8oFekHPH+uevC4CvBnW/AODgq3e+stSMggcKluIcSuOb8t7svXObWRZgoe69kLkklFKWmaQg==" saltValue="8Qnyoxb5WkBJEEuprjr5UA==" spinCount="100000" sheet="1" objects="1" scenarios="1"/>
  <mergeCells count="11">
    <mergeCell ref="D36:F36"/>
    <mergeCell ref="D37:F37"/>
    <mergeCell ref="D38:F38"/>
    <mergeCell ref="A36:C38"/>
    <mergeCell ref="A44:G54"/>
    <mergeCell ref="A11:C11"/>
    <mergeCell ref="A1:G1"/>
    <mergeCell ref="A2:G2"/>
    <mergeCell ref="A4:C4"/>
    <mergeCell ref="A5:C5"/>
    <mergeCell ref="A9:G9"/>
  </mergeCells>
  <dataValidations count="1">
    <dataValidation type="custom" allowBlank="1" showInputMessage="1" showErrorMessage="1" errorTitle="Mensaje Sub Calidad de las Aguas" error="Código ya existente" sqref="B18:B20" xr:uid="{66E38D8F-585A-4CE6-8A3D-20803B3D30C5}">
      <formula1>COUNTIF($E$3:$E$3014,B18)=1</formula1>
    </dataValidation>
  </dataValidations>
  <pageMargins left="0.51181102362204722" right="0.11811023622047245"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6</vt:i4>
      </vt:variant>
    </vt:vector>
  </HeadingPairs>
  <TitlesOfParts>
    <vt:vector size="8" baseType="lpstr">
      <vt:lpstr>LT01 MATERIAL IMPRENTA</vt:lpstr>
      <vt:lpstr>LT02 MATERIAL PROMOCIONAL</vt:lpstr>
      <vt:lpstr>'LT01 MATERIAL IMPRENTA'!_Toc46141779</vt:lpstr>
      <vt:lpstr>'LT02 MATERIAL PROMOCIONAL'!_Toc46141779</vt:lpstr>
      <vt:lpstr>'LT01 MATERIAL IMPRENTA'!_Toc75344338</vt:lpstr>
      <vt:lpstr>'LT02 MATERIAL PROMOCIONAL'!_Toc75344338</vt:lpstr>
      <vt:lpstr>'LT01 MATERIAL IMPRENTA'!_Toc75344339</vt:lpstr>
      <vt:lpstr>'LT02 MATERIAL PROMOCIONAL'!_Toc75344339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Duque Velasco, Daniel</cp:lastModifiedBy>
  <cp:lastPrinted>2023-05-17T06:26:46Z</cp:lastPrinted>
  <dcterms:created xsi:type="dcterms:W3CDTF">2021-08-11T10:54:43Z</dcterms:created>
  <dcterms:modified xsi:type="dcterms:W3CDTF">2023-07-13T07:37:44Z</dcterms:modified>
</cp:coreProperties>
</file>