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nuel López\Concurso_Energía\Propuesta_2024_2028\DOCS TRABAJO\DEFINITIVOS\"/>
    </mc:Choice>
  </mc:AlternateContent>
  <xr:revisionPtr revIDLastSave="0" documentId="13_ncr:1_{988B38B1-38C0-46E3-BFAA-8253D3ECD0B0}" xr6:coauthVersionLast="47" xr6:coauthVersionMax="47" xr10:uidLastSave="{00000000-0000-0000-0000-000000000000}"/>
  <workbookProtection workbookAlgorithmName="SHA-512" workbookHashValue="qPee0YjRbVWAX4VqJA3kl4QbtxmtoAxG4gQm6wqTV9uivT8QsP7Hr2WtjE7hcthg7eRVJberlF3I7FgJypIFxg==" workbookSaltValue="N7LATlll3NDuq1G0VNIdFA==" workbookSpinCount="100000" lockStructure="1"/>
  <bookViews>
    <workbookView xWindow="-120" yWindow="-120" windowWidth="29040" windowHeight="15840" activeTab="7" xr2:uid="{00000000-000D-0000-FFFF-FFFF00000000}"/>
  </bookViews>
  <sheets>
    <sheet name="INSTRUCCIONES" sheetId="12" r:id="rId1"/>
    <sheet name="COEFICIENTES OFERTADOS" sheetId="10" r:id="rId2"/>
    <sheet name="2024" sheetId="3" r:id="rId3"/>
    <sheet name="2025" sheetId="5" r:id="rId4"/>
    <sheet name="2026" sheetId="6" r:id="rId5"/>
    <sheet name="2027" sheetId="7" r:id="rId6"/>
    <sheet name="2028" sheetId="8" r:id="rId7"/>
    <sheet name="TOTAL (OFERTA)" sheetId="9" r:id="rId8"/>
  </sheets>
  <definedNames>
    <definedName name="_xlnm._FilterDatabase" localSheetId="2" hidden="1">'2024'!$A$58:$AU$60</definedName>
    <definedName name="_xlnm._FilterDatabase" localSheetId="3" hidden="1">'2025'!$A$58:$AU$60</definedName>
    <definedName name="_xlnm._FilterDatabase" localSheetId="4" hidden="1">'2026'!$A$58:$AU$60</definedName>
    <definedName name="_xlnm._FilterDatabase" localSheetId="5" hidden="1">'2027'!$A$58:$AU$60</definedName>
    <definedName name="_xlnm._FilterDatabase" localSheetId="6" hidden="1">'2028'!$A$58:$AU$60</definedName>
    <definedName name="_xlnm._FilterDatabase" localSheetId="1" hidden="1">'COEFICIENTES OFERTADOS'!$A$38:$AS$40</definedName>
    <definedName name="_xlnm._FilterDatabase" localSheetId="0" hidden="1">INSTRUCCIONES!#REF!</definedName>
    <definedName name="_xlnm._FilterDatabase" localSheetId="7" hidden="1">'TOTAL (OFERTA)'!#REF!</definedName>
    <definedName name="_xlnm.Print_Area" localSheetId="2">'2024'!$B$2:$M$85</definedName>
    <definedName name="_xlnm.Print_Area" localSheetId="3">'2025'!$B$2:$M$85</definedName>
    <definedName name="_xlnm.Print_Area" localSheetId="4">'2026'!$B$2:$M$85</definedName>
    <definedName name="_xlnm.Print_Area" localSheetId="5">'2027'!$B$2:$M$85</definedName>
    <definedName name="_xlnm.Print_Area" localSheetId="6">'2028'!$B$2:$M$85</definedName>
    <definedName name="_xlnm.Print_Area" localSheetId="1">'COEFICIENTES OFERTADOS'!$B$2:$K$46</definedName>
    <definedName name="_xlnm.Print_Area" localSheetId="0">INSTRUCCIONES!$B$2:$K$25</definedName>
    <definedName name="_xlnm.Print_Area" localSheetId="7">'TOTAL (OFERTA)'!$B$2:$M$41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3" l="1"/>
  <c r="F84" i="3"/>
  <c r="J64" i="8" l="1"/>
  <c r="I64" i="8"/>
  <c r="H64" i="8"/>
  <c r="G64" i="8"/>
  <c r="F64" i="8"/>
  <c r="E64" i="8"/>
  <c r="J63" i="8"/>
  <c r="I63" i="8"/>
  <c r="H63" i="8"/>
  <c r="G63" i="8"/>
  <c r="F63" i="8"/>
  <c r="E63" i="8"/>
  <c r="J62" i="8"/>
  <c r="I62" i="8"/>
  <c r="H62" i="8"/>
  <c r="G62" i="8"/>
  <c r="F62" i="8"/>
  <c r="E62" i="8"/>
  <c r="J61" i="8"/>
  <c r="I61" i="8"/>
  <c r="H61" i="8"/>
  <c r="G61" i="8"/>
  <c r="F61" i="8"/>
  <c r="E61" i="8"/>
  <c r="J60" i="8"/>
  <c r="I60" i="8"/>
  <c r="H60" i="8"/>
  <c r="G60" i="8"/>
  <c r="F60" i="8"/>
  <c r="E60" i="8"/>
  <c r="J59" i="8"/>
  <c r="I59" i="8"/>
  <c r="H59" i="8"/>
  <c r="G59" i="8"/>
  <c r="F59" i="8"/>
  <c r="E59" i="8"/>
  <c r="J56" i="8"/>
  <c r="I56" i="8"/>
  <c r="H56" i="8"/>
  <c r="G56" i="8"/>
  <c r="F56" i="8"/>
  <c r="E56" i="8"/>
  <c r="J55" i="8"/>
  <c r="I55" i="8"/>
  <c r="H55" i="8"/>
  <c r="G55" i="8"/>
  <c r="F55" i="8"/>
  <c r="E55" i="8"/>
  <c r="J54" i="8"/>
  <c r="I54" i="8"/>
  <c r="H54" i="8"/>
  <c r="G54" i="8"/>
  <c r="F54" i="8"/>
  <c r="E54" i="8"/>
  <c r="J53" i="8"/>
  <c r="I53" i="8"/>
  <c r="H53" i="8"/>
  <c r="G53" i="8"/>
  <c r="F53" i="8"/>
  <c r="E53" i="8"/>
  <c r="J52" i="8"/>
  <c r="I52" i="8"/>
  <c r="H52" i="8"/>
  <c r="G52" i="8"/>
  <c r="F52" i="8"/>
  <c r="E52" i="8"/>
  <c r="J51" i="8"/>
  <c r="I51" i="8"/>
  <c r="H51" i="8"/>
  <c r="G51" i="8"/>
  <c r="F51" i="8"/>
  <c r="E51" i="8"/>
  <c r="F82" i="8" s="1"/>
  <c r="J48" i="8"/>
  <c r="I48" i="8"/>
  <c r="H48" i="8"/>
  <c r="G48" i="8"/>
  <c r="F48" i="8"/>
  <c r="E48" i="8"/>
  <c r="J47" i="8"/>
  <c r="I47" i="8"/>
  <c r="H47" i="8"/>
  <c r="G47" i="8"/>
  <c r="F47" i="8"/>
  <c r="E47" i="8"/>
  <c r="J46" i="8"/>
  <c r="I46" i="8"/>
  <c r="H46" i="8"/>
  <c r="G46" i="8"/>
  <c r="F46" i="8"/>
  <c r="E46" i="8"/>
  <c r="J45" i="8"/>
  <c r="I45" i="8"/>
  <c r="H45" i="8"/>
  <c r="G45" i="8"/>
  <c r="F45" i="8"/>
  <c r="E45" i="8"/>
  <c r="J44" i="8"/>
  <c r="I44" i="8"/>
  <c r="H44" i="8"/>
  <c r="G44" i="8"/>
  <c r="F44" i="8"/>
  <c r="E44" i="8"/>
  <c r="J43" i="8"/>
  <c r="I43" i="8"/>
  <c r="H43" i="8"/>
  <c r="G43" i="8"/>
  <c r="F43" i="8"/>
  <c r="E43" i="8"/>
  <c r="J40" i="8"/>
  <c r="I40" i="8"/>
  <c r="H40" i="8"/>
  <c r="G40" i="8"/>
  <c r="F40" i="8"/>
  <c r="E40" i="8"/>
  <c r="J39" i="8"/>
  <c r="I39" i="8"/>
  <c r="H39" i="8"/>
  <c r="G39" i="8"/>
  <c r="F39" i="8"/>
  <c r="E39" i="8"/>
  <c r="J38" i="8"/>
  <c r="I38" i="8"/>
  <c r="H38" i="8"/>
  <c r="G38" i="8"/>
  <c r="F38" i="8"/>
  <c r="E38" i="8"/>
  <c r="J37" i="8"/>
  <c r="I37" i="8"/>
  <c r="H37" i="8"/>
  <c r="G37" i="8"/>
  <c r="F37" i="8"/>
  <c r="E37" i="8"/>
  <c r="J36" i="8"/>
  <c r="I36" i="8"/>
  <c r="H36" i="8"/>
  <c r="G36" i="8"/>
  <c r="F36" i="8"/>
  <c r="E36" i="8"/>
  <c r="J35" i="8"/>
  <c r="I35" i="8"/>
  <c r="H35" i="8"/>
  <c r="G35" i="8"/>
  <c r="F35" i="8"/>
  <c r="E35" i="8"/>
  <c r="J64" i="7"/>
  <c r="I64" i="7"/>
  <c r="H64" i="7"/>
  <c r="G64" i="7"/>
  <c r="F64" i="7"/>
  <c r="E64" i="7"/>
  <c r="J63" i="7"/>
  <c r="I63" i="7"/>
  <c r="H63" i="7"/>
  <c r="G63" i="7"/>
  <c r="F63" i="7"/>
  <c r="E63" i="7"/>
  <c r="J62" i="7"/>
  <c r="I62" i="7"/>
  <c r="H62" i="7"/>
  <c r="G62" i="7"/>
  <c r="F62" i="7"/>
  <c r="E62" i="7"/>
  <c r="J61" i="7"/>
  <c r="I61" i="7"/>
  <c r="H61" i="7"/>
  <c r="G61" i="7"/>
  <c r="F61" i="7"/>
  <c r="E61" i="7"/>
  <c r="J60" i="7"/>
  <c r="I60" i="7"/>
  <c r="H60" i="7"/>
  <c r="G60" i="7"/>
  <c r="F60" i="7"/>
  <c r="E60" i="7"/>
  <c r="J59" i="7"/>
  <c r="I59" i="7"/>
  <c r="H59" i="7"/>
  <c r="G59" i="7"/>
  <c r="F59" i="7"/>
  <c r="E59" i="7"/>
  <c r="J56" i="7"/>
  <c r="I56" i="7"/>
  <c r="H56" i="7"/>
  <c r="G56" i="7"/>
  <c r="F56" i="7"/>
  <c r="E56" i="7"/>
  <c r="J55" i="7"/>
  <c r="I55" i="7"/>
  <c r="H55" i="7"/>
  <c r="G55" i="7"/>
  <c r="F55" i="7"/>
  <c r="E55" i="7"/>
  <c r="J54" i="7"/>
  <c r="I54" i="7"/>
  <c r="H54" i="7"/>
  <c r="G54" i="7"/>
  <c r="F54" i="7"/>
  <c r="E54" i="7"/>
  <c r="J53" i="7"/>
  <c r="I53" i="7"/>
  <c r="H53" i="7"/>
  <c r="G53" i="7"/>
  <c r="F53" i="7"/>
  <c r="E53" i="7"/>
  <c r="J52" i="7"/>
  <c r="I52" i="7"/>
  <c r="H52" i="7"/>
  <c r="G52" i="7"/>
  <c r="F52" i="7"/>
  <c r="E52" i="7"/>
  <c r="J51" i="7"/>
  <c r="I51" i="7"/>
  <c r="H51" i="7"/>
  <c r="G51" i="7"/>
  <c r="F51" i="7"/>
  <c r="E51" i="7"/>
  <c r="F82" i="7" s="1"/>
  <c r="J48" i="7"/>
  <c r="I48" i="7"/>
  <c r="H48" i="7"/>
  <c r="G48" i="7"/>
  <c r="F48" i="7"/>
  <c r="E48" i="7"/>
  <c r="J47" i="7"/>
  <c r="I47" i="7"/>
  <c r="H47" i="7"/>
  <c r="G47" i="7"/>
  <c r="F47" i="7"/>
  <c r="E47" i="7"/>
  <c r="J46" i="7"/>
  <c r="I46" i="7"/>
  <c r="H46" i="7"/>
  <c r="G46" i="7"/>
  <c r="F46" i="7"/>
  <c r="E46" i="7"/>
  <c r="J45" i="7"/>
  <c r="I45" i="7"/>
  <c r="H45" i="7"/>
  <c r="G45" i="7"/>
  <c r="F45" i="7"/>
  <c r="E45" i="7"/>
  <c r="J44" i="7"/>
  <c r="I44" i="7"/>
  <c r="H44" i="7"/>
  <c r="G44" i="7"/>
  <c r="F44" i="7"/>
  <c r="E44" i="7"/>
  <c r="J43" i="7"/>
  <c r="I43" i="7"/>
  <c r="H43" i="7"/>
  <c r="G43" i="7"/>
  <c r="F43" i="7"/>
  <c r="E43" i="7"/>
  <c r="F81" i="7" s="1"/>
  <c r="J40" i="7"/>
  <c r="I40" i="7"/>
  <c r="H40" i="7"/>
  <c r="G40" i="7"/>
  <c r="F40" i="7"/>
  <c r="E40" i="7"/>
  <c r="J39" i="7"/>
  <c r="I39" i="7"/>
  <c r="H39" i="7"/>
  <c r="G39" i="7"/>
  <c r="F39" i="7"/>
  <c r="E39" i="7"/>
  <c r="J38" i="7"/>
  <c r="I38" i="7"/>
  <c r="H38" i="7"/>
  <c r="G38" i="7"/>
  <c r="F38" i="7"/>
  <c r="E38" i="7"/>
  <c r="J37" i="7"/>
  <c r="I37" i="7"/>
  <c r="H37" i="7"/>
  <c r="G37" i="7"/>
  <c r="F37" i="7"/>
  <c r="E37" i="7"/>
  <c r="J36" i="7"/>
  <c r="I36" i="7"/>
  <c r="H36" i="7"/>
  <c r="G36" i="7"/>
  <c r="F36" i="7"/>
  <c r="E36" i="7"/>
  <c r="J35" i="7"/>
  <c r="I35" i="7"/>
  <c r="H35" i="7"/>
  <c r="G35" i="7"/>
  <c r="F35" i="7"/>
  <c r="E35" i="7"/>
  <c r="J64" i="6"/>
  <c r="I64" i="6"/>
  <c r="H64" i="6"/>
  <c r="G64" i="6"/>
  <c r="F64" i="6"/>
  <c r="E64" i="6"/>
  <c r="J63" i="6"/>
  <c r="I63" i="6"/>
  <c r="H63" i="6"/>
  <c r="G63" i="6"/>
  <c r="F63" i="6"/>
  <c r="E63" i="6"/>
  <c r="J62" i="6"/>
  <c r="I62" i="6"/>
  <c r="H62" i="6"/>
  <c r="G62" i="6"/>
  <c r="F62" i="6"/>
  <c r="E62" i="6"/>
  <c r="J61" i="6"/>
  <c r="I61" i="6"/>
  <c r="H61" i="6"/>
  <c r="G61" i="6"/>
  <c r="F61" i="6"/>
  <c r="E61" i="6"/>
  <c r="J60" i="6"/>
  <c r="I60" i="6"/>
  <c r="H60" i="6"/>
  <c r="G60" i="6"/>
  <c r="F60" i="6"/>
  <c r="E60" i="6"/>
  <c r="J59" i="6"/>
  <c r="I59" i="6"/>
  <c r="H59" i="6"/>
  <c r="G59" i="6"/>
  <c r="F59" i="6"/>
  <c r="E59" i="6"/>
  <c r="F83" i="6" s="1"/>
  <c r="J56" i="6"/>
  <c r="I56" i="6"/>
  <c r="H56" i="6"/>
  <c r="G56" i="6"/>
  <c r="F56" i="6"/>
  <c r="E56" i="6"/>
  <c r="J55" i="6"/>
  <c r="I55" i="6"/>
  <c r="H55" i="6"/>
  <c r="G55" i="6"/>
  <c r="F55" i="6"/>
  <c r="E55" i="6"/>
  <c r="J54" i="6"/>
  <c r="I54" i="6"/>
  <c r="H54" i="6"/>
  <c r="G54" i="6"/>
  <c r="F54" i="6"/>
  <c r="E54" i="6"/>
  <c r="J53" i="6"/>
  <c r="I53" i="6"/>
  <c r="H53" i="6"/>
  <c r="G53" i="6"/>
  <c r="F53" i="6"/>
  <c r="E53" i="6"/>
  <c r="J52" i="6"/>
  <c r="I52" i="6"/>
  <c r="H52" i="6"/>
  <c r="G52" i="6"/>
  <c r="F52" i="6"/>
  <c r="E52" i="6"/>
  <c r="J51" i="6"/>
  <c r="I51" i="6"/>
  <c r="H51" i="6"/>
  <c r="G51" i="6"/>
  <c r="F51" i="6"/>
  <c r="E51" i="6"/>
  <c r="F82" i="6" s="1"/>
  <c r="J48" i="6"/>
  <c r="I48" i="6"/>
  <c r="H48" i="6"/>
  <c r="G48" i="6"/>
  <c r="F48" i="6"/>
  <c r="E48" i="6"/>
  <c r="J47" i="6"/>
  <c r="I47" i="6"/>
  <c r="H47" i="6"/>
  <c r="G47" i="6"/>
  <c r="F47" i="6"/>
  <c r="E47" i="6"/>
  <c r="J46" i="6"/>
  <c r="I46" i="6"/>
  <c r="H46" i="6"/>
  <c r="G46" i="6"/>
  <c r="F46" i="6"/>
  <c r="E46" i="6"/>
  <c r="J45" i="6"/>
  <c r="I45" i="6"/>
  <c r="H45" i="6"/>
  <c r="G45" i="6"/>
  <c r="F45" i="6"/>
  <c r="E45" i="6"/>
  <c r="J44" i="6"/>
  <c r="I44" i="6"/>
  <c r="H44" i="6"/>
  <c r="G44" i="6"/>
  <c r="F44" i="6"/>
  <c r="E44" i="6"/>
  <c r="J43" i="6"/>
  <c r="I43" i="6"/>
  <c r="H43" i="6"/>
  <c r="G43" i="6"/>
  <c r="F43" i="6"/>
  <c r="E43" i="6"/>
  <c r="F81" i="6" s="1"/>
  <c r="J40" i="6"/>
  <c r="I40" i="6"/>
  <c r="H40" i="6"/>
  <c r="G40" i="6"/>
  <c r="F40" i="6"/>
  <c r="E40" i="6"/>
  <c r="J39" i="6"/>
  <c r="I39" i="6"/>
  <c r="H39" i="6"/>
  <c r="G39" i="6"/>
  <c r="F39" i="6"/>
  <c r="E39" i="6"/>
  <c r="J38" i="6"/>
  <c r="I38" i="6"/>
  <c r="H38" i="6"/>
  <c r="G38" i="6"/>
  <c r="F38" i="6"/>
  <c r="E38" i="6"/>
  <c r="J37" i="6"/>
  <c r="I37" i="6"/>
  <c r="H37" i="6"/>
  <c r="G37" i="6"/>
  <c r="F37" i="6"/>
  <c r="E37" i="6"/>
  <c r="J36" i="6"/>
  <c r="I36" i="6"/>
  <c r="H36" i="6"/>
  <c r="G36" i="6"/>
  <c r="F36" i="6"/>
  <c r="E36" i="6"/>
  <c r="J35" i="6"/>
  <c r="I35" i="6"/>
  <c r="H35" i="6"/>
  <c r="G35" i="6"/>
  <c r="F35" i="6"/>
  <c r="E35" i="6"/>
  <c r="J64" i="5"/>
  <c r="I64" i="5"/>
  <c r="H64" i="5"/>
  <c r="G64" i="5"/>
  <c r="F64" i="5"/>
  <c r="E64" i="5"/>
  <c r="J63" i="5"/>
  <c r="I63" i="5"/>
  <c r="H63" i="5"/>
  <c r="G63" i="5"/>
  <c r="F63" i="5"/>
  <c r="E63" i="5"/>
  <c r="J62" i="5"/>
  <c r="I62" i="5"/>
  <c r="H62" i="5"/>
  <c r="G62" i="5"/>
  <c r="F62" i="5"/>
  <c r="E62" i="5"/>
  <c r="J61" i="5"/>
  <c r="I61" i="5"/>
  <c r="H61" i="5"/>
  <c r="G61" i="5"/>
  <c r="F61" i="5"/>
  <c r="E61" i="5"/>
  <c r="J60" i="5"/>
  <c r="I60" i="5"/>
  <c r="H60" i="5"/>
  <c r="G60" i="5"/>
  <c r="F60" i="5"/>
  <c r="E60" i="5"/>
  <c r="J59" i="5"/>
  <c r="I59" i="5"/>
  <c r="H59" i="5"/>
  <c r="G59" i="5"/>
  <c r="F59" i="5"/>
  <c r="E59" i="5"/>
  <c r="J56" i="5"/>
  <c r="I56" i="5"/>
  <c r="H56" i="5"/>
  <c r="G56" i="5"/>
  <c r="F56" i="5"/>
  <c r="E56" i="5"/>
  <c r="J55" i="5"/>
  <c r="I55" i="5"/>
  <c r="H55" i="5"/>
  <c r="G55" i="5"/>
  <c r="F55" i="5"/>
  <c r="E55" i="5"/>
  <c r="J54" i="5"/>
  <c r="I54" i="5"/>
  <c r="H54" i="5"/>
  <c r="G54" i="5"/>
  <c r="F54" i="5"/>
  <c r="E54" i="5"/>
  <c r="J53" i="5"/>
  <c r="I53" i="5"/>
  <c r="H53" i="5"/>
  <c r="G53" i="5"/>
  <c r="F53" i="5"/>
  <c r="E53" i="5"/>
  <c r="J52" i="5"/>
  <c r="I52" i="5"/>
  <c r="H52" i="5"/>
  <c r="G52" i="5"/>
  <c r="F52" i="5"/>
  <c r="E52" i="5"/>
  <c r="J51" i="5"/>
  <c r="I51" i="5"/>
  <c r="H51" i="5"/>
  <c r="G51" i="5"/>
  <c r="F51" i="5"/>
  <c r="E51" i="5"/>
  <c r="F82" i="5" s="1"/>
  <c r="J48" i="5"/>
  <c r="I48" i="5"/>
  <c r="H48" i="5"/>
  <c r="G48" i="5"/>
  <c r="F48" i="5"/>
  <c r="E48" i="5"/>
  <c r="J47" i="5"/>
  <c r="I47" i="5"/>
  <c r="H47" i="5"/>
  <c r="G47" i="5"/>
  <c r="F47" i="5"/>
  <c r="E47" i="5"/>
  <c r="J46" i="5"/>
  <c r="I46" i="5"/>
  <c r="H46" i="5"/>
  <c r="G46" i="5"/>
  <c r="F46" i="5"/>
  <c r="E46" i="5"/>
  <c r="J45" i="5"/>
  <c r="I45" i="5"/>
  <c r="H45" i="5"/>
  <c r="G45" i="5"/>
  <c r="F45" i="5"/>
  <c r="E45" i="5"/>
  <c r="J44" i="5"/>
  <c r="I44" i="5"/>
  <c r="H44" i="5"/>
  <c r="G44" i="5"/>
  <c r="F44" i="5"/>
  <c r="E44" i="5"/>
  <c r="J43" i="5"/>
  <c r="I43" i="5"/>
  <c r="H43" i="5"/>
  <c r="G43" i="5"/>
  <c r="F43" i="5"/>
  <c r="E43" i="5"/>
  <c r="F81" i="5" s="1"/>
  <c r="J40" i="5"/>
  <c r="I40" i="5"/>
  <c r="H40" i="5"/>
  <c r="G40" i="5"/>
  <c r="F40" i="5"/>
  <c r="E40" i="5"/>
  <c r="J39" i="5"/>
  <c r="I39" i="5"/>
  <c r="H39" i="5"/>
  <c r="G39" i="5"/>
  <c r="F39" i="5"/>
  <c r="E39" i="5"/>
  <c r="J38" i="5"/>
  <c r="I38" i="5"/>
  <c r="H38" i="5"/>
  <c r="G38" i="5"/>
  <c r="F38" i="5"/>
  <c r="E38" i="5"/>
  <c r="J37" i="5"/>
  <c r="I37" i="5"/>
  <c r="H37" i="5"/>
  <c r="G37" i="5"/>
  <c r="F37" i="5"/>
  <c r="E37" i="5"/>
  <c r="F80" i="5" s="1"/>
  <c r="J36" i="5"/>
  <c r="I36" i="5"/>
  <c r="H36" i="5"/>
  <c r="G36" i="5"/>
  <c r="F36" i="5"/>
  <c r="E36" i="5"/>
  <c r="J35" i="5"/>
  <c r="I35" i="5"/>
  <c r="H35" i="5"/>
  <c r="G35" i="5"/>
  <c r="F35" i="5"/>
  <c r="E35" i="5"/>
  <c r="E60" i="3"/>
  <c r="F60" i="3"/>
  <c r="G60" i="3"/>
  <c r="H60" i="3"/>
  <c r="I60" i="3"/>
  <c r="J60" i="3"/>
  <c r="E61" i="3"/>
  <c r="F61" i="3"/>
  <c r="G61" i="3"/>
  <c r="H61" i="3"/>
  <c r="I61" i="3"/>
  <c r="J61" i="3"/>
  <c r="E62" i="3"/>
  <c r="F62" i="3"/>
  <c r="G62" i="3"/>
  <c r="H62" i="3"/>
  <c r="I62" i="3"/>
  <c r="J62" i="3"/>
  <c r="E63" i="3"/>
  <c r="F63" i="3"/>
  <c r="G63" i="3"/>
  <c r="H63" i="3"/>
  <c r="I63" i="3"/>
  <c r="J63" i="3"/>
  <c r="E64" i="3"/>
  <c r="F64" i="3"/>
  <c r="G64" i="3"/>
  <c r="H64" i="3"/>
  <c r="I64" i="3"/>
  <c r="J64" i="3"/>
  <c r="F59" i="3"/>
  <c r="G59" i="3"/>
  <c r="H59" i="3"/>
  <c r="I59" i="3"/>
  <c r="J59" i="3"/>
  <c r="E59" i="3"/>
  <c r="F83" i="3" s="1"/>
  <c r="E52" i="3"/>
  <c r="F52" i="3"/>
  <c r="G52" i="3"/>
  <c r="H52" i="3"/>
  <c r="I52" i="3"/>
  <c r="J52" i="3"/>
  <c r="E53" i="3"/>
  <c r="F53" i="3"/>
  <c r="G53" i="3"/>
  <c r="H53" i="3"/>
  <c r="I53" i="3"/>
  <c r="J53" i="3"/>
  <c r="E54" i="3"/>
  <c r="F54" i="3"/>
  <c r="G54" i="3"/>
  <c r="H54" i="3"/>
  <c r="I54" i="3"/>
  <c r="J54" i="3"/>
  <c r="E55" i="3"/>
  <c r="F55" i="3"/>
  <c r="G55" i="3"/>
  <c r="H55" i="3"/>
  <c r="I55" i="3"/>
  <c r="J55" i="3"/>
  <c r="E56" i="3"/>
  <c r="F56" i="3"/>
  <c r="G56" i="3"/>
  <c r="H56" i="3"/>
  <c r="I56" i="3"/>
  <c r="J56" i="3"/>
  <c r="F51" i="3"/>
  <c r="G51" i="3"/>
  <c r="H51" i="3"/>
  <c r="I51" i="3"/>
  <c r="J51" i="3"/>
  <c r="E51" i="3"/>
  <c r="F82" i="3" s="1"/>
  <c r="E44" i="3"/>
  <c r="F44" i="3"/>
  <c r="G44" i="3"/>
  <c r="H44" i="3"/>
  <c r="I44" i="3"/>
  <c r="J44" i="3"/>
  <c r="E45" i="3"/>
  <c r="F45" i="3"/>
  <c r="G45" i="3"/>
  <c r="H45" i="3"/>
  <c r="I45" i="3"/>
  <c r="J45" i="3"/>
  <c r="E46" i="3"/>
  <c r="F46" i="3"/>
  <c r="G46" i="3"/>
  <c r="H46" i="3"/>
  <c r="I46" i="3"/>
  <c r="J46" i="3"/>
  <c r="E47" i="3"/>
  <c r="F47" i="3"/>
  <c r="G47" i="3"/>
  <c r="H47" i="3"/>
  <c r="I47" i="3"/>
  <c r="J47" i="3"/>
  <c r="E48" i="3"/>
  <c r="F48" i="3"/>
  <c r="G48" i="3"/>
  <c r="H48" i="3"/>
  <c r="I48" i="3"/>
  <c r="J48" i="3"/>
  <c r="F43" i="3"/>
  <c r="G43" i="3"/>
  <c r="H43" i="3"/>
  <c r="I43" i="3"/>
  <c r="J43" i="3"/>
  <c r="E43" i="3"/>
  <c r="F81" i="3" s="1"/>
  <c r="E36" i="3"/>
  <c r="F36" i="3"/>
  <c r="G36" i="3"/>
  <c r="H36" i="3"/>
  <c r="I36" i="3"/>
  <c r="J36" i="3"/>
  <c r="E37" i="3"/>
  <c r="G37" i="3"/>
  <c r="H37" i="3"/>
  <c r="I37" i="3"/>
  <c r="J37" i="3"/>
  <c r="E38" i="3"/>
  <c r="F38" i="3"/>
  <c r="G38" i="3"/>
  <c r="H38" i="3"/>
  <c r="I38" i="3"/>
  <c r="J38" i="3"/>
  <c r="E39" i="3"/>
  <c r="F39" i="3"/>
  <c r="G39" i="3"/>
  <c r="H39" i="3"/>
  <c r="I39" i="3"/>
  <c r="J39" i="3"/>
  <c r="E40" i="3"/>
  <c r="F40" i="3"/>
  <c r="G40" i="3"/>
  <c r="H40" i="3"/>
  <c r="I40" i="3"/>
  <c r="J40" i="3"/>
  <c r="F35" i="3"/>
  <c r="G35" i="3"/>
  <c r="H35" i="3"/>
  <c r="I35" i="3"/>
  <c r="J35" i="3"/>
  <c r="E35" i="3"/>
  <c r="F81" i="8" l="1"/>
  <c r="F83" i="5"/>
  <c r="F83" i="7"/>
  <c r="F83" i="8"/>
  <c r="F80" i="6"/>
  <c r="F80" i="7"/>
  <c r="F80" i="8"/>
  <c r="F80" i="3"/>
  <c r="F84" i="8"/>
  <c r="J27" i="8"/>
  <c r="I27" i="8"/>
  <c r="H27" i="8"/>
  <c r="G27" i="8"/>
  <c r="F27" i="8"/>
  <c r="E27" i="8"/>
  <c r="K26" i="8"/>
  <c r="K25" i="8"/>
  <c r="J19" i="8"/>
  <c r="I19" i="8"/>
  <c r="H19" i="8"/>
  <c r="G19" i="8"/>
  <c r="F19" i="8"/>
  <c r="E19" i="8"/>
  <c r="K18" i="8"/>
  <c r="K17" i="8"/>
  <c r="K16" i="8"/>
  <c r="K15" i="8"/>
  <c r="F84" i="7"/>
  <c r="J27" i="7"/>
  <c r="I27" i="7"/>
  <c r="H27" i="7"/>
  <c r="G27" i="7"/>
  <c r="F27" i="7"/>
  <c r="E27" i="7"/>
  <c r="K26" i="7"/>
  <c r="K25" i="7"/>
  <c r="J19" i="7"/>
  <c r="I19" i="7"/>
  <c r="H19" i="7"/>
  <c r="G19" i="7"/>
  <c r="F19" i="7"/>
  <c r="E19" i="7"/>
  <c r="K18" i="7"/>
  <c r="K17" i="7"/>
  <c r="K16" i="7"/>
  <c r="K15" i="7"/>
  <c r="G80" i="8" l="1"/>
  <c r="G80" i="7"/>
  <c r="G81" i="7"/>
  <c r="G82" i="8"/>
  <c r="G82" i="7"/>
  <c r="K27" i="7"/>
  <c r="G84" i="7" s="1"/>
  <c r="G81" i="8"/>
  <c r="G83" i="8"/>
  <c r="K27" i="8"/>
  <c r="G84" i="8" s="1"/>
  <c r="K19" i="8"/>
  <c r="K19" i="7"/>
  <c r="G83" i="7"/>
  <c r="F84" i="6" l="1"/>
  <c r="G83" i="6"/>
  <c r="J27" i="6"/>
  <c r="I27" i="6"/>
  <c r="H27" i="6"/>
  <c r="G27" i="6"/>
  <c r="F27" i="6"/>
  <c r="E27" i="6"/>
  <c r="K26" i="6"/>
  <c r="K25" i="6"/>
  <c r="J19" i="6"/>
  <c r="I19" i="6"/>
  <c r="H19" i="6"/>
  <c r="G19" i="6"/>
  <c r="F19" i="6"/>
  <c r="E19" i="6"/>
  <c r="K18" i="6"/>
  <c r="K17" i="6"/>
  <c r="K16" i="6"/>
  <c r="K15" i="6"/>
  <c r="G81" i="6" l="1"/>
  <c r="K27" i="6"/>
  <c r="G84" i="6" s="1"/>
  <c r="G80" i="6"/>
  <c r="G82" i="6"/>
  <c r="K19" i="6"/>
  <c r="F84" i="5" l="1"/>
  <c r="G81" i="5"/>
  <c r="J27" i="5"/>
  <c r="I27" i="5"/>
  <c r="H27" i="5"/>
  <c r="G27" i="5"/>
  <c r="F27" i="5"/>
  <c r="E27" i="5"/>
  <c r="K26" i="5"/>
  <c r="K25" i="5"/>
  <c r="J19" i="5"/>
  <c r="I19" i="5"/>
  <c r="H19" i="5"/>
  <c r="G19" i="5"/>
  <c r="F19" i="5"/>
  <c r="E19" i="5"/>
  <c r="K18" i="5"/>
  <c r="K17" i="5"/>
  <c r="K16" i="5"/>
  <c r="K15" i="5"/>
  <c r="G82" i="5" l="1"/>
  <c r="G80" i="5"/>
  <c r="F24" i="9"/>
  <c r="G83" i="5"/>
  <c r="K27" i="5"/>
  <c r="G84" i="5" s="1"/>
  <c r="K19" i="5"/>
  <c r="F28" i="9"/>
  <c r="G28" i="9" s="1"/>
  <c r="F27" i="9"/>
  <c r="F26" i="9"/>
  <c r="F25" i="9"/>
  <c r="G27" i="9" l="1"/>
  <c r="K15" i="3"/>
  <c r="G80" i="3" s="1"/>
  <c r="K16" i="3"/>
  <c r="G25" i="9" s="1"/>
  <c r="K17" i="3"/>
  <c r="G26" i="9" s="1"/>
  <c r="K18" i="3"/>
  <c r="E19" i="3"/>
  <c r="F19" i="3"/>
  <c r="G19" i="3"/>
  <c r="H19" i="3"/>
  <c r="I19" i="3"/>
  <c r="J19" i="3"/>
  <c r="G24" i="9" l="1"/>
  <c r="K19" i="3"/>
  <c r="K26" i="3" l="1"/>
  <c r="K25" i="3"/>
  <c r="F27" i="3"/>
  <c r="G27" i="3"/>
  <c r="H27" i="3"/>
  <c r="I27" i="3"/>
  <c r="J27" i="3"/>
  <c r="E27" i="3"/>
  <c r="K27" i="3" l="1"/>
  <c r="G84" i="3" s="1"/>
  <c r="G81" i="3" l="1"/>
  <c r="G83" i="3" l="1"/>
  <c r="G82" i="3"/>
</calcChain>
</file>

<file path=xl/sharedStrings.xml><?xml version="1.0" encoding="utf-8"?>
<sst xmlns="http://schemas.openxmlformats.org/spreadsheetml/2006/main" count="981" uniqueCount="90">
  <si>
    <t>P1</t>
  </si>
  <si>
    <t>P2</t>
  </si>
  <si>
    <t>P3</t>
  </si>
  <si>
    <t>P4</t>
  </si>
  <si>
    <t>P5</t>
  </si>
  <si>
    <t>P6</t>
  </si>
  <si>
    <t>LOTE 1</t>
  </si>
  <si>
    <t>LOTE 2</t>
  </si>
  <si>
    <t>LOTE 3</t>
  </si>
  <si>
    <t>LOTE 4</t>
  </si>
  <si>
    <t>LOTE 5</t>
  </si>
  <si>
    <t>TOTAL</t>
  </si>
  <si>
    <t>-</t>
  </si>
  <si>
    <t xml:space="preserve">Presupuesto de licitación </t>
  </si>
  <si>
    <t>ALTA TENSIÓN</t>
  </si>
  <si>
    <t>TOTAL ALTA TENSIÓN</t>
  </si>
  <si>
    <t>% Volumen abierto a OMIE</t>
  </si>
  <si>
    <t>% Volumen cerrado a OMIP</t>
  </si>
  <si>
    <t>Coeficiente OMIP (€/MWh)</t>
  </si>
  <si>
    <t>Coeficiente OMIE (€/MWh)</t>
  </si>
  <si>
    <t>BAJA TENSIÓN</t>
  </si>
  <si>
    <t>Mf</t>
  </si>
  <si>
    <t>Ms</t>
  </si>
  <si>
    <t xml:space="preserve">Tarifa </t>
  </si>
  <si>
    <t>INFORMACIÓN GENERAL LICITACIÓN - METRO DE MADRID</t>
  </si>
  <si>
    <t>TOTAL BAJA TENSIÓN</t>
  </si>
  <si>
    <t>LOTE 1 - Alta tensión</t>
  </si>
  <si>
    <t>LOTE 2 - Alta tensión</t>
  </si>
  <si>
    <t>LOTE 3 - Alta tensión</t>
  </si>
  <si>
    <t>LOTE 4 - Alta tensión</t>
  </si>
  <si>
    <t>CÁLCULO PRESUPUESTO DE LICITACIÓN POR LOTE</t>
  </si>
  <si>
    <t>Precio unitario</t>
  </si>
  <si>
    <t>Presupuesto (€) ; Precio unitario (€/MWh)</t>
  </si>
  <si>
    <t>VALORACIÓN DE LA OFERTA PRESENTADA</t>
  </si>
  <si>
    <t>Firma y sello del Comercializador:</t>
  </si>
  <si>
    <t>Límite de validez de la oferta:</t>
  </si>
  <si>
    <t>LOTE 1 - ALTA TENSIÓN</t>
  </si>
  <si>
    <t>LOTE 2 - ALTA TENSIÓN</t>
  </si>
  <si>
    <t>LOTE 3 - ALTA TENSIÓN</t>
  </si>
  <si>
    <t>LOTE 4 - ALTA TENSIÓN</t>
  </si>
  <si>
    <t>LOTE 5 - BAJA TENSIÓN</t>
  </si>
  <si>
    <t>MODELO DE PROPOSICIÓN ECONÓMICA</t>
  </si>
  <si>
    <t>Presupuesto de licitación por LOTE*</t>
  </si>
  <si>
    <t>* Consideraciones para el cálculo del presupuesto de licitación:</t>
  </si>
  <si>
    <r>
      <t xml:space="preserve">CONSUMO ESTIMADO </t>
    </r>
    <r>
      <rPr>
        <b/>
        <i/>
        <sz val="9"/>
        <rFont val="Cambria"/>
        <family val="1"/>
        <scheme val="major"/>
      </rPr>
      <t>(kWh)</t>
    </r>
  </si>
  <si>
    <t>LOTE 5 - Baja tensión</t>
  </si>
  <si>
    <t xml:space="preserve">OFERTA PRESENTADA </t>
  </si>
  <si>
    <r>
      <rPr>
        <b/>
        <u/>
        <sz val="12"/>
        <rFont val="Cambria"/>
        <family val="1"/>
        <scheme val="major"/>
      </rPr>
      <t>Alta Tensión: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incluye ATR de potencia, ATR de energía, recargos por excesos de potencia y reactiva, alquiler de equipos de medida, impuesto eléctrico ni IVA</t>
    </r>
  </si>
  <si>
    <r>
      <rPr>
        <b/>
        <u/>
        <sz val="12"/>
        <rFont val="Cambria"/>
        <family val="1"/>
        <scheme val="major"/>
      </rPr>
      <t>Baja Tensión: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incluye ATR de potencia, ATR de energía, recargos por excesos de potencia y reactiva, alquiler de equipos de medida, impuesto eléctrico ni IVA</t>
    </r>
  </si>
  <si>
    <t>6.2TD</t>
  </si>
  <si>
    <t>6.1TD</t>
  </si>
  <si>
    <t>3.0TD</t>
  </si>
  <si>
    <t>2.0TD</t>
  </si>
  <si>
    <t>Precio fijo (€/MWh)</t>
  </si>
  <si>
    <r>
      <t xml:space="preserve">Af </t>
    </r>
    <r>
      <rPr>
        <b/>
        <i/>
        <sz val="11"/>
        <rFont val="Cambria"/>
        <family val="1"/>
        <scheme val="major"/>
      </rPr>
      <t>(€/MWh)</t>
    </r>
  </si>
  <si>
    <r>
      <t xml:space="preserve">As </t>
    </r>
    <r>
      <rPr>
        <b/>
        <i/>
        <sz val="11"/>
        <rFont val="Cambria"/>
        <family val="1"/>
        <scheme val="major"/>
      </rPr>
      <t>(€/MWh)</t>
    </r>
  </si>
  <si>
    <t>D/Dña ..................................................................................................................................................... con DNI ................................................., representando con poder suficiente a ............................................................................................................................. declara que la Oferta Presentada para la adjudicación del Contrato de “SUMINISTRO DE ENERGÍA ELÉCTRICA CON GARANTÍA DE ORIGEN EN LOS PUNTOS DE SUMINISTRO ALIMENTADOS EN ALTA Y BAJA TENSIÓN” es firme y vinculante hasta la fecha límite de validez de la misma, por lo que, en caso de adjudicación con anterioridad a su vencimiento, el Comercializador se compromete a tomar a su cargo la ejecución del mismo, con estricta sujeción a los expresados requisitos, condiciones y obligaciones en las condiciones económicas adjuntas, todo ello de acuerdo con lo establecido en  el Pliego de Prescripciones Técnicas y en el Pliego de Condiciones Particulares  que sirven de base a la convocatoria, cuyo contenido conoce y acepta plenamente.</t>
  </si>
  <si>
    <t>Mp</t>
  </si>
  <si>
    <r>
      <t xml:space="preserve">Ap </t>
    </r>
    <r>
      <rPr>
        <b/>
        <i/>
        <sz val="11"/>
        <rFont val="Cambria"/>
        <family val="1"/>
        <scheme val="major"/>
      </rPr>
      <t>(€/MWh)</t>
    </r>
  </si>
  <si>
    <r>
      <rPr>
        <b/>
        <u/>
        <sz val="14"/>
        <rFont val="Cambria"/>
        <family val="1"/>
        <scheme val="major"/>
      </rPr>
      <t>C</t>
    </r>
    <r>
      <rPr>
        <b/>
        <u/>
        <sz val="12"/>
        <rFont val="Cambria"/>
        <family val="1"/>
        <scheme val="major"/>
      </rPr>
      <t>oeficientes Mp y Ap:</t>
    </r>
    <r>
      <rPr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podrán ser superiores a los Mf y Af ofertados para cada Periodo Tarifario</t>
    </r>
  </si>
  <si>
    <r>
      <rPr>
        <b/>
        <u/>
        <sz val="12"/>
        <rFont val="Cambria"/>
        <family val="1"/>
        <scheme val="major"/>
      </rPr>
      <t>Valores de precio fijo: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Todos los valores de precio fijo  para Baja Tensión, se presentarán redondeados a tres cifras decimales</t>
    </r>
  </si>
  <si>
    <r>
      <rPr>
        <b/>
        <u/>
        <sz val="12"/>
        <rFont val="Cambria"/>
        <family val="1"/>
        <scheme val="major"/>
      </rPr>
      <t>Valores de los Coeficientes: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Todos los coeficientes Mf, Ms, Mp, Af, As y Ap, se presentarán redondeados a tres cifras decimales. Precio ofertado PF redondeado a tres cifras decimales. % Volumen cerrado PF sin decimales</t>
    </r>
  </si>
  <si>
    <t>Datos PF</t>
  </si>
  <si>
    <t>Precio ofertado PF (€/MWh)</t>
  </si>
  <si>
    <t>% Volumen cerrado PF</t>
  </si>
  <si>
    <t>(100% - % Volumen cerrado PF) / 2</t>
  </si>
  <si>
    <t>% Volumen cerrado a PF</t>
  </si>
  <si>
    <t>PF (€/MWh)</t>
  </si>
  <si>
    <t>Máximo 55 €/MWh</t>
  </si>
  <si>
    <t>De 0% a 30%</t>
  </si>
  <si>
    <t>Año 2024</t>
  </si>
  <si>
    <t>Año 2025</t>
  </si>
  <si>
    <t>Año 2026</t>
  </si>
  <si>
    <t>Año 2027</t>
  </si>
  <si>
    <t>Año 2028</t>
  </si>
  <si>
    <t>CÁLCULO PRESUPUESTO 2024 POR LOTE</t>
  </si>
  <si>
    <t>CÁLCULO PRESUPUESTO 2025 POR LOTE</t>
  </si>
  <si>
    <t>CÁLCULO PRESUPUESTO 2026 POR LOTE</t>
  </si>
  <si>
    <t>CÁLCULO PRESUPUESTO 2027 POR LOTE</t>
  </si>
  <si>
    <t>CÁLCULO PRESUPUESTO 2028 POR LOTE</t>
  </si>
  <si>
    <r>
      <t>BASE IMPONIBLE LICITACION</t>
    </r>
    <r>
      <rPr>
        <sz val="16"/>
        <rFont val="Cambria"/>
        <family val="1"/>
        <scheme val="major"/>
      </rPr>
      <t xml:space="preserve"> </t>
    </r>
    <r>
      <rPr>
        <sz val="11"/>
        <rFont val="Cambria"/>
        <family val="1"/>
        <scheme val="major"/>
      </rPr>
      <t>(Las ofertas realizadas por los licitadores no podrán superar en ningún caso la base imponible de licitación establecida para cada lote)</t>
    </r>
  </si>
  <si>
    <r>
      <rPr>
        <b/>
        <u/>
        <sz val="12"/>
        <rFont val="Cambria"/>
        <family val="1"/>
        <scheme val="major"/>
      </rPr>
      <t>Valores de los Coeficientes: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 xml:space="preserve">Todos los coeficientes Mf, Ms, Mp, Af, As y Ap, se presentarán redondeados a tres cifras decimales. </t>
    </r>
  </si>
  <si>
    <t>INSTRUCCIONES</t>
  </si>
  <si>
    <r>
      <rPr>
        <b/>
        <u/>
        <sz val="12"/>
        <rFont val="Cambria"/>
        <family val="1"/>
        <scheme val="major"/>
      </rPr>
      <t>Hoja "COEFICIENTES OFERTADOS":</t>
    </r>
    <r>
      <rPr>
        <b/>
        <sz val="12"/>
        <rFont val="Cambria"/>
        <family val="1"/>
        <scheme val="major"/>
      </rPr>
      <t xml:space="preserve"> </t>
    </r>
  </si>
  <si>
    <r>
      <rPr>
        <b/>
        <u/>
        <sz val="12"/>
        <rFont val="Cambria"/>
        <family val="1"/>
        <scheme val="major"/>
      </rPr>
      <t>Hojas "2024 a 2028":</t>
    </r>
    <r>
      <rPr>
        <b/>
        <sz val="12"/>
        <rFont val="Cambria"/>
        <family val="1"/>
        <scheme val="major"/>
      </rPr>
      <t xml:space="preserve"> </t>
    </r>
  </si>
  <si>
    <t xml:space="preserve"> A continuación se detallan las instrucciones necesarias para completar (celdas sombreadas en amarillo) cada una de las Hojas de este documento:</t>
  </si>
  <si>
    <r>
      <rPr>
        <b/>
        <u/>
        <sz val="12"/>
        <rFont val="Cambria"/>
        <family val="1"/>
        <scheme val="major"/>
      </rPr>
      <t>Hojas "TOTAL (OFERTA)":</t>
    </r>
    <r>
      <rPr>
        <b/>
        <sz val="12"/>
        <rFont val="Cambria"/>
        <family val="1"/>
        <scheme val="major"/>
      </rPr>
      <t xml:space="preserve"> </t>
    </r>
  </si>
  <si>
    <t>- Firmar el documento y completar los datos de nombre y apellidos, DNI y empresa a la que representa, la persona que firma la oferta.</t>
  </si>
  <si>
    <t>- Completar los valores de los coeficinetes Mf, Ms, Mp, Af, As y Ap para cada Lote, redondeados a tres cifras decimales. Estos valores se replicarán de manera automática en el resto de hojas correspondientes a cada año.
- Tener en cuenta que los coeficientes Mp y Ap no podrán ser superiores a los Mf y Af ofertados para cada lote y Periodo Tarifario.</t>
  </si>
  <si>
    <t>- Completar, si procede, los valores correspondientes a Datos PF", "% Volumen cerrado PF" sin decimales y "Precio ofertado PF (€/MWh)" redondeado a tres cifras decimales. 
- Completar los valores correspondinetes a los precios fijos para el Lote 5 (BAJA TENSIÓN) redondeados a tres cifras decimales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</si>
</sst>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[$-F800]dddd\,\ mmmm\ dd\,\ yyyy"/>
    <numFmt numFmtId="166" formatCode="#,##0\ &quot;€&quot;"/>
    <numFmt numFmtId="167" formatCode="#,##0.00\ &quot;€&quot;"/>
    <numFmt numFmtId="168" formatCode="0.000"/>
    <numFmt numFmtId="169" formatCode="#,##0.000\ &quot;€&quot;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i/>
      <sz val="10"/>
      <name val="Cambria"/>
      <family val="1"/>
      <scheme val="major"/>
    </font>
    <font>
      <sz val="10"/>
      <name val="Arial"/>
      <family val="2"/>
    </font>
    <font>
      <b/>
      <sz val="28"/>
      <name val="Cambria"/>
      <family val="1"/>
      <scheme val="major"/>
    </font>
    <font>
      <b/>
      <sz val="18"/>
      <name val="Cambria"/>
      <family val="1"/>
      <scheme val="major"/>
    </font>
    <font>
      <b/>
      <sz val="16"/>
      <name val="Cambria"/>
      <family val="1"/>
      <scheme val="major"/>
    </font>
    <font>
      <sz val="12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mbria"/>
      <family val="1"/>
      <scheme val="major"/>
    </font>
    <font>
      <b/>
      <i/>
      <sz val="9"/>
      <name val="Cambria"/>
      <family val="1"/>
      <scheme val="major"/>
    </font>
    <font>
      <b/>
      <sz val="11"/>
      <name val="Cambria"/>
      <family val="1"/>
      <scheme val="major"/>
    </font>
    <font>
      <i/>
      <sz val="9"/>
      <name val="Cambria"/>
      <family val="1"/>
      <scheme val="major"/>
    </font>
    <font>
      <sz val="9"/>
      <name val="Cambria"/>
      <family val="1"/>
      <scheme val="major"/>
    </font>
    <font>
      <b/>
      <u/>
      <sz val="12"/>
      <name val="Cambria"/>
      <family val="1"/>
      <scheme val="major"/>
    </font>
    <font>
      <b/>
      <i/>
      <sz val="11"/>
      <name val="Cambria"/>
      <family val="1"/>
      <scheme val="major"/>
    </font>
    <font>
      <sz val="10"/>
      <name val="Arial"/>
      <family val="2"/>
    </font>
    <font>
      <i/>
      <sz val="8"/>
      <name val="Cambria"/>
      <family val="1"/>
      <scheme val="major"/>
    </font>
    <font>
      <b/>
      <sz val="9"/>
      <name val="Cambria"/>
      <family val="1"/>
      <scheme val="major"/>
    </font>
    <font>
      <sz val="11"/>
      <name val="Cambria"/>
      <family val="1"/>
      <scheme val="major"/>
    </font>
    <font>
      <b/>
      <u/>
      <sz val="14"/>
      <name val="Cambria"/>
      <family val="1"/>
      <scheme val="major"/>
    </font>
    <font>
      <sz val="16"/>
      <name val="Cambria"/>
      <family val="1"/>
      <scheme val="major"/>
    </font>
    <font>
      <i/>
      <sz val="12"/>
      <name val="Cambria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gradientFill>
        <stop position="0">
          <color theme="4" tint="0.40000610370189521"/>
        </stop>
        <stop position="1">
          <color theme="4" tint="0.80001220740379042"/>
        </stop>
      </gradientFill>
    </fill>
    <fill>
      <patternFill patternType="solid">
        <fgColor theme="0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/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/>
      <diagonal/>
    </border>
    <border>
      <left style="dotted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medium">
        <color rgb="FF1F4E78"/>
      </left>
      <right/>
      <top style="medium">
        <color rgb="FF1F4E78"/>
      </top>
      <bottom style="medium">
        <color rgb="FF1F4E78"/>
      </bottom>
      <diagonal/>
    </border>
    <border>
      <left/>
      <right/>
      <top style="medium">
        <color rgb="FF1F4E78"/>
      </top>
      <bottom style="medium">
        <color rgb="FF1F4E78"/>
      </bottom>
      <diagonal/>
    </border>
    <border>
      <left/>
      <right style="medium">
        <color rgb="FF1F4E78"/>
      </right>
      <top style="medium">
        <color rgb="FF1F4E78"/>
      </top>
      <bottom style="medium">
        <color rgb="FF1F4E78"/>
      </bottom>
      <diagonal/>
    </border>
    <border>
      <left style="medium">
        <color rgb="FF1F4E78"/>
      </left>
      <right/>
      <top/>
      <bottom style="medium">
        <color rgb="FF1F4E78"/>
      </bottom>
      <diagonal/>
    </border>
    <border>
      <left/>
      <right/>
      <top/>
      <bottom style="medium">
        <color rgb="FF1F4E78"/>
      </bottom>
      <diagonal/>
    </border>
    <border>
      <left/>
      <right style="medium">
        <color rgb="FF1F4E78"/>
      </right>
      <top/>
      <bottom style="medium">
        <color rgb="FF1F4E78"/>
      </bottom>
      <diagonal/>
    </border>
    <border>
      <left style="medium">
        <color rgb="FF1F4E78"/>
      </left>
      <right/>
      <top/>
      <bottom style="medium">
        <color theme="4" tint="-0.249977111117893"/>
      </bottom>
      <diagonal/>
    </border>
    <border>
      <left/>
      <right style="medium">
        <color rgb="FF1F4E78"/>
      </right>
      <top/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 style="dotted">
        <color theme="4" tint="-0.249977111117893"/>
      </right>
      <top/>
      <bottom/>
      <diagonal/>
    </border>
    <border>
      <left style="medium">
        <color theme="4" tint="-0.249977111117893"/>
      </left>
      <right style="dotted">
        <color theme="4" tint="-0.249977111117893"/>
      </right>
      <top/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/>
      <diagonal/>
    </border>
    <border>
      <left style="medium">
        <color theme="4" tint="-0.249977111117893"/>
      </left>
      <right style="dotted">
        <color theme="4" tint="-0.249977111117893"/>
      </right>
      <top/>
      <bottom style="medium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dotted">
        <color theme="4" tint="-0.249977111117893"/>
      </left>
      <right style="medium">
        <color theme="4" tint="-0.249977111117893"/>
      </right>
      <top/>
      <bottom/>
      <diagonal/>
    </border>
    <border>
      <left style="dotted">
        <color theme="4" tint="-0.249977111117893"/>
      </left>
      <right style="medium">
        <color theme="4" tint="-0.249977111117893"/>
      </right>
      <top/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/>
      <diagonal/>
    </border>
    <border>
      <left style="dotted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/>
      <right/>
      <top style="medium">
        <color theme="3"/>
      </top>
      <bottom/>
      <diagonal/>
    </border>
    <border>
      <left style="medium">
        <color theme="4" tint="-0.249977111117893"/>
      </left>
      <right style="medium">
        <color theme="0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0"/>
      </left>
      <right style="medium">
        <color theme="0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0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65">
    <xf numFmtId="0" fontId="0" fillId="0" borderId="0" xfId="0"/>
    <xf numFmtId="0" fontId="2" fillId="3" borderId="0" xfId="0" applyFont="1" applyFill="1" applyAlignment="1" applyProtection="1">
      <alignment vertical="center"/>
    </xf>
    <xf numFmtId="0" fontId="2" fillId="5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11" fillId="6" borderId="1" xfId="0" applyFont="1" applyFill="1" applyBorder="1" applyAlignment="1" applyProtection="1">
      <alignment horizontal="center" vertical="center"/>
    </xf>
    <xf numFmtId="0" fontId="13" fillId="6" borderId="12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3" fontId="2" fillId="3" borderId="9" xfId="0" applyNumberFormat="1" applyFont="1" applyFill="1" applyBorder="1" applyAlignment="1" applyProtection="1">
      <alignment horizontal="center" vertical="center"/>
    </xf>
    <xf numFmtId="0" fontId="13" fillId="6" borderId="6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center" vertical="center"/>
    </xf>
    <xf numFmtId="0" fontId="13" fillId="6" borderId="9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/>
    </xf>
    <xf numFmtId="3" fontId="3" fillId="3" borderId="12" xfId="0" applyNumberFormat="1" applyFont="1" applyFill="1" applyBorder="1" applyAlignment="1" applyProtection="1">
      <alignment horizontal="center" vertical="center"/>
    </xf>
    <xf numFmtId="3" fontId="3" fillId="3" borderId="13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center" vertical="center"/>
    </xf>
    <xf numFmtId="0" fontId="11" fillId="6" borderId="7" xfId="0" applyFont="1" applyFill="1" applyBorder="1" applyAlignment="1" applyProtection="1">
      <alignment horizontal="center" vertical="center"/>
    </xf>
    <xf numFmtId="0" fontId="11" fillId="6" borderId="10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3" fillId="6" borderId="4" xfId="0" applyFont="1" applyFill="1" applyBorder="1" applyAlignment="1" applyProtection="1">
      <alignment vertical="center"/>
    </xf>
    <xf numFmtId="0" fontId="13" fillId="6" borderId="5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13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center" vertical="center"/>
    </xf>
    <xf numFmtId="0" fontId="15" fillId="5" borderId="0" xfId="0" applyFont="1" applyFill="1" applyAlignment="1" applyProtection="1">
      <alignment vertical="center"/>
    </xf>
    <xf numFmtId="0" fontId="14" fillId="5" borderId="0" xfId="0" applyFont="1" applyFill="1" applyBorder="1" applyAlignment="1" applyProtection="1">
      <alignment horizontal="left" vertical="center"/>
    </xf>
    <xf numFmtId="0" fontId="3" fillId="3" borderId="0" xfId="0" applyFont="1" applyFill="1" applyAlignment="1" applyProtection="1">
      <alignment vertical="center"/>
    </xf>
    <xf numFmtId="0" fontId="2" fillId="5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166" fontId="2" fillId="3" borderId="0" xfId="0" applyNumberFormat="1" applyFont="1" applyFill="1" applyAlignment="1" applyProtection="1">
      <alignment horizontal="center" vertical="center"/>
    </xf>
    <xf numFmtId="0" fontId="15" fillId="8" borderId="6" xfId="0" applyFont="1" applyFill="1" applyBorder="1" applyAlignment="1" applyProtection="1">
      <alignment vertical="center"/>
      <protection locked="0"/>
    </xf>
    <xf numFmtId="0" fontId="2" fillId="8" borderId="7" xfId="0" applyFont="1" applyFill="1" applyBorder="1" applyAlignment="1" applyProtection="1">
      <alignment vertical="center"/>
      <protection locked="0"/>
    </xf>
    <xf numFmtId="0" fontId="11" fillId="8" borderId="10" xfId="0" applyFont="1" applyFill="1" applyBorder="1" applyAlignment="1" applyProtection="1">
      <alignment vertical="center"/>
      <protection locked="0"/>
    </xf>
    <xf numFmtId="0" fontId="9" fillId="8" borderId="2" xfId="0" applyFont="1" applyFill="1" applyBorder="1" applyAlignment="1" applyProtection="1">
      <alignment vertical="center"/>
      <protection locked="0"/>
    </xf>
    <xf numFmtId="0" fontId="2" fillId="8" borderId="0" xfId="0" applyFont="1" applyFill="1" applyBorder="1" applyAlignment="1" applyProtection="1">
      <alignment vertical="center"/>
      <protection locked="0"/>
    </xf>
    <xf numFmtId="0" fontId="9" fillId="8" borderId="14" xfId="0" applyFont="1" applyFill="1" applyBorder="1" applyAlignment="1" applyProtection="1">
      <alignment vertical="center"/>
      <protection locked="0"/>
    </xf>
    <xf numFmtId="0" fontId="2" fillId="8" borderId="2" xfId="0" applyFont="1" applyFill="1" applyBorder="1" applyAlignment="1" applyProtection="1">
      <alignment vertical="center"/>
      <protection locked="0"/>
    </xf>
    <xf numFmtId="0" fontId="9" fillId="8" borderId="3" xfId="0" applyFont="1" applyFill="1" applyBorder="1" applyAlignment="1" applyProtection="1">
      <alignment vertical="center"/>
      <protection locked="0"/>
    </xf>
    <xf numFmtId="0" fontId="2" fillId="8" borderId="1" xfId="0" applyFont="1" applyFill="1" applyBorder="1" applyAlignment="1" applyProtection="1">
      <alignment vertical="center"/>
      <protection locked="0"/>
    </xf>
    <xf numFmtId="0" fontId="14" fillId="8" borderId="11" xfId="0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167" fontId="13" fillId="9" borderId="5" xfId="0" applyNumberFormat="1" applyFont="1" applyFill="1" applyBorder="1" applyAlignment="1" applyProtection="1">
      <alignment vertical="center"/>
    </xf>
    <xf numFmtId="167" fontId="13" fillId="9" borderId="9" xfId="0" applyNumberFormat="1" applyFont="1" applyFill="1" applyBorder="1" applyAlignment="1" applyProtection="1">
      <alignment vertical="center"/>
    </xf>
    <xf numFmtId="0" fontId="11" fillId="5" borderId="7" xfId="0" applyFont="1" applyFill="1" applyBorder="1" applyAlignment="1" applyProtection="1">
      <alignment horizontal="left" vertical="center"/>
    </xf>
    <xf numFmtId="0" fontId="2" fillId="3" borderId="43" xfId="0" applyFont="1" applyFill="1" applyBorder="1" applyAlignment="1" applyProtection="1">
      <alignment vertical="center"/>
    </xf>
    <xf numFmtId="167" fontId="20" fillId="5" borderId="6" xfId="0" applyNumberFormat="1" applyFont="1" applyFill="1" applyBorder="1" applyAlignment="1" applyProtection="1">
      <alignment horizontal="center" vertical="center"/>
    </xf>
    <xf numFmtId="167" fontId="20" fillId="5" borderId="8" xfId="0" applyNumberFormat="1" applyFont="1" applyFill="1" applyBorder="1" applyAlignment="1" applyProtection="1">
      <alignment horizontal="center" vertical="center"/>
    </xf>
    <xf numFmtId="4" fontId="2" fillId="3" borderId="8" xfId="0" applyNumberFormat="1" applyFont="1" applyFill="1" applyBorder="1" applyAlignment="1" applyProtection="1">
      <alignment horizontal="center" vertical="center"/>
    </xf>
    <xf numFmtId="4" fontId="2" fillId="5" borderId="4" xfId="0" applyNumberFormat="1" applyFont="1" applyFill="1" applyBorder="1" applyAlignment="1" applyProtection="1">
      <alignment horizontal="center" vertical="center"/>
    </xf>
    <xf numFmtId="4" fontId="2" fillId="3" borderId="5" xfId="0" applyNumberFormat="1" applyFont="1" applyFill="1" applyBorder="1" applyAlignment="1" applyProtection="1">
      <alignment horizontal="center" vertical="center"/>
    </xf>
    <xf numFmtId="0" fontId="11" fillId="5" borderId="0" xfId="0" applyFont="1" applyFill="1" applyBorder="1" applyAlignment="1" applyProtection="1">
      <alignment horizontal="left" vertical="center"/>
    </xf>
    <xf numFmtId="9" fontId="14" fillId="5" borderId="0" xfId="0" applyNumberFormat="1" applyFont="1" applyFill="1" applyBorder="1" applyAlignment="1" applyProtection="1">
      <alignment horizontal="left" vertical="center"/>
    </xf>
    <xf numFmtId="2" fontId="14" fillId="5" borderId="0" xfId="0" applyNumberFormat="1" applyFont="1" applyFill="1" applyBorder="1" applyAlignment="1" applyProtection="1">
      <alignment horizontal="left" vertical="center"/>
    </xf>
    <xf numFmtId="167" fontId="14" fillId="5" borderId="0" xfId="0" applyNumberFormat="1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5" fillId="5" borderId="0" xfId="0" applyFont="1" applyFill="1" applyProtection="1"/>
    <xf numFmtId="0" fontId="11" fillId="6" borderId="8" xfId="0" applyFont="1" applyFill="1" applyBorder="1" applyAlignment="1" applyProtection="1">
      <alignment vertical="center"/>
    </xf>
    <xf numFmtId="0" fontId="4" fillId="6" borderId="3" xfId="0" applyFont="1" applyFill="1" applyBorder="1" applyAlignment="1" applyProtection="1">
      <alignment vertical="center"/>
    </xf>
    <xf numFmtId="3" fontId="2" fillId="7" borderId="24" xfId="0" applyNumberFormat="1" applyFont="1" applyFill="1" applyBorder="1" applyAlignment="1" applyProtection="1">
      <alignment horizontal="center" vertical="center"/>
    </xf>
    <xf numFmtId="3" fontId="2" fillId="7" borderId="25" xfId="0" applyNumberFormat="1" applyFont="1" applyFill="1" applyBorder="1" applyAlignment="1" applyProtection="1">
      <alignment horizontal="center" vertical="center"/>
    </xf>
    <xf numFmtId="3" fontId="2" fillId="7" borderId="26" xfId="0" applyNumberFormat="1" applyFont="1" applyFill="1" applyBorder="1" applyAlignment="1" applyProtection="1">
      <alignment horizontal="center" vertical="center"/>
    </xf>
    <xf numFmtId="3" fontId="2" fillId="2" borderId="0" xfId="0" applyNumberFormat="1" applyFont="1" applyFill="1" applyAlignment="1" applyProtection="1">
      <alignment vertical="center"/>
    </xf>
    <xf numFmtId="3" fontId="2" fillId="7" borderId="27" xfId="0" applyNumberFormat="1" applyFont="1" applyFill="1" applyBorder="1" applyAlignment="1" applyProtection="1">
      <alignment horizontal="center" vertical="center"/>
    </xf>
    <xf numFmtId="3" fontId="2" fillId="7" borderId="28" xfId="0" applyNumberFormat="1" applyFont="1" applyFill="1" applyBorder="1" applyAlignment="1" applyProtection="1">
      <alignment horizontal="center" vertical="center"/>
    </xf>
    <xf numFmtId="3" fontId="2" fillId="7" borderId="29" xfId="0" applyNumberFormat="1" applyFont="1" applyFill="1" applyBorder="1" applyAlignment="1" applyProtection="1">
      <alignment horizontal="center" vertical="center"/>
    </xf>
    <xf numFmtId="3" fontId="2" fillId="7" borderId="30" xfId="0" applyNumberFormat="1" applyFont="1" applyFill="1" applyBorder="1" applyAlignment="1" applyProtection="1">
      <alignment horizontal="center" vertical="center"/>
    </xf>
    <xf numFmtId="3" fontId="2" fillId="7" borderId="1" xfId="0" applyNumberFormat="1" applyFont="1" applyFill="1" applyBorder="1" applyAlignment="1" applyProtection="1">
      <alignment horizontal="center" vertical="center"/>
    </xf>
    <xf numFmtId="3" fontId="2" fillId="7" borderId="31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18" xfId="0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wrapText="1"/>
    </xf>
    <xf numFmtId="0" fontId="19" fillId="3" borderId="0" xfId="0" applyFont="1" applyFill="1" applyAlignment="1" applyProtection="1">
      <alignment wrapText="1"/>
    </xf>
    <xf numFmtId="0" fontId="4" fillId="5" borderId="0" xfId="0" applyFont="1" applyFill="1" applyAlignment="1" applyProtection="1">
      <alignment vertical="center"/>
    </xf>
    <xf numFmtId="0" fontId="2" fillId="5" borderId="0" xfId="0" applyFont="1" applyFill="1" applyBorder="1" applyAlignment="1" applyProtection="1">
      <alignment vertical="center"/>
    </xf>
    <xf numFmtId="165" fontId="2" fillId="3" borderId="0" xfId="0" applyNumberFormat="1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1" fillId="6" borderId="7" xfId="0" applyFont="1" applyFill="1" applyBorder="1" applyAlignment="1" applyProtection="1">
      <alignment horizontal="center" vertical="center"/>
    </xf>
    <xf numFmtId="0" fontId="11" fillId="5" borderId="0" xfId="0" applyFont="1" applyFill="1" applyBorder="1" applyAlignment="1" applyProtection="1">
      <alignment horizontal="left" vertical="center"/>
    </xf>
    <xf numFmtId="0" fontId="11" fillId="6" borderId="7" xfId="0" applyFont="1" applyFill="1" applyBorder="1" applyAlignment="1" applyProtection="1">
      <alignment horizontal="center" vertical="center"/>
    </xf>
    <xf numFmtId="0" fontId="2" fillId="10" borderId="0" xfId="0" applyFont="1" applyFill="1" applyAlignment="1" applyProtection="1">
      <alignment vertical="center"/>
    </xf>
    <xf numFmtId="0" fontId="13" fillId="6" borderId="2" xfId="0" applyFont="1" applyFill="1" applyBorder="1" applyAlignment="1" applyProtection="1">
      <alignment vertical="center"/>
    </xf>
    <xf numFmtId="0" fontId="13" fillId="6" borderId="3" xfId="0" applyFont="1" applyFill="1" applyBorder="1" applyAlignment="1" applyProtection="1">
      <alignment vertical="center"/>
    </xf>
    <xf numFmtId="0" fontId="11" fillId="6" borderId="6" xfId="0" applyFont="1" applyFill="1" applyBorder="1" applyAlignment="1" applyProtection="1">
      <alignment horizontal="center" vertical="center"/>
    </xf>
    <xf numFmtId="0" fontId="11" fillId="6" borderId="10" xfId="0" applyFont="1" applyFill="1" applyBorder="1" applyAlignment="1" applyProtection="1">
      <alignment horizontal="center" vertical="center"/>
    </xf>
    <xf numFmtId="0" fontId="11" fillId="6" borderId="3" xfId="0" applyFont="1" applyFill="1" applyBorder="1" applyAlignment="1" applyProtection="1">
      <alignment horizontal="center" vertical="center"/>
    </xf>
    <xf numFmtId="0" fontId="11" fillId="6" borderId="11" xfId="0" applyFont="1" applyFill="1" applyBorder="1" applyAlignment="1" applyProtection="1">
      <alignment horizontal="center" vertical="center"/>
    </xf>
    <xf numFmtId="168" fontId="21" fillId="0" borderId="44" xfId="0" applyNumberFormat="1" applyFont="1" applyFill="1" applyBorder="1" applyAlignment="1" applyProtection="1">
      <alignment horizontal="center" vertical="center"/>
    </xf>
    <xf numFmtId="168" fontId="21" fillId="0" borderId="45" xfId="0" applyNumberFormat="1" applyFont="1" applyFill="1" applyBorder="1" applyAlignment="1" applyProtection="1">
      <alignment horizontal="center" vertical="center"/>
    </xf>
    <xf numFmtId="168" fontId="21" fillId="0" borderId="46" xfId="0" applyNumberFormat="1" applyFont="1" applyFill="1" applyBorder="1" applyAlignment="1" applyProtection="1">
      <alignment horizontal="center" vertical="center"/>
    </xf>
    <xf numFmtId="0" fontId="24" fillId="5" borderId="0" xfId="0" applyFont="1" applyFill="1" applyBorder="1" applyAlignment="1" applyProtection="1">
      <alignment horizontal="left" vertical="center"/>
    </xf>
    <xf numFmtId="0" fontId="11" fillId="5" borderId="0" xfId="0" applyFont="1" applyFill="1" applyBorder="1" applyAlignment="1" applyProtection="1">
      <alignment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168" fontId="21" fillId="8" borderId="21" xfId="0" applyNumberFormat="1" applyFont="1" applyFill="1" applyBorder="1" applyAlignment="1" applyProtection="1">
      <alignment horizontal="center" vertical="center"/>
      <protection locked="0"/>
    </xf>
    <xf numFmtId="168" fontId="21" fillId="8" borderId="22" xfId="0" applyNumberFormat="1" applyFont="1" applyFill="1" applyBorder="1" applyAlignment="1" applyProtection="1">
      <alignment horizontal="center" vertical="center"/>
      <protection locked="0"/>
    </xf>
    <xf numFmtId="168" fontId="21" fillId="8" borderId="23" xfId="0" applyNumberFormat="1" applyFont="1" applyFill="1" applyBorder="1" applyAlignment="1" applyProtection="1">
      <alignment horizontal="center" vertical="center"/>
      <protection locked="0"/>
    </xf>
    <xf numFmtId="168" fontId="21" fillId="8" borderId="16" xfId="0" applyNumberFormat="1" applyFont="1" applyFill="1" applyBorder="1" applyAlignment="1" applyProtection="1">
      <alignment horizontal="center" vertical="center"/>
      <protection locked="0"/>
    </xf>
    <xf numFmtId="168" fontId="21" fillId="8" borderId="17" xfId="0" applyNumberFormat="1" applyFont="1" applyFill="1" applyBorder="1" applyAlignment="1" applyProtection="1">
      <alignment horizontal="center" vertical="center"/>
      <protection locked="0"/>
    </xf>
    <xf numFmtId="168" fontId="21" fillId="8" borderId="18" xfId="0" applyNumberFormat="1" applyFont="1" applyFill="1" applyBorder="1" applyAlignment="1" applyProtection="1">
      <alignment horizontal="center" vertical="center"/>
      <protection locked="0"/>
    </xf>
    <xf numFmtId="168" fontId="21" fillId="8" borderId="19" xfId="0" applyNumberFormat="1" applyFont="1" applyFill="1" applyBorder="1" applyAlignment="1" applyProtection="1">
      <alignment horizontal="center" vertical="center"/>
      <protection locked="0"/>
    </xf>
    <xf numFmtId="168" fontId="21" fillId="8" borderId="15" xfId="0" applyNumberFormat="1" applyFont="1" applyFill="1" applyBorder="1" applyAlignment="1" applyProtection="1">
      <alignment horizontal="center" vertical="center"/>
      <protection locked="0"/>
    </xf>
    <xf numFmtId="168" fontId="21" fillId="8" borderId="20" xfId="0" applyNumberFormat="1" applyFont="1" applyFill="1" applyBorder="1" applyAlignment="1" applyProtection="1">
      <alignment horizontal="center" vertical="center"/>
      <protection locked="0"/>
    </xf>
    <xf numFmtId="169" fontId="21" fillId="8" borderId="21" xfId="0" applyNumberFormat="1" applyFont="1" applyFill="1" applyBorder="1" applyAlignment="1" applyProtection="1">
      <alignment horizontal="center" vertical="center"/>
      <protection locked="0"/>
    </xf>
    <xf numFmtId="169" fontId="21" fillId="8" borderId="22" xfId="0" applyNumberFormat="1" applyFont="1" applyFill="1" applyBorder="1" applyAlignment="1" applyProtection="1">
      <alignment horizontal="center" vertical="center"/>
      <protection locked="0"/>
    </xf>
    <xf numFmtId="169" fontId="21" fillId="8" borderId="23" xfId="0" applyNumberFormat="1" applyFont="1" applyFill="1" applyBorder="1" applyAlignment="1" applyProtection="1">
      <alignment horizontal="center" vertical="center"/>
      <protection locked="0"/>
    </xf>
    <xf numFmtId="169" fontId="21" fillId="8" borderId="16" xfId="0" applyNumberFormat="1" applyFont="1" applyFill="1" applyBorder="1" applyAlignment="1" applyProtection="1">
      <alignment horizontal="center" vertical="center"/>
      <protection locked="0"/>
    </xf>
    <xf numFmtId="169" fontId="21" fillId="8" borderId="17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left" vertical="center"/>
    </xf>
    <xf numFmtId="0" fontId="8" fillId="4" borderId="0" xfId="0" applyFont="1" applyFill="1" applyBorder="1" applyAlignment="1" applyProtection="1">
      <alignment horizontal="left" vertical="center"/>
    </xf>
    <xf numFmtId="0" fontId="24" fillId="5" borderId="0" xfId="0" applyFont="1" applyFill="1" applyBorder="1" applyAlignment="1" applyProtection="1">
      <alignment horizontal="left" vertical="center"/>
    </xf>
    <xf numFmtId="0" fontId="2" fillId="5" borderId="0" xfId="0" quotePrefix="1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left" vertical="center" wrapText="1"/>
    </xf>
    <xf numFmtId="0" fontId="11" fillId="5" borderId="0" xfId="0" applyFont="1" applyFill="1" applyBorder="1" applyAlignment="1" applyProtection="1">
      <alignment horizontal="left" vertical="center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/>
    </xf>
    <xf numFmtId="0" fontId="13" fillId="6" borderId="2" xfId="0" applyFont="1" applyFill="1" applyBorder="1" applyAlignment="1" applyProtection="1">
      <alignment horizontal="left" vertical="center"/>
    </xf>
    <xf numFmtId="0" fontId="13" fillId="6" borderId="0" xfId="0" applyFont="1" applyFill="1" applyBorder="1" applyAlignment="1" applyProtection="1">
      <alignment horizontal="left" vertical="center"/>
    </xf>
    <xf numFmtId="169" fontId="21" fillId="8" borderId="41" xfId="0" applyNumberFormat="1" applyFont="1" applyFill="1" applyBorder="1" applyAlignment="1" applyProtection="1">
      <alignment horizontal="center" vertical="center"/>
      <protection locked="0"/>
    </xf>
    <xf numFmtId="169" fontId="21" fillId="8" borderId="39" xfId="0" applyNumberFormat="1" applyFont="1" applyFill="1" applyBorder="1" applyAlignment="1" applyProtection="1">
      <alignment horizontal="center" vertical="center"/>
      <protection locked="0"/>
    </xf>
    <xf numFmtId="169" fontId="21" fillId="8" borderId="42" xfId="0" applyNumberFormat="1" applyFont="1" applyFill="1" applyBorder="1" applyAlignment="1" applyProtection="1">
      <alignment horizontal="center" vertical="center"/>
      <protection locked="0"/>
    </xf>
    <xf numFmtId="0" fontId="11" fillId="6" borderId="12" xfId="0" applyFont="1" applyFill="1" applyBorder="1" applyAlignment="1" applyProtection="1">
      <alignment horizontal="center" vertical="center"/>
    </xf>
    <xf numFmtId="0" fontId="11" fillId="6" borderId="32" xfId="0" applyFont="1" applyFill="1" applyBorder="1" applyAlignment="1" applyProtection="1">
      <alignment horizontal="center" vertical="center"/>
    </xf>
    <xf numFmtId="0" fontId="3" fillId="9" borderId="33" xfId="0" applyFont="1" applyFill="1" applyBorder="1" applyAlignment="1" applyProtection="1">
      <alignment horizontal="center" vertical="center" wrapText="1"/>
    </xf>
    <xf numFmtId="0" fontId="3" fillId="9" borderId="34" xfId="0" applyFont="1" applyFill="1" applyBorder="1" applyAlignment="1" applyProtection="1">
      <alignment horizontal="center" vertical="center" wrapText="1"/>
    </xf>
    <xf numFmtId="0" fontId="3" fillId="9" borderId="35" xfId="0" applyFont="1" applyFill="1" applyBorder="1" applyAlignment="1" applyProtection="1">
      <alignment horizontal="center" vertical="center" wrapText="1"/>
    </xf>
    <xf numFmtId="9" fontId="21" fillId="8" borderId="38" xfId="4" applyNumberFormat="1" applyFont="1" applyFill="1" applyBorder="1" applyAlignment="1" applyProtection="1">
      <alignment horizontal="center" vertical="center"/>
      <protection locked="0"/>
    </xf>
    <xf numFmtId="9" fontId="21" fillId="8" borderId="39" xfId="4" applyNumberFormat="1" applyFont="1" applyFill="1" applyBorder="1" applyAlignment="1" applyProtection="1">
      <alignment horizontal="center" vertical="center"/>
      <protection locked="0"/>
    </xf>
    <xf numFmtId="9" fontId="21" fillId="8" borderId="40" xfId="4" applyNumberFormat="1" applyFont="1" applyFill="1" applyBorder="1" applyAlignment="1" applyProtection="1">
      <alignment horizontal="center" vertical="center"/>
      <protection locked="0"/>
    </xf>
    <xf numFmtId="0" fontId="3" fillId="9" borderId="36" xfId="0" applyFont="1" applyFill="1" applyBorder="1" applyAlignment="1" applyProtection="1">
      <alignment horizontal="center" vertical="center" wrapText="1"/>
    </xf>
    <xf numFmtId="0" fontId="3" fillId="9" borderId="37" xfId="0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horizontal="left" vertical="center"/>
    </xf>
    <xf numFmtId="0" fontId="13" fillId="6" borderId="1" xfId="0" applyFont="1" applyFill="1" applyBorder="1" applyAlignment="1" applyProtection="1">
      <alignment horizontal="left" vertical="center"/>
    </xf>
    <xf numFmtId="0" fontId="11" fillId="6" borderId="6" xfId="0" applyFont="1" applyFill="1" applyBorder="1" applyAlignment="1" applyProtection="1">
      <alignment horizontal="left" vertical="center"/>
    </xf>
    <xf numFmtId="0" fontId="11" fillId="6" borderId="7" xfId="0" applyFont="1" applyFill="1" applyBorder="1" applyAlignment="1" applyProtection="1">
      <alignment horizontal="left" vertical="center"/>
    </xf>
    <xf numFmtId="0" fontId="11" fillId="6" borderId="10" xfId="0" applyFont="1" applyFill="1" applyBorder="1" applyAlignment="1" applyProtection="1">
      <alignment horizontal="left" vertical="center"/>
    </xf>
    <xf numFmtId="0" fontId="11" fillId="6" borderId="10" xfId="0" applyFont="1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left" vertical="center"/>
    </xf>
    <xf numFmtId="0" fontId="4" fillId="6" borderId="1" xfId="0" applyFont="1" applyFill="1" applyBorder="1" applyAlignment="1" applyProtection="1">
      <alignment horizontal="left" vertical="center"/>
    </xf>
    <xf numFmtId="0" fontId="4" fillId="6" borderId="11" xfId="0" applyFont="1" applyFill="1" applyBorder="1" applyAlignment="1" applyProtection="1">
      <alignment horizontal="left" vertical="center"/>
    </xf>
    <xf numFmtId="0" fontId="13" fillId="6" borderId="6" xfId="0" applyFont="1" applyFill="1" applyBorder="1" applyAlignment="1" applyProtection="1">
      <alignment horizontal="left" vertical="center"/>
    </xf>
    <xf numFmtId="0" fontId="13" fillId="6" borderId="7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left" vertical="center"/>
    </xf>
    <xf numFmtId="0" fontId="11" fillId="6" borderId="6" xfId="0" applyFont="1" applyFill="1" applyBorder="1" applyAlignment="1" applyProtection="1">
      <alignment horizontal="center" vertical="center"/>
    </xf>
    <xf numFmtId="0" fontId="11" fillId="6" borderId="7" xfId="0" applyFont="1" applyFill="1" applyBorder="1" applyAlignment="1" applyProtection="1">
      <alignment horizontal="center" vertical="center"/>
    </xf>
    <xf numFmtId="0" fontId="11" fillId="6" borderId="10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horizontal="left" vertical="center"/>
    </xf>
    <xf numFmtId="0" fontId="13" fillId="6" borderId="5" xfId="0" applyFont="1" applyFill="1" applyBorder="1" applyAlignment="1" applyProtection="1">
      <alignment horizontal="left" vertical="center"/>
    </xf>
    <xf numFmtId="0" fontId="11" fillId="6" borderId="5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left" vertical="center" wrapText="1"/>
      <protection locked="0"/>
    </xf>
  </cellXfs>
  <cellStyles count="5">
    <cellStyle name="Millares 2" xfId="1" xr:uid="{00000000-0005-0000-0000-000000000000}"/>
    <cellStyle name="Normal" xfId="0" builtinId="0"/>
    <cellStyle name="Normal 2" xfId="2" xr:uid="{00000000-0005-0000-0000-000002000000}"/>
    <cellStyle name="Porcentaje" xfId="4" builtinId="5"/>
    <cellStyle name="Porcentaje 2" xfId="3" xr:uid="{00000000-0005-0000-0000-000004000000}"/>
  </cellStyles>
  <dxfs count="0"/>
  <tableStyles count="0" defaultTableStyle="TableStyleMedium2" defaultPivotStyle="PivotStyleLight16"/>
  <colors>
    <mruColors>
      <color rgb="FFFFFFCC"/>
      <color rgb="FFFFEB9C"/>
      <color rgb="FFEEF3F8"/>
      <color rgb="FF8A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400050</xdr:colOff>
          <xdr:row>2</xdr:row>
          <xdr:rowOff>19050</xdr:rowOff>
        </xdr:from>
        <xdr:to>
          <xdr:col>10</xdr:col>
          <xdr:colOff>0</xdr:colOff>
          <xdr:row>7</xdr:row>
          <xdr:rowOff>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400050</xdr:colOff>
          <xdr:row>2</xdr:row>
          <xdr:rowOff>19050</xdr:rowOff>
        </xdr:from>
        <xdr:to>
          <xdr:col>10</xdr:col>
          <xdr:colOff>0</xdr:colOff>
          <xdr:row>7</xdr:row>
          <xdr:rowOff>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19050</xdr:rowOff>
        </xdr:from>
        <xdr:to>
          <xdr:col>12</xdr:col>
          <xdr:colOff>9525</xdr:colOff>
          <xdr:row>7</xdr:row>
          <xdr:rowOff>19050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7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5D234-6014-4763-B460-95EC3BBD006E}">
  <sheetPr>
    <pageSetUpPr fitToPage="1"/>
  </sheetPr>
  <dimension ref="A1:AS45"/>
  <sheetViews>
    <sheetView zoomScale="85" zoomScaleNormal="85" workbookViewId="0">
      <selection activeCell="E14" sqref="E14:J15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0" width="15" style="93" customWidth="1"/>
    <col min="11" max="11" width="2" style="93" customWidth="1"/>
    <col min="12" max="45" width="11.42578125" style="67"/>
    <col min="46" max="16384" width="11.42578125" style="89"/>
  </cols>
  <sheetData>
    <row r="1" spans="2:11" s="67" customFormat="1" x14ac:dyDescent="0.2"/>
    <row r="2" spans="2:11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</row>
    <row r="3" spans="2:11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1"/>
    </row>
    <row r="4" spans="2:11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1"/>
    </row>
    <row r="5" spans="2:11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1"/>
    </row>
    <row r="6" spans="2:11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1"/>
    </row>
    <row r="7" spans="2:11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1"/>
    </row>
    <row r="8" spans="2:11" s="67" customFormat="1" ht="15" customHeight="1" x14ac:dyDescent="0.2">
      <c r="B8" s="1"/>
      <c r="C8" s="19"/>
      <c r="D8" s="19"/>
      <c r="E8" s="1"/>
      <c r="F8" s="1"/>
      <c r="G8" s="1"/>
      <c r="H8" s="1"/>
      <c r="I8" s="1"/>
      <c r="J8" s="1"/>
      <c r="K8" s="1"/>
    </row>
    <row r="9" spans="2:11" s="67" customFormat="1" ht="20.25" x14ac:dyDescent="0.2">
      <c r="B9" s="1"/>
      <c r="C9" s="121" t="s">
        <v>82</v>
      </c>
      <c r="D9" s="121"/>
      <c r="E9" s="121"/>
      <c r="F9" s="121"/>
      <c r="G9" s="121"/>
      <c r="H9" s="121"/>
      <c r="I9" s="121"/>
      <c r="J9" s="121"/>
      <c r="K9" s="1"/>
    </row>
    <row r="10" spans="2:11" s="67" customFormat="1" ht="17.25" customHeight="1" x14ac:dyDescent="0.2">
      <c r="B10" s="1"/>
      <c r="C10" s="122" t="s">
        <v>85</v>
      </c>
      <c r="D10" s="122"/>
      <c r="E10" s="122"/>
      <c r="F10" s="122"/>
      <c r="G10" s="122"/>
      <c r="H10" s="122"/>
      <c r="I10" s="122"/>
      <c r="J10" s="122"/>
      <c r="K10" s="1"/>
    </row>
    <row r="11" spans="2:11" s="67" customFormat="1" ht="7.15" customHeight="1" x14ac:dyDescent="0.2">
      <c r="B11" s="1"/>
      <c r="C11" s="103"/>
      <c r="D11" s="103"/>
      <c r="E11" s="103"/>
      <c r="F11" s="103"/>
      <c r="G11" s="103"/>
      <c r="H11" s="103"/>
      <c r="I11" s="103"/>
      <c r="J11" s="103"/>
      <c r="K11" s="1"/>
    </row>
    <row r="12" spans="2:11" s="67" customFormat="1" ht="25.9" customHeight="1" x14ac:dyDescent="0.2">
      <c r="B12" s="1"/>
      <c r="C12" s="125" t="s">
        <v>83</v>
      </c>
      <c r="D12" s="125"/>
      <c r="E12" s="123" t="s">
        <v>88</v>
      </c>
      <c r="F12" s="124"/>
      <c r="G12" s="124"/>
      <c r="H12" s="124"/>
      <c r="I12" s="124"/>
      <c r="J12" s="124"/>
      <c r="K12" s="1"/>
    </row>
    <row r="13" spans="2:11" s="67" customFormat="1" ht="25.9" customHeight="1" x14ac:dyDescent="0.2">
      <c r="B13" s="1"/>
      <c r="C13" s="125"/>
      <c r="D13" s="125"/>
      <c r="E13" s="124"/>
      <c r="F13" s="124"/>
      <c r="G13" s="124"/>
      <c r="H13" s="124"/>
      <c r="I13" s="124"/>
      <c r="J13" s="124"/>
      <c r="K13" s="1"/>
    </row>
    <row r="14" spans="2:11" s="67" customFormat="1" ht="25.9" customHeight="1" x14ac:dyDescent="0.2">
      <c r="B14" s="1"/>
      <c r="C14" s="125" t="s">
        <v>84</v>
      </c>
      <c r="D14" s="125"/>
      <c r="E14" s="123" t="s">
        <v>89</v>
      </c>
      <c r="F14" s="124"/>
      <c r="G14" s="124"/>
      <c r="H14" s="124"/>
      <c r="I14" s="124"/>
      <c r="J14" s="124"/>
      <c r="K14" s="1"/>
    </row>
    <row r="15" spans="2:11" s="67" customFormat="1" ht="25.9" customHeight="1" x14ac:dyDescent="0.2">
      <c r="B15" s="1"/>
      <c r="C15" s="125"/>
      <c r="D15" s="125"/>
      <c r="E15" s="124"/>
      <c r="F15" s="124"/>
      <c r="G15" s="124"/>
      <c r="H15" s="124"/>
      <c r="I15" s="124"/>
      <c r="J15" s="124"/>
      <c r="K15" s="1"/>
    </row>
    <row r="16" spans="2:11" s="67" customFormat="1" ht="25.9" customHeight="1" x14ac:dyDescent="0.2">
      <c r="B16" s="1"/>
      <c r="C16" s="125" t="s">
        <v>86</v>
      </c>
      <c r="D16" s="125"/>
      <c r="E16" s="123" t="s">
        <v>87</v>
      </c>
      <c r="F16" s="124"/>
      <c r="G16" s="124"/>
      <c r="H16" s="124"/>
      <c r="I16" s="124"/>
      <c r="J16" s="124"/>
      <c r="K16" s="1"/>
    </row>
    <row r="17" spans="2:11" s="67" customFormat="1" ht="25.9" customHeight="1" x14ac:dyDescent="0.2">
      <c r="B17" s="1"/>
      <c r="C17" s="125"/>
      <c r="D17" s="125"/>
      <c r="E17" s="124"/>
      <c r="F17" s="124"/>
      <c r="G17" s="124"/>
      <c r="H17" s="124"/>
      <c r="I17" s="124"/>
      <c r="J17" s="124"/>
      <c r="K17" s="1"/>
    </row>
    <row r="18" spans="2:11" s="67" customFormat="1" ht="16.899999999999999" customHeight="1" x14ac:dyDescent="0.2">
      <c r="B18" s="1"/>
      <c r="C18" s="125"/>
      <c r="D18" s="125"/>
      <c r="E18" s="124"/>
      <c r="F18" s="124"/>
      <c r="G18" s="124"/>
      <c r="H18" s="124"/>
      <c r="I18" s="124"/>
      <c r="J18" s="124"/>
      <c r="K18" s="1"/>
    </row>
    <row r="19" spans="2:11" s="67" customFormat="1" ht="17.25" customHeight="1" x14ac:dyDescent="0.2">
      <c r="B19" s="1"/>
      <c r="C19" s="104"/>
      <c r="D19" s="104"/>
      <c r="E19" s="124"/>
      <c r="F19" s="124"/>
      <c r="G19" s="124"/>
      <c r="H19" s="124"/>
      <c r="I19" s="124"/>
      <c r="J19" s="124"/>
      <c r="K19" s="1"/>
    </row>
    <row r="20" spans="2:11" s="67" customFormat="1" ht="16.899999999999999" customHeight="1" x14ac:dyDescent="0.2">
      <c r="B20" s="1"/>
      <c r="C20" s="125"/>
      <c r="D20" s="125"/>
      <c r="E20" s="124"/>
      <c r="F20" s="124"/>
      <c r="G20" s="124"/>
      <c r="H20" s="124"/>
      <c r="I20" s="124"/>
      <c r="J20" s="124"/>
      <c r="K20" s="1"/>
    </row>
    <row r="21" spans="2:11" s="67" customFormat="1" ht="17.25" customHeight="1" x14ac:dyDescent="0.2">
      <c r="B21" s="1"/>
      <c r="C21" s="104"/>
      <c r="D21" s="104"/>
      <c r="E21" s="105"/>
      <c r="F21" s="105"/>
      <c r="G21" s="105"/>
      <c r="H21" s="105"/>
      <c r="I21" s="105"/>
      <c r="J21" s="105"/>
      <c r="K21" s="1"/>
    </row>
    <row r="22" spans="2:11" s="67" customFormat="1" ht="18.75" customHeight="1" thickBot="1" x14ac:dyDescent="0.25">
      <c r="B22" s="1"/>
      <c r="C22" s="5"/>
      <c r="D22" s="6"/>
      <c r="E22" s="6"/>
      <c r="F22" s="6"/>
      <c r="G22" s="6"/>
      <c r="H22" s="6"/>
      <c r="I22" s="6"/>
      <c r="J22" s="6"/>
      <c r="K22" s="1"/>
    </row>
    <row r="23" spans="2:11" s="67" customFormat="1" ht="7.9" customHeight="1" x14ac:dyDescent="0.2">
      <c r="B23" s="1"/>
      <c r="C23" s="56"/>
      <c r="D23" s="56"/>
      <c r="E23" s="56"/>
      <c r="F23" s="56"/>
      <c r="G23" s="56"/>
      <c r="H23" s="56"/>
      <c r="I23" s="56"/>
      <c r="J23" s="56"/>
      <c r="K23" s="1"/>
    </row>
    <row r="24" spans="2:11" s="67" customFormat="1" ht="7.9" customHeight="1" x14ac:dyDescent="0.2">
      <c r="B24" s="1"/>
      <c r="C24" s="19"/>
      <c r="D24" s="19"/>
      <c r="E24" s="1"/>
      <c r="F24" s="1"/>
      <c r="G24" s="1"/>
      <c r="H24" s="1"/>
      <c r="I24" s="1"/>
      <c r="J24" s="1"/>
      <c r="K24" s="1"/>
    </row>
    <row r="25" spans="2:11" s="67" customFormat="1" ht="6" customHeight="1" x14ac:dyDescent="0.2">
      <c r="B25" s="1"/>
      <c r="C25" s="19"/>
      <c r="D25" s="19"/>
      <c r="E25" s="1"/>
      <c r="F25" s="1"/>
      <c r="G25" s="1"/>
      <c r="H25" s="1"/>
      <c r="I25" s="1"/>
      <c r="J25" s="1"/>
      <c r="K25" s="1"/>
    </row>
    <row r="26" spans="2:11" s="67" customFormat="1" x14ac:dyDescent="0.2"/>
    <row r="27" spans="2:11" s="67" customFormat="1" x14ac:dyDescent="0.2"/>
    <row r="28" spans="2:11" s="67" customFormat="1" x14ac:dyDescent="0.2"/>
    <row r="29" spans="2:11" s="67" customFormat="1" x14ac:dyDescent="0.2"/>
    <row r="30" spans="2:11" s="67" customFormat="1" x14ac:dyDescent="0.2"/>
    <row r="31" spans="2:11" s="67" customFormat="1" x14ac:dyDescent="0.2"/>
    <row r="32" spans="2:11" s="67" customFormat="1" x14ac:dyDescent="0.2"/>
    <row r="33" s="67" customFormat="1" x14ac:dyDescent="0.2"/>
    <row r="34" s="67" customFormat="1" x14ac:dyDescent="0.2"/>
    <row r="35" s="67" customFormat="1" x14ac:dyDescent="0.2"/>
    <row r="36" s="67" customFormat="1" x14ac:dyDescent="0.2"/>
    <row r="37" s="67" customFormat="1" x14ac:dyDescent="0.2"/>
    <row r="38" s="67" customFormat="1" x14ac:dyDescent="0.2"/>
    <row r="39" s="67" customFormat="1" x14ac:dyDescent="0.2"/>
    <row r="40" s="67" customFormat="1" x14ac:dyDescent="0.2"/>
    <row r="41" s="67" customFormat="1" x14ac:dyDescent="0.2"/>
    <row r="42" s="67" customFormat="1" x14ac:dyDescent="0.2"/>
    <row r="43" s="67" customFormat="1" x14ac:dyDescent="0.2"/>
    <row r="44" s="67" customFormat="1" x14ac:dyDescent="0.2"/>
    <row r="45" s="67" customFormat="1" x14ac:dyDescent="0.2"/>
  </sheetData>
  <sheetProtection algorithmName="SHA-512" hashValue="q8nBL7Qa2SdK3frlW1in9BluTqKv2V9nBwlUvolRH+A5XGKxvjubXH6AGFDc22njdPYTdiF7IdXwsOMF5Gowpw==" saltValue="dyT02jiphRXLv9d70zuDCw==" spinCount="100000" sheet="1" objects="1" scenarios="1"/>
  <dataConsolidate/>
  <mergeCells count="13">
    <mergeCell ref="C3:C5"/>
    <mergeCell ref="C9:J9"/>
    <mergeCell ref="C10:J10"/>
    <mergeCell ref="E12:J13"/>
    <mergeCell ref="C20:D20"/>
    <mergeCell ref="E20:J20"/>
    <mergeCell ref="C12:D13"/>
    <mergeCell ref="C14:D15"/>
    <mergeCell ref="C16:D17"/>
    <mergeCell ref="E14:J15"/>
    <mergeCell ref="E16:J17"/>
    <mergeCell ref="C18:D18"/>
    <mergeCell ref="E18:J19"/>
  </mergeCells>
  <pageMargins left="0.7" right="0.7" top="0.75" bottom="0.75" header="0.3" footer="0.3"/>
  <pageSetup paperSize="9" scale="5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18433" r:id="rId4">
          <objectPr defaultSize="0" autoPict="0" r:id="rId5">
            <anchor moveWithCells="1" sizeWithCells="1">
              <from>
                <xdr:col>8</xdr:col>
                <xdr:colOff>400050</xdr:colOff>
                <xdr:row>2</xdr:row>
                <xdr:rowOff>19050</xdr:rowOff>
              </from>
              <to>
                <xdr:col>10</xdr:col>
                <xdr:colOff>0</xdr:colOff>
                <xdr:row>7</xdr:row>
                <xdr:rowOff>0</xdr:rowOff>
              </to>
            </anchor>
          </objectPr>
        </oleObject>
      </mc:Choice>
      <mc:Fallback>
        <oleObject progId="PBrush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BC71B-5DDB-4E9E-82F7-F1618DDA6D22}">
  <sheetPr>
    <pageSetUpPr fitToPage="1"/>
  </sheetPr>
  <dimension ref="A1:AS66"/>
  <sheetViews>
    <sheetView topLeftCell="A10" zoomScale="85" zoomScaleNormal="85" workbookViewId="0">
      <selection activeCell="M31" sqref="M31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0" width="15" style="93" customWidth="1"/>
    <col min="11" max="11" width="2" style="93" customWidth="1"/>
    <col min="12" max="45" width="11.42578125" style="67"/>
    <col min="46" max="16384" width="11.42578125" style="89"/>
  </cols>
  <sheetData>
    <row r="1" spans="2:11" s="67" customFormat="1" x14ac:dyDescent="0.2"/>
    <row r="2" spans="2:11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</row>
    <row r="3" spans="2:11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1"/>
    </row>
    <row r="4" spans="2:11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1"/>
    </row>
    <row r="5" spans="2:11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1"/>
    </row>
    <row r="6" spans="2:11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1"/>
    </row>
    <row r="7" spans="2:11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1"/>
    </row>
    <row r="8" spans="2:11" s="67" customFormat="1" ht="15" customHeight="1" x14ac:dyDescent="0.2">
      <c r="B8" s="1"/>
      <c r="C8" s="19"/>
      <c r="D8" s="19"/>
      <c r="E8" s="1"/>
      <c r="F8" s="1"/>
      <c r="G8" s="1"/>
      <c r="H8" s="1"/>
      <c r="I8" s="1"/>
      <c r="J8" s="1"/>
      <c r="K8" s="1"/>
    </row>
    <row r="9" spans="2:11" s="67" customFormat="1" ht="20.25" x14ac:dyDescent="0.2">
      <c r="B9" s="1"/>
      <c r="C9" s="121" t="s">
        <v>46</v>
      </c>
      <c r="D9" s="121"/>
      <c r="E9" s="121"/>
      <c r="F9" s="121"/>
      <c r="G9" s="121"/>
      <c r="H9" s="121"/>
      <c r="I9" s="121"/>
      <c r="J9" s="121"/>
      <c r="K9" s="1"/>
    </row>
    <row r="10" spans="2:11" s="67" customFormat="1" ht="17.25" customHeight="1" x14ac:dyDescent="0.2">
      <c r="B10" s="1"/>
      <c r="C10" s="126" t="s">
        <v>47</v>
      </c>
      <c r="D10" s="126"/>
      <c r="E10" s="126"/>
      <c r="F10" s="126"/>
      <c r="G10" s="126"/>
      <c r="H10" s="126"/>
      <c r="I10" s="126"/>
      <c r="J10" s="126"/>
      <c r="K10" s="1"/>
    </row>
    <row r="11" spans="2:11" s="67" customFormat="1" ht="17.25" customHeight="1" x14ac:dyDescent="0.2">
      <c r="B11" s="1"/>
      <c r="C11" s="126" t="s">
        <v>81</v>
      </c>
      <c r="D11" s="126"/>
      <c r="E11" s="126"/>
      <c r="F11" s="126"/>
      <c r="G11" s="126"/>
      <c r="H11" s="126"/>
      <c r="I11" s="126"/>
      <c r="J11" s="126"/>
      <c r="K11" s="1"/>
    </row>
    <row r="12" spans="2:11" s="67" customFormat="1" ht="18.75" customHeight="1" thickBot="1" x14ac:dyDescent="0.25">
      <c r="B12" s="1"/>
      <c r="C12" s="5" t="s">
        <v>59</v>
      </c>
      <c r="D12" s="6"/>
      <c r="E12" s="6"/>
      <c r="F12" s="6"/>
      <c r="G12" s="6"/>
      <c r="H12" s="6"/>
      <c r="I12" s="6"/>
      <c r="J12" s="6"/>
      <c r="K12" s="1"/>
    </row>
    <row r="13" spans="2:11" s="67" customFormat="1" ht="7.9" customHeight="1" thickBot="1" x14ac:dyDescent="0.25">
      <c r="B13" s="1"/>
      <c r="C13" s="56"/>
      <c r="D13" s="56"/>
      <c r="E13" s="56"/>
      <c r="F13" s="56"/>
      <c r="G13" s="56"/>
      <c r="H13" s="56"/>
      <c r="I13" s="56"/>
      <c r="J13" s="56"/>
      <c r="K13" s="1"/>
    </row>
    <row r="14" spans="2:11" s="67" customFormat="1" ht="15.75" customHeight="1" thickBot="1" x14ac:dyDescent="0.25">
      <c r="B14" s="1"/>
      <c r="C14" s="69" t="s">
        <v>36</v>
      </c>
      <c r="D14" s="20" t="s">
        <v>23</v>
      </c>
      <c r="E14" s="96" t="s">
        <v>0</v>
      </c>
      <c r="F14" s="92" t="s">
        <v>1</v>
      </c>
      <c r="G14" s="92" t="s">
        <v>2</v>
      </c>
      <c r="H14" s="92" t="s">
        <v>3</v>
      </c>
      <c r="I14" s="92" t="s">
        <v>4</v>
      </c>
      <c r="J14" s="97" t="s">
        <v>5</v>
      </c>
      <c r="K14" s="1"/>
    </row>
    <row r="15" spans="2:11" s="67" customFormat="1" ht="15.75" customHeight="1" x14ac:dyDescent="0.2">
      <c r="B15" s="1"/>
      <c r="C15" s="24" t="s">
        <v>21</v>
      </c>
      <c r="D15" s="25" t="s">
        <v>49</v>
      </c>
      <c r="E15" s="109"/>
      <c r="F15" s="110"/>
      <c r="G15" s="110"/>
      <c r="H15" s="110"/>
      <c r="I15" s="110"/>
      <c r="J15" s="111"/>
      <c r="K15" s="1"/>
    </row>
    <row r="16" spans="2:11" s="67" customFormat="1" ht="15.75" customHeight="1" x14ac:dyDescent="0.2">
      <c r="B16" s="1"/>
      <c r="C16" s="28" t="s">
        <v>22</v>
      </c>
      <c r="D16" s="26" t="s">
        <v>49</v>
      </c>
      <c r="E16" s="112"/>
      <c r="F16" s="113"/>
      <c r="G16" s="113"/>
      <c r="H16" s="113"/>
      <c r="I16" s="113"/>
      <c r="J16" s="114"/>
      <c r="K16" s="1"/>
    </row>
    <row r="17" spans="2:11" s="67" customFormat="1" ht="15.75" customHeight="1" x14ac:dyDescent="0.2">
      <c r="B17" s="1"/>
      <c r="C17" s="28" t="s">
        <v>57</v>
      </c>
      <c r="D17" s="26" t="s">
        <v>49</v>
      </c>
      <c r="E17" s="112"/>
      <c r="F17" s="113"/>
      <c r="G17" s="113"/>
      <c r="H17" s="113"/>
      <c r="I17" s="113"/>
      <c r="J17" s="114"/>
      <c r="K17" s="1"/>
    </row>
    <row r="18" spans="2:11" s="67" customFormat="1" ht="15.75" customHeight="1" x14ac:dyDescent="0.2">
      <c r="B18" s="1"/>
      <c r="C18" s="28" t="s">
        <v>54</v>
      </c>
      <c r="D18" s="26" t="s">
        <v>49</v>
      </c>
      <c r="E18" s="112"/>
      <c r="F18" s="113"/>
      <c r="G18" s="113"/>
      <c r="H18" s="113"/>
      <c r="I18" s="113"/>
      <c r="J18" s="114"/>
      <c r="K18" s="1"/>
    </row>
    <row r="19" spans="2:11" s="67" customFormat="1" ht="15.75" customHeight="1" x14ac:dyDescent="0.2">
      <c r="B19" s="1"/>
      <c r="C19" s="28" t="s">
        <v>55</v>
      </c>
      <c r="D19" s="26" t="s">
        <v>49</v>
      </c>
      <c r="E19" s="112"/>
      <c r="F19" s="113"/>
      <c r="G19" s="113"/>
      <c r="H19" s="113"/>
      <c r="I19" s="113"/>
      <c r="J19" s="114"/>
      <c r="K19" s="1"/>
    </row>
    <row r="20" spans="2:11" s="67" customFormat="1" ht="15.75" customHeight="1" thickBot="1" x14ac:dyDescent="0.25">
      <c r="B20" s="1"/>
      <c r="C20" s="29" t="s">
        <v>58</v>
      </c>
      <c r="D20" s="27" t="s">
        <v>49</v>
      </c>
      <c r="E20" s="106"/>
      <c r="F20" s="107"/>
      <c r="G20" s="107"/>
      <c r="H20" s="107"/>
      <c r="I20" s="107"/>
      <c r="J20" s="108"/>
      <c r="K20" s="1"/>
    </row>
    <row r="21" spans="2:11" s="67" customFormat="1" ht="7.9" customHeight="1" thickBot="1" x14ac:dyDescent="0.25">
      <c r="B21" s="1"/>
      <c r="C21" s="4"/>
      <c r="D21" s="4"/>
      <c r="E21" s="4"/>
      <c r="F21" s="4"/>
      <c r="G21" s="4"/>
      <c r="H21" s="4"/>
      <c r="I21" s="4"/>
      <c r="J21" s="4"/>
      <c r="K21" s="1"/>
    </row>
    <row r="22" spans="2:11" s="67" customFormat="1" ht="15.75" customHeight="1" thickBot="1" x14ac:dyDescent="0.25">
      <c r="B22" s="1"/>
      <c r="C22" s="69" t="s">
        <v>37</v>
      </c>
      <c r="D22" s="20" t="s">
        <v>23</v>
      </c>
      <c r="E22" s="96" t="s">
        <v>0</v>
      </c>
      <c r="F22" s="92" t="s">
        <v>1</v>
      </c>
      <c r="G22" s="92" t="s">
        <v>2</v>
      </c>
      <c r="H22" s="92" t="s">
        <v>3</v>
      </c>
      <c r="I22" s="92" t="s">
        <v>4</v>
      </c>
      <c r="J22" s="97" t="s">
        <v>5</v>
      </c>
      <c r="K22" s="1"/>
    </row>
    <row r="23" spans="2:11" s="67" customFormat="1" ht="15.75" customHeight="1" x14ac:dyDescent="0.2">
      <c r="B23" s="1"/>
      <c r="C23" s="24" t="s">
        <v>21</v>
      </c>
      <c r="D23" s="25" t="s">
        <v>50</v>
      </c>
      <c r="E23" s="109"/>
      <c r="F23" s="110"/>
      <c r="G23" s="110"/>
      <c r="H23" s="110"/>
      <c r="I23" s="110"/>
      <c r="J23" s="111"/>
      <c r="K23" s="1"/>
    </row>
    <row r="24" spans="2:11" s="67" customFormat="1" ht="15.75" customHeight="1" x14ac:dyDescent="0.2">
      <c r="B24" s="1"/>
      <c r="C24" s="28" t="s">
        <v>22</v>
      </c>
      <c r="D24" s="26" t="s">
        <v>50</v>
      </c>
      <c r="E24" s="112"/>
      <c r="F24" s="113"/>
      <c r="G24" s="113"/>
      <c r="H24" s="113"/>
      <c r="I24" s="113"/>
      <c r="J24" s="114"/>
      <c r="K24" s="1"/>
    </row>
    <row r="25" spans="2:11" s="67" customFormat="1" ht="15.75" customHeight="1" x14ac:dyDescent="0.2">
      <c r="B25" s="1"/>
      <c r="C25" s="28" t="s">
        <v>57</v>
      </c>
      <c r="D25" s="26" t="s">
        <v>50</v>
      </c>
      <c r="E25" s="112"/>
      <c r="F25" s="113"/>
      <c r="G25" s="113"/>
      <c r="H25" s="113"/>
      <c r="I25" s="113"/>
      <c r="J25" s="114"/>
      <c r="K25" s="1"/>
    </row>
    <row r="26" spans="2:11" s="67" customFormat="1" ht="15.75" customHeight="1" x14ac:dyDescent="0.2">
      <c r="B26" s="1"/>
      <c r="C26" s="28" t="s">
        <v>54</v>
      </c>
      <c r="D26" s="26" t="s">
        <v>50</v>
      </c>
      <c r="E26" s="112"/>
      <c r="F26" s="113"/>
      <c r="G26" s="113"/>
      <c r="H26" s="113"/>
      <c r="I26" s="113"/>
      <c r="J26" s="114"/>
      <c r="K26" s="1"/>
    </row>
    <row r="27" spans="2:11" s="67" customFormat="1" ht="15.75" customHeight="1" x14ac:dyDescent="0.2">
      <c r="B27" s="1"/>
      <c r="C27" s="28" t="s">
        <v>55</v>
      </c>
      <c r="D27" s="26" t="s">
        <v>50</v>
      </c>
      <c r="E27" s="112"/>
      <c r="F27" s="113"/>
      <c r="G27" s="113"/>
      <c r="H27" s="113"/>
      <c r="I27" s="113"/>
      <c r="J27" s="114"/>
      <c r="K27" s="1"/>
    </row>
    <row r="28" spans="2:11" s="67" customFormat="1" ht="15.75" customHeight="1" thickBot="1" x14ac:dyDescent="0.25">
      <c r="B28" s="1"/>
      <c r="C28" s="29" t="s">
        <v>58</v>
      </c>
      <c r="D28" s="27" t="s">
        <v>50</v>
      </c>
      <c r="E28" s="106"/>
      <c r="F28" s="107"/>
      <c r="G28" s="107"/>
      <c r="H28" s="107"/>
      <c r="I28" s="107"/>
      <c r="J28" s="108"/>
      <c r="K28" s="1"/>
    </row>
    <row r="29" spans="2:11" s="67" customFormat="1" ht="7.9" customHeight="1" thickBot="1" x14ac:dyDescent="0.25">
      <c r="B29" s="1"/>
      <c r="C29" s="4"/>
      <c r="D29" s="4"/>
      <c r="E29" s="4"/>
      <c r="F29" s="4"/>
      <c r="G29" s="4"/>
      <c r="H29" s="4"/>
      <c r="I29" s="4"/>
      <c r="J29" s="4"/>
      <c r="K29" s="1"/>
    </row>
    <row r="30" spans="2:11" s="67" customFormat="1" ht="15.75" customHeight="1" thickBot="1" x14ac:dyDescent="0.25">
      <c r="B30" s="1"/>
      <c r="C30" s="69" t="s">
        <v>38</v>
      </c>
      <c r="D30" s="20" t="s">
        <v>23</v>
      </c>
      <c r="E30" s="96" t="s">
        <v>0</v>
      </c>
      <c r="F30" s="92" t="s">
        <v>1</v>
      </c>
      <c r="G30" s="92" t="s">
        <v>2</v>
      </c>
      <c r="H30" s="92" t="s">
        <v>3</v>
      </c>
      <c r="I30" s="92" t="s">
        <v>4</v>
      </c>
      <c r="J30" s="97" t="s">
        <v>5</v>
      </c>
      <c r="K30" s="1"/>
    </row>
    <row r="31" spans="2:11" s="67" customFormat="1" ht="15.75" customHeight="1" x14ac:dyDescent="0.2">
      <c r="B31" s="1"/>
      <c r="C31" s="24" t="s">
        <v>21</v>
      </c>
      <c r="D31" s="25" t="s">
        <v>50</v>
      </c>
      <c r="E31" s="109"/>
      <c r="F31" s="110"/>
      <c r="G31" s="110"/>
      <c r="H31" s="110"/>
      <c r="I31" s="110"/>
      <c r="J31" s="111"/>
      <c r="K31" s="1"/>
    </row>
    <row r="32" spans="2:11" s="67" customFormat="1" ht="15.75" customHeight="1" x14ac:dyDescent="0.2">
      <c r="B32" s="1"/>
      <c r="C32" s="28" t="s">
        <v>22</v>
      </c>
      <c r="D32" s="26" t="s">
        <v>50</v>
      </c>
      <c r="E32" s="112"/>
      <c r="F32" s="113"/>
      <c r="G32" s="113"/>
      <c r="H32" s="113"/>
      <c r="I32" s="113"/>
      <c r="J32" s="114"/>
      <c r="K32" s="1"/>
    </row>
    <row r="33" spans="2:11" s="67" customFormat="1" ht="15.75" customHeight="1" x14ac:dyDescent="0.2">
      <c r="B33" s="1"/>
      <c r="C33" s="28" t="s">
        <v>57</v>
      </c>
      <c r="D33" s="26" t="s">
        <v>50</v>
      </c>
      <c r="E33" s="112"/>
      <c r="F33" s="113"/>
      <c r="G33" s="113"/>
      <c r="H33" s="113"/>
      <c r="I33" s="113"/>
      <c r="J33" s="114"/>
      <c r="K33" s="1"/>
    </row>
    <row r="34" spans="2:11" s="67" customFormat="1" ht="15.75" customHeight="1" x14ac:dyDescent="0.2">
      <c r="B34" s="1"/>
      <c r="C34" s="28" t="s">
        <v>54</v>
      </c>
      <c r="D34" s="26" t="s">
        <v>50</v>
      </c>
      <c r="E34" s="112"/>
      <c r="F34" s="113"/>
      <c r="G34" s="113"/>
      <c r="H34" s="113"/>
      <c r="I34" s="113"/>
      <c r="J34" s="114"/>
      <c r="K34" s="1"/>
    </row>
    <row r="35" spans="2:11" s="67" customFormat="1" ht="15.75" customHeight="1" x14ac:dyDescent="0.2">
      <c r="B35" s="1"/>
      <c r="C35" s="28" t="s">
        <v>55</v>
      </c>
      <c r="D35" s="26" t="s">
        <v>50</v>
      </c>
      <c r="E35" s="112"/>
      <c r="F35" s="113"/>
      <c r="G35" s="113"/>
      <c r="H35" s="113"/>
      <c r="I35" s="113"/>
      <c r="J35" s="114"/>
      <c r="K35" s="1"/>
    </row>
    <row r="36" spans="2:11" s="67" customFormat="1" ht="15.75" customHeight="1" thickBot="1" x14ac:dyDescent="0.25">
      <c r="B36" s="1"/>
      <c r="C36" s="29" t="s">
        <v>58</v>
      </c>
      <c r="D36" s="27" t="s">
        <v>50</v>
      </c>
      <c r="E36" s="106"/>
      <c r="F36" s="107"/>
      <c r="G36" s="107"/>
      <c r="H36" s="107"/>
      <c r="I36" s="107"/>
      <c r="J36" s="108"/>
      <c r="K36" s="1"/>
    </row>
    <row r="37" spans="2:11" s="67" customFormat="1" ht="7.9" customHeight="1" thickBot="1" x14ac:dyDescent="0.25">
      <c r="B37" s="1"/>
      <c r="C37" s="4"/>
      <c r="D37" s="4"/>
      <c r="E37" s="4"/>
      <c r="F37" s="4"/>
      <c r="G37" s="4"/>
      <c r="H37" s="4"/>
      <c r="I37" s="4"/>
      <c r="J37" s="4"/>
      <c r="K37" s="1"/>
    </row>
    <row r="38" spans="2:11" s="67" customFormat="1" ht="15.75" customHeight="1" thickBot="1" x14ac:dyDescent="0.25">
      <c r="B38" s="1"/>
      <c r="C38" s="69" t="s">
        <v>39</v>
      </c>
      <c r="D38" s="20" t="s">
        <v>23</v>
      </c>
      <c r="E38" s="96" t="s">
        <v>0</v>
      </c>
      <c r="F38" s="92" t="s">
        <v>1</v>
      </c>
      <c r="G38" s="92" t="s">
        <v>2</v>
      </c>
      <c r="H38" s="92" t="s">
        <v>3</v>
      </c>
      <c r="I38" s="92" t="s">
        <v>4</v>
      </c>
      <c r="J38" s="97" t="s">
        <v>5</v>
      </c>
      <c r="K38" s="1"/>
    </row>
    <row r="39" spans="2:11" s="67" customFormat="1" ht="15.75" customHeight="1" x14ac:dyDescent="0.2">
      <c r="B39" s="1"/>
      <c r="C39" s="24" t="s">
        <v>21</v>
      </c>
      <c r="D39" s="25" t="s">
        <v>50</v>
      </c>
      <c r="E39" s="109"/>
      <c r="F39" s="110"/>
      <c r="G39" s="110"/>
      <c r="H39" s="110"/>
      <c r="I39" s="110"/>
      <c r="J39" s="111"/>
      <c r="K39" s="1"/>
    </row>
    <row r="40" spans="2:11" s="67" customFormat="1" ht="15.75" customHeight="1" x14ac:dyDescent="0.2">
      <c r="B40" s="1"/>
      <c r="C40" s="28" t="s">
        <v>22</v>
      </c>
      <c r="D40" s="26" t="s">
        <v>50</v>
      </c>
      <c r="E40" s="112"/>
      <c r="F40" s="113"/>
      <c r="G40" s="113"/>
      <c r="H40" s="113"/>
      <c r="I40" s="113"/>
      <c r="J40" s="114"/>
      <c r="K40" s="1"/>
    </row>
    <row r="41" spans="2:11" s="67" customFormat="1" ht="15.75" customHeight="1" x14ac:dyDescent="0.2">
      <c r="B41" s="1"/>
      <c r="C41" s="28" t="s">
        <v>57</v>
      </c>
      <c r="D41" s="26" t="s">
        <v>50</v>
      </c>
      <c r="E41" s="112"/>
      <c r="F41" s="113"/>
      <c r="G41" s="113"/>
      <c r="H41" s="113"/>
      <c r="I41" s="113"/>
      <c r="J41" s="114"/>
      <c r="K41" s="1"/>
    </row>
    <row r="42" spans="2:11" s="67" customFormat="1" ht="15.75" customHeight="1" x14ac:dyDescent="0.2">
      <c r="B42" s="1"/>
      <c r="C42" s="28" t="s">
        <v>54</v>
      </c>
      <c r="D42" s="26" t="s">
        <v>50</v>
      </c>
      <c r="E42" s="112"/>
      <c r="F42" s="113"/>
      <c r="G42" s="113"/>
      <c r="H42" s="113"/>
      <c r="I42" s="113"/>
      <c r="J42" s="114"/>
      <c r="K42" s="1"/>
    </row>
    <row r="43" spans="2:11" s="67" customFormat="1" ht="15.75" customHeight="1" x14ac:dyDescent="0.2">
      <c r="B43" s="1"/>
      <c r="C43" s="28" t="s">
        <v>55</v>
      </c>
      <c r="D43" s="26" t="s">
        <v>50</v>
      </c>
      <c r="E43" s="112"/>
      <c r="F43" s="113"/>
      <c r="G43" s="113"/>
      <c r="H43" s="113"/>
      <c r="I43" s="113"/>
      <c r="J43" s="114"/>
      <c r="K43" s="1"/>
    </row>
    <row r="44" spans="2:11" s="67" customFormat="1" ht="15.75" customHeight="1" thickBot="1" x14ac:dyDescent="0.25">
      <c r="B44" s="1"/>
      <c r="C44" s="29" t="s">
        <v>58</v>
      </c>
      <c r="D44" s="27" t="s">
        <v>50</v>
      </c>
      <c r="E44" s="106"/>
      <c r="F44" s="107"/>
      <c r="G44" s="107"/>
      <c r="H44" s="107"/>
      <c r="I44" s="107"/>
      <c r="J44" s="108"/>
      <c r="K44" s="1"/>
    </row>
    <row r="45" spans="2:11" s="67" customFormat="1" ht="7.9" customHeight="1" x14ac:dyDescent="0.2">
      <c r="B45" s="1"/>
      <c r="C45" s="19"/>
      <c r="D45" s="19"/>
      <c r="E45" s="1"/>
      <c r="F45" s="1"/>
      <c r="G45" s="1"/>
      <c r="H45" s="1"/>
      <c r="I45" s="1"/>
      <c r="J45" s="1"/>
      <c r="K45" s="1"/>
    </row>
    <row r="46" spans="2:11" s="67" customFormat="1" ht="6" customHeight="1" x14ac:dyDescent="0.2">
      <c r="B46" s="1"/>
      <c r="C46" s="19"/>
      <c r="D46" s="19"/>
      <c r="E46" s="1"/>
      <c r="F46" s="1"/>
      <c r="G46" s="1"/>
      <c r="H46" s="1"/>
      <c r="I46" s="1"/>
      <c r="J46" s="1"/>
      <c r="K46" s="1"/>
    </row>
    <row r="47" spans="2:11" s="67" customFormat="1" x14ac:dyDescent="0.2"/>
    <row r="48" spans="2:11" s="67" customFormat="1" x14ac:dyDescent="0.2"/>
    <row r="49" s="67" customFormat="1" x14ac:dyDescent="0.2"/>
    <row r="50" s="67" customFormat="1" x14ac:dyDescent="0.2"/>
    <row r="51" s="67" customFormat="1" x14ac:dyDescent="0.2"/>
    <row r="52" s="67" customFormat="1" x14ac:dyDescent="0.2"/>
    <row r="53" s="67" customFormat="1" x14ac:dyDescent="0.2"/>
    <row r="54" s="67" customFormat="1" x14ac:dyDescent="0.2"/>
    <row r="55" s="67" customFormat="1" x14ac:dyDescent="0.2"/>
    <row r="56" s="67" customFormat="1" x14ac:dyDescent="0.2"/>
    <row r="57" s="67" customFormat="1" x14ac:dyDescent="0.2"/>
    <row r="58" s="67" customFormat="1" x14ac:dyDescent="0.2"/>
    <row r="59" s="67" customFormat="1" x14ac:dyDescent="0.2"/>
    <row r="60" s="67" customFormat="1" x14ac:dyDescent="0.2"/>
    <row r="61" s="67" customFormat="1" x14ac:dyDescent="0.2"/>
    <row r="62" s="67" customFormat="1" x14ac:dyDescent="0.2"/>
    <row r="63" s="67" customFormat="1" x14ac:dyDescent="0.2"/>
    <row r="64" s="67" customFormat="1" x14ac:dyDescent="0.2"/>
    <row r="65" s="67" customFormat="1" x14ac:dyDescent="0.2"/>
    <row r="66" s="67" customFormat="1" x14ac:dyDescent="0.2"/>
  </sheetData>
  <sheetProtection algorithmName="SHA-512" hashValue="jWzNt+Pcx7+4MAQrWkzlatK9ATN+2EPBpwtruLvPMCgpFJ0ukLL4o6ch8qkXc9W0TltdujRgVPPvwrRUSb9PGQ==" saltValue="qVIblzZ5H9RamUpPLOOiDQ==" spinCount="100000" sheet="1" objects="1" scenarios="1"/>
  <dataConsolidate/>
  <mergeCells count="4">
    <mergeCell ref="C9:J9"/>
    <mergeCell ref="C10:J10"/>
    <mergeCell ref="C11:J11"/>
    <mergeCell ref="C3:C5"/>
  </mergeCells>
  <pageMargins left="0.7" right="0.7" top="0.75" bottom="0.75" header="0.3" footer="0.3"/>
  <pageSetup paperSize="9" scale="5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11265" r:id="rId4">
          <objectPr defaultSize="0" autoPict="0" r:id="rId5">
            <anchor moveWithCells="1" sizeWithCells="1">
              <from>
                <xdr:col>8</xdr:col>
                <xdr:colOff>400050</xdr:colOff>
                <xdr:row>2</xdr:row>
                <xdr:rowOff>19050</xdr:rowOff>
              </from>
              <to>
                <xdr:col>10</xdr:col>
                <xdr:colOff>0</xdr:colOff>
                <xdr:row>7</xdr:row>
                <xdr:rowOff>0</xdr:rowOff>
              </to>
            </anchor>
          </objectPr>
        </oleObject>
      </mc:Choice>
      <mc:Fallback>
        <oleObject progId="PBrush" shapeId="112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105"/>
  <sheetViews>
    <sheetView topLeftCell="A40" zoomScale="85" zoomScaleNormal="85" workbookViewId="0">
      <selection activeCell="J70" sqref="J70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1" width="15" style="93" customWidth="1"/>
    <col min="12" max="12" width="21" style="93" customWidth="1"/>
    <col min="13" max="13" width="2" style="93" customWidth="1"/>
    <col min="14" max="47" width="11.42578125" style="67"/>
    <col min="48" max="16384" width="11.42578125" style="89"/>
  </cols>
  <sheetData>
    <row r="1" spans="2:19" s="67" customFormat="1" x14ac:dyDescent="0.2"/>
    <row r="2" spans="2:19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9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2"/>
      <c r="L3" s="2"/>
      <c r="M3" s="1"/>
    </row>
    <row r="4" spans="2:19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2"/>
      <c r="L4" s="2"/>
      <c r="M4" s="1"/>
    </row>
    <row r="5" spans="2:19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2"/>
      <c r="L5" s="2"/>
      <c r="M5" s="1"/>
    </row>
    <row r="6" spans="2:19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2"/>
      <c r="L6" s="2"/>
      <c r="M6" s="1"/>
    </row>
    <row r="7" spans="2:19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1"/>
    </row>
    <row r="8" spans="2:19" s="67" customForma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9" s="67" customFormat="1" ht="21" thickBot="1" x14ac:dyDescent="0.25">
      <c r="B9" s="1"/>
      <c r="C9" s="129" t="s">
        <v>24</v>
      </c>
      <c r="D9" s="129"/>
      <c r="E9" s="129"/>
      <c r="F9" s="129"/>
      <c r="G9" s="129"/>
      <c r="H9" s="129"/>
      <c r="I9" s="129"/>
      <c r="J9" s="129"/>
      <c r="K9" s="129"/>
      <c r="L9" s="129"/>
      <c r="M9" s="1"/>
    </row>
    <row r="10" spans="2:19" s="67" customFormat="1" ht="7.9" customHeight="1" x14ac:dyDescent="0.2"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1"/>
    </row>
    <row r="11" spans="2:19" s="67" customFormat="1" ht="15" customHeight="1" thickBot="1" x14ac:dyDescent="0.25">
      <c r="B11" s="1"/>
      <c r="C11" s="5" t="s">
        <v>14</v>
      </c>
      <c r="D11" s="6"/>
      <c r="E11" s="6"/>
      <c r="F11" s="6"/>
      <c r="G11" s="6"/>
      <c r="H11" s="6"/>
      <c r="I11" s="6"/>
      <c r="J11" s="6"/>
      <c r="K11" s="6"/>
      <c r="L11" s="6"/>
      <c r="M11" s="1"/>
      <c r="O11" s="67" t="s">
        <v>12</v>
      </c>
    </row>
    <row r="12" spans="2:19" s="67" customFormat="1" ht="12" customHeight="1" thickBot="1" x14ac:dyDescent="0.25">
      <c r="B12" s="1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</row>
    <row r="13" spans="2:19" s="67" customFormat="1" ht="15.75" customHeight="1" x14ac:dyDescent="0.2">
      <c r="B13" s="1"/>
      <c r="C13" s="69"/>
      <c r="D13" s="127" t="s">
        <v>23</v>
      </c>
      <c r="E13" s="158" t="s">
        <v>44</v>
      </c>
      <c r="F13" s="159"/>
      <c r="G13" s="159"/>
      <c r="H13" s="159"/>
      <c r="I13" s="159"/>
      <c r="J13" s="159"/>
      <c r="K13" s="160"/>
      <c r="L13" s="1"/>
      <c r="M13" s="1"/>
    </row>
    <row r="14" spans="2:19" s="67" customFormat="1" ht="15.75" customHeight="1" thickBot="1" x14ac:dyDescent="0.25">
      <c r="B14" s="1"/>
      <c r="C14" s="70" t="s">
        <v>70</v>
      </c>
      <c r="D14" s="163"/>
      <c r="E14" s="98" t="s">
        <v>0</v>
      </c>
      <c r="F14" s="7" t="s">
        <v>1</v>
      </c>
      <c r="G14" s="7" t="s">
        <v>2</v>
      </c>
      <c r="H14" s="7" t="s">
        <v>3</v>
      </c>
      <c r="I14" s="7" t="s">
        <v>4</v>
      </c>
      <c r="J14" s="7" t="s">
        <v>5</v>
      </c>
      <c r="K14" s="99" t="s">
        <v>11</v>
      </c>
      <c r="L14" s="1"/>
      <c r="M14" s="1"/>
    </row>
    <row r="15" spans="2:19" s="67" customFormat="1" ht="15.75" customHeight="1" thickBot="1" x14ac:dyDescent="0.25">
      <c r="B15" s="1"/>
      <c r="C15" s="8" t="s">
        <v>6</v>
      </c>
      <c r="D15" s="9" t="s">
        <v>49</v>
      </c>
      <c r="E15" s="75">
        <v>16536962</v>
      </c>
      <c r="F15" s="76">
        <v>20744851</v>
      </c>
      <c r="G15" s="76">
        <v>18054069</v>
      </c>
      <c r="H15" s="76">
        <v>22597950</v>
      </c>
      <c r="I15" s="76">
        <v>10116605</v>
      </c>
      <c r="J15" s="77">
        <v>70293896</v>
      </c>
      <c r="K15" s="13">
        <f>SUM(E15:J15)</f>
        <v>158344333</v>
      </c>
      <c r="L15" s="1"/>
      <c r="M15" s="1"/>
      <c r="N15" s="74"/>
      <c r="O15" s="74"/>
      <c r="P15" s="74"/>
      <c r="Q15" s="74"/>
      <c r="R15" s="74"/>
      <c r="S15" s="74"/>
    </row>
    <row r="16" spans="2:19" s="67" customFormat="1" ht="15.75" customHeight="1" thickBot="1" x14ac:dyDescent="0.25">
      <c r="B16" s="1"/>
      <c r="C16" s="11" t="s">
        <v>7</v>
      </c>
      <c r="D16" s="12" t="s">
        <v>50</v>
      </c>
      <c r="E16" s="75">
        <v>18155315</v>
      </c>
      <c r="F16" s="76">
        <v>22642118</v>
      </c>
      <c r="G16" s="76">
        <v>19264537</v>
      </c>
      <c r="H16" s="76">
        <v>24380610</v>
      </c>
      <c r="I16" s="76">
        <v>11026883</v>
      </c>
      <c r="J16" s="77">
        <v>77167493</v>
      </c>
      <c r="K16" s="13">
        <f>SUM(E16:J16)</f>
        <v>172636956</v>
      </c>
      <c r="L16" s="1"/>
      <c r="M16" s="1"/>
      <c r="N16" s="74"/>
      <c r="O16" s="74"/>
      <c r="P16" s="74"/>
      <c r="Q16" s="74"/>
      <c r="R16" s="74"/>
      <c r="S16" s="74"/>
    </row>
    <row r="17" spans="2:19" s="67" customFormat="1" ht="15.75" customHeight="1" thickBot="1" x14ac:dyDescent="0.25">
      <c r="B17" s="1"/>
      <c r="C17" s="8" t="s">
        <v>8</v>
      </c>
      <c r="D17" s="9" t="s">
        <v>50</v>
      </c>
      <c r="E17" s="71">
        <v>14063034</v>
      </c>
      <c r="F17" s="72">
        <v>17514362</v>
      </c>
      <c r="G17" s="72">
        <v>15322554</v>
      </c>
      <c r="H17" s="72">
        <v>19486674</v>
      </c>
      <c r="I17" s="72">
        <v>8680543</v>
      </c>
      <c r="J17" s="73">
        <v>51926634</v>
      </c>
      <c r="K17" s="10">
        <f t="shared" ref="K17:K18" si="0">SUM(E17:J17)</f>
        <v>126993801</v>
      </c>
      <c r="L17" s="1"/>
      <c r="M17" s="1"/>
      <c r="N17" s="74"/>
      <c r="O17" s="74"/>
      <c r="P17" s="74"/>
      <c r="Q17" s="74"/>
      <c r="R17" s="74"/>
      <c r="S17" s="74"/>
    </row>
    <row r="18" spans="2:19" s="67" customFormat="1" ht="15.75" customHeight="1" thickBot="1" x14ac:dyDescent="0.25">
      <c r="B18" s="1"/>
      <c r="C18" s="11" t="s">
        <v>9</v>
      </c>
      <c r="D18" s="12" t="s">
        <v>50</v>
      </c>
      <c r="E18" s="78">
        <v>14347305</v>
      </c>
      <c r="F18" s="79">
        <v>18180758</v>
      </c>
      <c r="G18" s="79">
        <v>15367746</v>
      </c>
      <c r="H18" s="79">
        <v>19599517</v>
      </c>
      <c r="I18" s="79">
        <v>9073924</v>
      </c>
      <c r="J18" s="80">
        <v>60389906</v>
      </c>
      <c r="K18" s="13">
        <f t="shared" si="0"/>
        <v>136959156</v>
      </c>
      <c r="L18" s="1"/>
      <c r="M18" s="1"/>
      <c r="N18" s="74"/>
      <c r="O18" s="74"/>
      <c r="P18" s="74"/>
      <c r="Q18" s="74"/>
      <c r="R18" s="74"/>
      <c r="S18" s="74"/>
    </row>
    <row r="19" spans="2:19" s="67" customFormat="1" ht="15.75" customHeight="1" thickBot="1" x14ac:dyDescent="0.25">
      <c r="B19" s="1"/>
      <c r="C19" s="14" t="s">
        <v>15</v>
      </c>
      <c r="D19" s="15" t="s">
        <v>12</v>
      </c>
      <c r="E19" s="16">
        <f t="shared" ref="E19:K19" si="1">+SUM(E15:E18)</f>
        <v>63102616</v>
      </c>
      <c r="F19" s="17">
        <f t="shared" si="1"/>
        <v>79082089</v>
      </c>
      <c r="G19" s="17">
        <f t="shared" si="1"/>
        <v>68008906</v>
      </c>
      <c r="H19" s="17">
        <f t="shared" si="1"/>
        <v>86064751</v>
      </c>
      <c r="I19" s="17">
        <f t="shared" si="1"/>
        <v>38897955</v>
      </c>
      <c r="J19" s="17">
        <f t="shared" si="1"/>
        <v>259777929</v>
      </c>
      <c r="K19" s="18">
        <f t="shared" si="1"/>
        <v>594934246</v>
      </c>
      <c r="L19" s="1"/>
      <c r="M19" s="1"/>
    </row>
    <row r="20" spans="2:19" s="67" customFormat="1" ht="7.9" customHeight="1" x14ac:dyDescent="0.2">
      <c r="B20" s="1"/>
      <c r="C20" s="4"/>
      <c r="D20" s="4"/>
      <c r="E20" s="4"/>
      <c r="F20" s="4"/>
      <c r="G20" s="4"/>
      <c r="H20" s="4"/>
      <c r="I20" s="4"/>
      <c r="J20" s="4"/>
      <c r="K20" s="4"/>
      <c r="L20" s="1"/>
      <c r="M20" s="1"/>
    </row>
    <row r="21" spans="2:19" s="67" customFormat="1" ht="15" customHeight="1" thickBot="1" x14ac:dyDescent="0.25">
      <c r="B21" s="1"/>
      <c r="C21" s="5" t="s">
        <v>20</v>
      </c>
      <c r="D21" s="6"/>
      <c r="E21" s="6"/>
      <c r="F21" s="6"/>
      <c r="G21" s="6"/>
      <c r="H21" s="6"/>
      <c r="I21" s="6"/>
      <c r="J21" s="6"/>
      <c r="K21" s="6"/>
      <c r="L21" s="1"/>
      <c r="M21" s="1"/>
    </row>
    <row r="22" spans="2:19" s="67" customFormat="1" ht="12" customHeight="1" thickBot="1" x14ac:dyDescent="0.25">
      <c r="B22" s="1"/>
      <c r="C22" s="4"/>
      <c r="D22" s="4"/>
      <c r="E22" s="4"/>
      <c r="F22" s="4"/>
      <c r="G22" s="4"/>
      <c r="H22" s="4"/>
      <c r="I22" s="4"/>
      <c r="J22" s="4"/>
      <c r="K22" s="4"/>
      <c r="L22" s="1"/>
      <c r="M22" s="1"/>
    </row>
    <row r="23" spans="2:19" s="67" customFormat="1" ht="15.75" customHeight="1" x14ac:dyDescent="0.2">
      <c r="B23" s="1"/>
      <c r="C23" s="69"/>
      <c r="D23" s="127" t="s">
        <v>23</v>
      </c>
      <c r="E23" s="158" t="s">
        <v>44</v>
      </c>
      <c r="F23" s="159"/>
      <c r="G23" s="159"/>
      <c r="H23" s="159"/>
      <c r="I23" s="159"/>
      <c r="J23" s="159"/>
      <c r="K23" s="160"/>
      <c r="L23" s="1"/>
      <c r="M23" s="1"/>
    </row>
    <row r="24" spans="2:19" s="67" customFormat="1" ht="15.75" customHeight="1" thickBot="1" x14ac:dyDescent="0.25">
      <c r="B24" s="1"/>
      <c r="C24" s="70" t="s">
        <v>70</v>
      </c>
      <c r="D24" s="163"/>
      <c r="E24" s="98" t="s">
        <v>0</v>
      </c>
      <c r="F24" s="7" t="s">
        <v>1</v>
      </c>
      <c r="G24" s="7" t="s">
        <v>2</v>
      </c>
      <c r="H24" s="7" t="s">
        <v>3</v>
      </c>
      <c r="I24" s="7" t="s">
        <v>4</v>
      </c>
      <c r="J24" s="7" t="s">
        <v>5</v>
      </c>
      <c r="K24" s="99" t="s">
        <v>11</v>
      </c>
      <c r="L24" s="1"/>
      <c r="M24" s="1"/>
    </row>
    <row r="25" spans="2:19" s="67" customFormat="1" ht="15.75" customHeight="1" thickBot="1" x14ac:dyDescent="0.25">
      <c r="B25" s="1"/>
      <c r="C25" s="161" t="s">
        <v>10</v>
      </c>
      <c r="D25" s="9" t="s">
        <v>52</v>
      </c>
      <c r="E25" s="71">
        <v>368873</v>
      </c>
      <c r="F25" s="72">
        <v>66508</v>
      </c>
      <c r="G25" s="72">
        <v>156908</v>
      </c>
      <c r="H25" s="72">
        <v>0</v>
      </c>
      <c r="I25" s="72">
        <v>0</v>
      </c>
      <c r="J25" s="73">
        <v>0</v>
      </c>
      <c r="K25" s="10">
        <f>SUM(E25:J25)</f>
        <v>592289</v>
      </c>
      <c r="L25" s="1"/>
      <c r="M25" s="1"/>
      <c r="N25" s="74"/>
      <c r="O25" s="74"/>
      <c r="P25" s="74"/>
      <c r="Q25" s="74"/>
      <c r="R25" s="74"/>
      <c r="S25" s="74"/>
    </row>
    <row r="26" spans="2:19" s="67" customFormat="1" ht="15.75" customHeight="1" thickBot="1" x14ac:dyDescent="0.25">
      <c r="B26" s="1"/>
      <c r="C26" s="162"/>
      <c r="D26" s="12" t="s">
        <v>51</v>
      </c>
      <c r="E26" s="75">
        <v>1569513</v>
      </c>
      <c r="F26" s="76">
        <v>552993</v>
      </c>
      <c r="G26" s="76">
        <v>553538</v>
      </c>
      <c r="H26" s="76">
        <v>625582</v>
      </c>
      <c r="I26" s="76">
        <v>255449</v>
      </c>
      <c r="J26" s="77">
        <v>2194889</v>
      </c>
      <c r="K26" s="13">
        <f>SUM(E26:J26)</f>
        <v>5751964</v>
      </c>
      <c r="L26" s="1"/>
      <c r="M26" s="1"/>
      <c r="N26" s="74"/>
      <c r="O26" s="74"/>
      <c r="P26" s="74"/>
      <c r="Q26" s="74"/>
      <c r="R26" s="74"/>
      <c r="S26" s="74"/>
    </row>
    <row r="27" spans="2:19" s="67" customFormat="1" ht="15.75" customHeight="1" thickBot="1" x14ac:dyDescent="0.25">
      <c r="B27" s="1"/>
      <c r="C27" s="14" t="s">
        <v>25</v>
      </c>
      <c r="D27" s="15" t="s">
        <v>12</v>
      </c>
      <c r="E27" s="16">
        <f>SUM(E25:E26)</f>
        <v>1938386</v>
      </c>
      <c r="F27" s="17">
        <f t="shared" ref="F27:J27" si="2">SUM(F25:F26)</f>
        <v>619501</v>
      </c>
      <c r="G27" s="17">
        <f t="shared" si="2"/>
        <v>710446</v>
      </c>
      <c r="H27" s="17">
        <f t="shared" si="2"/>
        <v>625582</v>
      </c>
      <c r="I27" s="17">
        <f t="shared" si="2"/>
        <v>255449</v>
      </c>
      <c r="J27" s="17">
        <f t="shared" si="2"/>
        <v>2194889</v>
      </c>
      <c r="K27" s="18">
        <f>SUM(K25:K26)</f>
        <v>6344253</v>
      </c>
      <c r="L27" s="1"/>
      <c r="M27" s="1"/>
    </row>
    <row r="28" spans="2:19" s="67" customFormat="1" ht="15" customHeight="1" x14ac:dyDescent="0.2">
      <c r="B28" s="1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</row>
    <row r="29" spans="2:19" s="67" customFormat="1" ht="20.25" x14ac:dyDescent="0.2">
      <c r="B29" s="1"/>
      <c r="C29" s="121" t="s">
        <v>46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"/>
    </row>
    <row r="30" spans="2:19" s="67" customFormat="1" ht="17.25" customHeight="1" x14ac:dyDescent="0.2">
      <c r="B30" s="1"/>
      <c r="C30" s="126" t="s">
        <v>47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"/>
    </row>
    <row r="31" spans="2:19" s="67" customFormat="1" ht="17.25" customHeight="1" x14ac:dyDescent="0.2">
      <c r="B31" s="1"/>
      <c r="C31" s="126" t="s">
        <v>61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"/>
    </row>
    <row r="32" spans="2:19" s="67" customFormat="1" ht="18.75" customHeight="1" thickBot="1" x14ac:dyDescent="0.25">
      <c r="B32" s="1"/>
      <c r="C32" s="5" t="s">
        <v>59</v>
      </c>
      <c r="D32" s="6"/>
      <c r="E32" s="6"/>
      <c r="F32" s="6"/>
      <c r="G32" s="6"/>
      <c r="H32" s="6"/>
      <c r="I32" s="6"/>
      <c r="J32" s="6"/>
      <c r="K32" s="6"/>
      <c r="L32" s="6"/>
      <c r="M32" s="1"/>
    </row>
    <row r="33" spans="2:13" s="67" customFormat="1" ht="7.9" customHeight="1" thickBot="1" x14ac:dyDescent="0.25">
      <c r="B33" s="1"/>
      <c r="C33" s="56"/>
      <c r="D33" s="56"/>
      <c r="E33" s="56"/>
      <c r="F33" s="56"/>
      <c r="G33" s="56"/>
      <c r="H33" s="56"/>
      <c r="I33" s="56"/>
      <c r="J33" s="56"/>
      <c r="K33" s="63"/>
      <c r="L33" s="63"/>
      <c r="M33" s="1"/>
    </row>
    <row r="34" spans="2:13" s="67" customFormat="1" ht="15.75" customHeight="1" thickBot="1" x14ac:dyDescent="0.25">
      <c r="B34" s="1"/>
      <c r="C34" s="69" t="s">
        <v>36</v>
      </c>
      <c r="D34" s="20" t="s">
        <v>23</v>
      </c>
      <c r="E34" s="21" t="s">
        <v>0</v>
      </c>
      <c r="F34" s="22" t="s">
        <v>1</v>
      </c>
      <c r="G34" s="22" t="s">
        <v>2</v>
      </c>
      <c r="H34" s="22" t="s">
        <v>3</v>
      </c>
      <c r="I34" s="22" t="s">
        <v>4</v>
      </c>
      <c r="J34" s="23" t="s">
        <v>5</v>
      </c>
      <c r="K34" s="135" t="s">
        <v>62</v>
      </c>
      <c r="L34" s="136"/>
      <c r="M34" s="1"/>
    </row>
    <row r="35" spans="2:13" s="67" customFormat="1" ht="15.75" customHeight="1" thickBot="1" x14ac:dyDescent="0.25">
      <c r="B35" s="1"/>
      <c r="C35" s="24" t="s">
        <v>21</v>
      </c>
      <c r="D35" s="25" t="s">
        <v>49</v>
      </c>
      <c r="E35" s="100">
        <f>'COEFICIENTES OFERTADOS'!E15</f>
        <v>0</v>
      </c>
      <c r="F35" s="101">
        <f>'COEFICIENTES OFERTADOS'!F15</f>
        <v>0</v>
      </c>
      <c r="G35" s="101">
        <f>'COEFICIENTES OFERTADOS'!G15</f>
        <v>0</v>
      </c>
      <c r="H35" s="101">
        <f>'COEFICIENTES OFERTADOS'!H15</f>
        <v>0</v>
      </c>
      <c r="I35" s="101">
        <f>'COEFICIENTES OFERTADOS'!I15</f>
        <v>0</v>
      </c>
      <c r="J35" s="102">
        <f>'COEFICIENTES OFERTADOS'!J15</f>
        <v>0</v>
      </c>
      <c r="K35" s="137" t="s">
        <v>64</v>
      </c>
      <c r="L35" s="140"/>
      <c r="M35" s="1"/>
    </row>
    <row r="36" spans="2:13" s="67" customFormat="1" ht="15.75" customHeight="1" thickBot="1" x14ac:dyDescent="0.25">
      <c r="B36" s="1"/>
      <c r="C36" s="28" t="s">
        <v>22</v>
      </c>
      <c r="D36" s="26" t="s">
        <v>49</v>
      </c>
      <c r="E36" s="100">
        <f>'COEFICIENTES OFERTADOS'!E16</f>
        <v>0</v>
      </c>
      <c r="F36" s="101">
        <f>'COEFICIENTES OFERTADOS'!F16</f>
        <v>0</v>
      </c>
      <c r="G36" s="101">
        <f>'COEFICIENTES OFERTADOS'!G16</f>
        <v>0</v>
      </c>
      <c r="H36" s="101">
        <f>'COEFICIENTES OFERTADOS'!H16</f>
        <v>0</v>
      </c>
      <c r="I36" s="101">
        <f>'COEFICIENTES OFERTADOS'!I16</f>
        <v>0</v>
      </c>
      <c r="J36" s="102">
        <f>'COEFICIENTES OFERTADOS'!J16</f>
        <v>0</v>
      </c>
      <c r="K36" s="138"/>
      <c r="L36" s="141"/>
      <c r="M36" s="1"/>
    </row>
    <row r="37" spans="2:13" s="67" customFormat="1" ht="15.75" customHeight="1" thickBot="1" x14ac:dyDescent="0.25">
      <c r="B37" s="1"/>
      <c r="C37" s="28" t="s">
        <v>57</v>
      </c>
      <c r="D37" s="26" t="s">
        <v>49</v>
      </c>
      <c r="E37" s="100">
        <f>'COEFICIENTES OFERTADOS'!E17</f>
        <v>0</v>
      </c>
      <c r="F37" s="101">
        <f>'COEFICIENTES OFERTADOS'!F17</f>
        <v>0</v>
      </c>
      <c r="G37" s="101">
        <f>'COEFICIENTES OFERTADOS'!G17</f>
        <v>0</v>
      </c>
      <c r="H37" s="101">
        <f>'COEFICIENTES OFERTADOS'!H17</f>
        <v>0</v>
      </c>
      <c r="I37" s="101">
        <f>'COEFICIENTES OFERTADOS'!I17</f>
        <v>0</v>
      </c>
      <c r="J37" s="102">
        <f>'COEFICIENTES OFERTADOS'!J17</f>
        <v>0</v>
      </c>
      <c r="K37" s="139"/>
      <c r="L37" s="142"/>
      <c r="M37" s="1"/>
    </row>
    <row r="38" spans="2:13" s="67" customFormat="1" ht="15.75" customHeight="1" thickBot="1" x14ac:dyDescent="0.25">
      <c r="B38" s="1"/>
      <c r="C38" s="28" t="s">
        <v>54</v>
      </c>
      <c r="D38" s="26" t="s">
        <v>49</v>
      </c>
      <c r="E38" s="100">
        <f>'COEFICIENTES OFERTADOS'!E18</f>
        <v>0</v>
      </c>
      <c r="F38" s="101">
        <f>'COEFICIENTES OFERTADOS'!F18</f>
        <v>0</v>
      </c>
      <c r="G38" s="101">
        <f>'COEFICIENTES OFERTADOS'!G18</f>
        <v>0</v>
      </c>
      <c r="H38" s="101">
        <f>'COEFICIENTES OFERTADOS'!H18</f>
        <v>0</v>
      </c>
      <c r="I38" s="101">
        <f>'COEFICIENTES OFERTADOS'!I18</f>
        <v>0</v>
      </c>
      <c r="J38" s="102">
        <f>'COEFICIENTES OFERTADOS'!J18</f>
        <v>0</v>
      </c>
      <c r="K38" s="143" t="s">
        <v>63</v>
      </c>
      <c r="L38" s="132"/>
      <c r="M38" s="1"/>
    </row>
    <row r="39" spans="2:13" s="67" customFormat="1" ht="15.75" customHeight="1" thickBot="1" x14ac:dyDescent="0.25">
      <c r="B39" s="1"/>
      <c r="C39" s="28" t="s">
        <v>55</v>
      </c>
      <c r="D39" s="26" t="s">
        <v>49</v>
      </c>
      <c r="E39" s="100">
        <f>'COEFICIENTES OFERTADOS'!E19</f>
        <v>0</v>
      </c>
      <c r="F39" s="101">
        <f>'COEFICIENTES OFERTADOS'!F19</f>
        <v>0</v>
      </c>
      <c r="G39" s="101">
        <f>'COEFICIENTES OFERTADOS'!G19</f>
        <v>0</v>
      </c>
      <c r="H39" s="101">
        <f>'COEFICIENTES OFERTADOS'!H19</f>
        <v>0</v>
      </c>
      <c r="I39" s="101">
        <f>'COEFICIENTES OFERTADOS'!I19</f>
        <v>0</v>
      </c>
      <c r="J39" s="102">
        <f>'COEFICIENTES OFERTADOS'!J19</f>
        <v>0</v>
      </c>
      <c r="K39" s="138"/>
      <c r="L39" s="133"/>
      <c r="M39" s="1"/>
    </row>
    <row r="40" spans="2:13" s="67" customFormat="1" ht="15.75" customHeight="1" thickBot="1" x14ac:dyDescent="0.25">
      <c r="B40" s="1"/>
      <c r="C40" s="29" t="s">
        <v>58</v>
      </c>
      <c r="D40" s="27" t="s">
        <v>49</v>
      </c>
      <c r="E40" s="100">
        <f>'COEFICIENTES OFERTADOS'!E20</f>
        <v>0</v>
      </c>
      <c r="F40" s="101">
        <f>'COEFICIENTES OFERTADOS'!F20</f>
        <v>0</v>
      </c>
      <c r="G40" s="101">
        <f>'COEFICIENTES OFERTADOS'!G20</f>
        <v>0</v>
      </c>
      <c r="H40" s="101">
        <f>'COEFICIENTES OFERTADOS'!H20</f>
        <v>0</v>
      </c>
      <c r="I40" s="101">
        <f>'COEFICIENTES OFERTADOS'!I20</f>
        <v>0</v>
      </c>
      <c r="J40" s="102">
        <f>'COEFICIENTES OFERTADOS'!J20</f>
        <v>0</v>
      </c>
      <c r="K40" s="144"/>
      <c r="L40" s="134"/>
      <c r="M40" s="1"/>
    </row>
    <row r="41" spans="2:13" s="67" customFormat="1" ht="7.9" customHeight="1" thickBot="1" x14ac:dyDescent="0.25">
      <c r="B41" s="1"/>
      <c r="C41" s="4"/>
      <c r="D41" s="4"/>
      <c r="E41" s="4"/>
      <c r="F41" s="4"/>
      <c r="G41" s="4"/>
      <c r="H41" s="4"/>
      <c r="I41" s="4"/>
      <c r="J41" s="4"/>
      <c r="K41" s="4"/>
      <c r="L41" s="4"/>
      <c r="M41" s="1"/>
    </row>
    <row r="42" spans="2:13" s="67" customFormat="1" ht="15.75" customHeight="1" thickBot="1" x14ac:dyDescent="0.25">
      <c r="B42" s="1"/>
      <c r="C42" s="69" t="s">
        <v>37</v>
      </c>
      <c r="D42" s="20" t="s">
        <v>23</v>
      </c>
      <c r="E42" s="21" t="s">
        <v>0</v>
      </c>
      <c r="F42" s="22" t="s">
        <v>1</v>
      </c>
      <c r="G42" s="22" t="s">
        <v>2</v>
      </c>
      <c r="H42" s="22" t="s">
        <v>3</v>
      </c>
      <c r="I42" s="22" t="s">
        <v>4</v>
      </c>
      <c r="J42" s="23" t="s">
        <v>5</v>
      </c>
      <c r="K42" s="135" t="s">
        <v>62</v>
      </c>
      <c r="L42" s="136"/>
      <c r="M42" s="1"/>
    </row>
    <row r="43" spans="2:13" s="67" customFormat="1" ht="15.75" customHeight="1" thickBot="1" x14ac:dyDescent="0.25">
      <c r="B43" s="1"/>
      <c r="C43" s="24" t="s">
        <v>21</v>
      </c>
      <c r="D43" s="25" t="s">
        <v>50</v>
      </c>
      <c r="E43" s="100">
        <f>'COEFICIENTES OFERTADOS'!E23</f>
        <v>0</v>
      </c>
      <c r="F43" s="101">
        <f>'COEFICIENTES OFERTADOS'!F23</f>
        <v>0</v>
      </c>
      <c r="G43" s="101">
        <f>'COEFICIENTES OFERTADOS'!G23</f>
        <v>0</v>
      </c>
      <c r="H43" s="101">
        <f>'COEFICIENTES OFERTADOS'!H23</f>
        <v>0</v>
      </c>
      <c r="I43" s="101">
        <f>'COEFICIENTES OFERTADOS'!I23</f>
        <v>0</v>
      </c>
      <c r="J43" s="102">
        <f>'COEFICIENTES OFERTADOS'!J23</f>
        <v>0</v>
      </c>
      <c r="K43" s="137" t="s">
        <v>64</v>
      </c>
      <c r="L43" s="140"/>
      <c r="M43" s="1"/>
    </row>
    <row r="44" spans="2:13" s="67" customFormat="1" ht="15.75" customHeight="1" thickBot="1" x14ac:dyDescent="0.25">
      <c r="B44" s="1"/>
      <c r="C44" s="28" t="s">
        <v>22</v>
      </c>
      <c r="D44" s="26" t="s">
        <v>50</v>
      </c>
      <c r="E44" s="100">
        <f>'COEFICIENTES OFERTADOS'!E24</f>
        <v>0</v>
      </c>
      <c r="F44" s="101">
        <f>'COEFICIENTES OFERTADOS'!F24</f>
        <v>0</v>
      </c>
      <c r="G44" s="101">
        <f>'COEFICIENTES OFERTADOS'!G24</f>
        <v>0</v>
      </c>
      <c r="H44" s="101">
        <f>'COEFICIENTES OFERTADOS'!H24</f>
        <v>0</v>
      </c>
      <c r="I44" s="101">
        <f>'COEFICIENTES OFERTADOS'!I24</f>
        <v>0</v>
      </c>
      <c r="J44" s="102">
        <f>'COEFICIENTES OFERTADOS'!J24</f>
        <v>0</v>
      </c>
      <c r="K44" s="138"/>
      <c r="L44" s="141"/>
      <c r="M44" s="1"/>
    </row>
    <row r="45" spans="2:13" s="67" customFormat="1" ht="15.75" customHeight="1" thickBot="1" x14ac:dyDescent="0.25">
      <c r="B45" s="1"/>
      <c r="C45" s="28" t="s">
        <v>57</v>
      </c>
      <c r="D45" s="26" t="s">
        <v>50</v>
      </c>
      <c r="E45" s="100">
        <f>'COEFICIENTES OFERTADOS'!E25</f>
        <v>0</v>
      </c>
      <c r="F45" s="101">
        <f>'COEFICIENTES OFERTADOS'!F25</f>
        <v>0</v>
      </c>
      <c r="G45" s="101">
        <f>'COEFICIENTES OFERTADOS'!G25</f>
        <v>0</v>
      </c>
      <c r="H45" s="101">
        <f>'COEFICIENTES OFERTADOS'!H25</f>
        <v>0</v>
      </c>
      <c r="I45" s="101">
        <f>'COEFICIENTES OFERTADOS'!I25</f>
        <v>0</v>
      </c>
      <c r="J45" s="102">
        <f>'COEFICIENTES OFERTADOS'!J25</f>
        <v>0</v>
      </c>
      <c r="K45" s="139"/>
      <c r="L45" s="142"/>
      <c r="M45" s="1"/>
    </row>
    <row r="46" spans="2:13" s="67" customFormat="1" ht="15.75" customHeight="1" thickBot="1" x14ac:dyDescent="0.25">
      <c r="B46" s="1"/>
      <c r="C46" s="28" t="s">
        <v>54</v>
      </c>
      <c r="D46" s="26" t="s">
        <v>50</v>
      </c>
      <c r="E46" s="100">
        <f>'COEFICIENTES OFERTADOS'!E26</f>
        <v>0</v>
      </c>
      <c r="F46" s="101">
        <f>'COEFICIENTES OFERTADOS'!F26</f>
        <v>0</v>
      </c>
      <c r="G46" s="101">
        <f>'COEFICIENTES OFERTADOS'!G26</f>
        <v>0</v>
      </c>
      <c r="H46" s="101">
        <f>'COEFICIENTES OFERTADOS'!H26</f>
        <v>0</v>
      </c>
      <c r="I46" s="101">
        <f>'COEFICIENTES OFERTADOS'!I26</f>
        <v>0</v>
      </c>
      <c r="J46" s="102">
        <f>'COEFICIENTES OFERTADOS'!J26</f>
        <v>0</v>
      </c>
      <c r="K46" s="143" t="s">
        <v>63</v>
      </c>
      <c r="L46" s="132"/>
      <c r="M46" s="1"/>
    </row>
    <row r="47" spans="2:13" s="67" customFormat="1" ht="15.75" customHeight="1" thickBot="1" x14ac:dyDescent="0.25">
      <c r="B47" s="1"/>
      <c r="C47" s="28" t="s">
        <v>55</v>
      </c>
      <c r="D47" s="26" t="s">
        <v>50</v>
      </c>
      <c r="E47" s="100">
        <f>'COEFICIENTES OFERTADOS'!E27</f>
        <v>0</v>
      </c>
      <c r="F47" s="101">
        <f>'COEFICIENTES OFERTADOS'!F27</f>
        <v>0</v>
      </c>
      <c r="G47" s="101">
        <f>'COEFICIENTES OFERTADOS'!G27</f>
        <v>0</v>
      </c>
      <c r="H47" s="101">
        <f>'COEFICIENTES OFERTADOS'!H27</f>
        <v>0</v>
      </c>
      <c r="I47" s="101">
        <f>'COEFICIENTES OFERTADOS'!I27</f>
        <v>0</v>
      </c>
      <c r="J47" s="102">
        <f>'COEFICIENTES OFERTADOS'!J27</f>
        <v>0</v>
      </c>
      <c r="K47" s="138"/>
      <c r="L47" s="133"/>
      <c r="M47" s="1"/>
    </row>
    <row r="48" spans="2:13" s="67" customFormat="1" ht="15.75" customHeight="1" thickBot="1" x14ac:dyDescent="0.25">
      <c r="B48" s="1"/>
      <c r="C48" s="29" t="s">
        <v>58</v>
      </c>
      <c r="D48" s="27" t="s">
        <v>50</v>
      </c>
      <c r="E48" s="100">
        <f>'COEFICIENTES OFERTADOS'!E28</f>
        <v>0</v>
      </c>
      <c r="F48" s="101">
        <f>'COEFICIENTES OFERTADOS'!F28</f>
        <v>0</v>
      </c>
      <c r="G48" s="101">
        <f>'COEFICIENTES OFERTADOS'!G28</f>
        <v>0</v>
      </c>
      <c r="H48" s="101">
        <f>'COEFICIENTES OFERTADOS'!H28</f>
        <v>0</v>
      </c>
      <c r="I48" s="101">
        <f>'COEFICIENTES OFERTADOS'!I28</f>
        <v>0</v>
      </c>
      <c r="J48" s="102">
        <f>'COEFICIENTES OFERTADOS'!J28</f>
        <v>0</v>
      </c>
      <c r="K48" s="144"/>
      <c r="L48" s="134"/>
      <c r="M48" s="1"/>
    </row>
    <row r="49" spans="2:13" s="67" customFormat="1" ht="7.9" customHeight="1" thickBot="1" x14ac:dyDescent="0.25">
      <c r="B49" s="1"/>
      <c r="C49" s="4"/>
      <c r="D49" s="4"/>
      <c r="E49" s="4"/>
      <c r="F49" s="4"/>
      <c r="G49" s="4"/>
      <c r="H49" s="4"/>
      <c r="I49" s="4"/>
      <c r="J49" s="4"/>
      <c r="K49" s="4"/>
      <c r="L49" s="4"/>
      <c r="M49" s="1"/>
    </row>
    <row r="50" spans="2:13" s="67" customFormat="1" ht="15.75" customHeight="1" thickBot="1" x14ac:dyDescent="0.25">
      <c r="B50" s="1"/>
      <c r="C50" s="69" t="s">
        <v>38</v>
      </c>
      <c r="D50" s="20" t="s">
        <v>23</v>
      </c>
      <c r="E50" s="21" t="s">
        <v>0</v>
      </c>
      <c r="F50" s="22" t="s">
        <v>1</v>
      </c>
      <c r="G50" s="22" t="s">
        <v>2</v>
      </c>
      <c r="H50" s="22" t="s">
        <v>3</v>
      </c>
      <c r="I50" s="22" t="s">
        <v>4</v>
      </c>
      <c r="J50" s="23" t="s">
        <v>5</v>
      </c>
      <c r="K50" s="135" t="s">
        <v>62</v>
      </c>
      <c r="L50" s="136"/>
      <c r="M50" s="1"/>
    </row>
    <row r="51" spans="2:13" s="67" customFormat="1" ht="15.75" customHeight="1" thickBot="1" x14ac:dyDescent="0.25">
      <c r="B51" s="1"/>
      <c r="C51" s="24" t="s">
        <v>21</v>
      </c>
      <c r="D51" s="25" t="s">
        <v>50</v>
      </c>
      <c r="E51" s="100">
        <f>'COEFICIENTES OFERTADOS'!E31</f>
        <v>0</v>
      </c>
      <c r="F51" s="101">
        <f>'COEFICIENTES OFERTADOS'!F31</f>
        <v>0</v>
      </c>
      <c r="G51" s="101">
        <f>'COEFICIENTES OFERTADOS'!G31</f>
        <v>0</v>
      </c>
      <c r="H51" s="101">
        <f>'COEFICIENTES OFERTADOS'!H31</f>
        <v>0</v>
      </c>
      <c r="I51" s="101">
        <f>'COEFICIENTES OFERTADOS'!I31</f>
        <v>0</v>
      </c>
      <c r="J51" s="102">
        <f>'COEFICIENTES OFERTADOS'!J31</f>
        <v>0</v>
      </c>
      <c r="K51" s="137" t="s">
        <v>64</v>
      </c>
      <c r="L51" s="140"/>
      <c r="M51" s="1"/>
    </row>
    <row r="52" spans="2:13" s="67" customFormat="1" ht="15.75" customHeight="1" thickBot="1" x14ac:dyDescent="0.25">
      <c r="B52" s="1"/>
      <c r="C52" s="28" t="s">
        <v>22</v>
      </c>
      <c r="D52" s="26" t="s">
        <v>50</v>
      </c>
      <c r="E52" s="100">
        <f>'COEFICIENTES OFERTADOS'!E32</f>
        <v>0</v>
      </c>
      <c r="F52" s="101">
        <f>'COEFICIENTES OFERTADOS'!F32</f>
        <v>0</v>
      </c>
      <c r="G52" s="101">
        <f>'COEFICIENTES OFERTADOS'!G32</f>
        <v>0</v>
      </c>
      <c r="H52" s="101">
        <f>'COEFICIENTES OFERTADOS'!H32</f>
        <v>0</v>
      </c>
      <c r="I52" s="101">
        <f>'COEFICIENTES OFERTADOS'!I32</f>
        <v>0</v>
      </c>
      <c r="J52" s="102">
        <f>'COEFICIENTES OFERTADOS'!J32</f>
        <v>0</v>
      </c>
      <c r="K52" s="138"/>
      <c r="L52" s="141"/>
      <c r="M52" s="1"/>
    </row>
    <row r="53" spans="2:13" s="67" customFormat="1" ht="15.75" customHeight="1" thickBot="1" x14ac:dyDescent="0.25">
      <c r="B53" s="1"/>
      <c r="C53" s="28" t="s">
        <v>57</v>
      </c>
      <c r="D53" s="26" t="s">
        <v>50</v>
      </c>
      <c r="E53" s="100">
        <f>'COEFICIENTES OFERTADOS'!E33</f>
        <v>0</v>
      </c>
      <c r="F53" s="101">
        <f>'COEFICIENTES OFERTADOS'!F33</f>
        <v>0</v>
      </c>
      <c r="G53" s="101">
        <f>'COEFICIENTES OFERTADOS'!G33</f>
        <v>0</v>
      </c>
      <c r="H53" s="101">
        <f>'COEFICIENTES OFERTADOS'!H33</f>
        <v>0</v>
      </c>
      <c r="I53" s="101">
        <f>'COEFICIENTES OFERTADOS'!I33</f>
        <v>0</v>
      </c>
      <c r="J53" s="102">
        <f>'COEFICIENTES OFERTADOS'!J33</f>
        <v>0</v>
      </c>
      <c r="K53" s="139"/>
      <c r="L53" s="142"/>
      <c r="M53" s="1"/>
    </row>
    <row r="54" spans="2:13" s="67" customFormat="1" ht="15.75" customHeight="1" thickBot="1" x14ac:dyDescent="0.25">
      <c r="B54" s="1"/>
      <c r="C54" s="28" t="s">
        <v>54</v>
      </c>
      <c r="D54" s="26" t="s">
        <v>50</v>
      </c>
      <c r="E54" s="100">
        <f>'COEFICIENTES OFERTADOS'!E34</f>
        <v>0</v>
      </c>
      <c r="F54" s="101">
        <f>'COEFICIENTES OFERTADOS'!F34</f>
        <v>0</v>
      </c>
      <c r="G54" s="101">
        <f>'COEFICIENTES OFERTADOS'!G34</f>
        <v>0</v>
      </c>
      <c r="H54" s="101">
        <f>'COEFICIENTES OFERTADOS'!H34</f>
        <v>0</v>
      </c>
      <c r="I54" s="101">
        <f>'COEFICIENTES OFERTADOS'!I34</f>
        <v>0</v>
      </c>
      <c r="J54" s="102">
        <f>'COEFICIENTES OFERTADOS'!J34</f>
        <v>0</v>
      </c>
      <c r="K54" s="143" t="s">
        <v>63</v>
      </c>
      <c r="L54" s="132"/>
      <c r="M54" s="1"/>
    </row>
    <row r="55" spans="2:13" s="67" customFormat="1" ht="15.75" customHeight="1" thickBot="1" x14ac:dyDescent="0.25">
      <c r="B55" s="1"/>
      <c r="C55" s="28" t="s">
        <v>55</v>
      </c>
      <c r="D55" s="26" t="s">
        <v>50</v>
      </c>
      <c r="E55" s="100">
        <f>'COEFICIENTES OFERTADOS'!E35</f>
        <v>0</v>
      </c>
      <c r="F55" s="101">
        <f>'COEFICIENTES OFERTADOS'!F35</f>
        <v>0</v>
      </c>
      <c r="G55" s="101">
        <f>'COEFICIENTES OFERTADOS'!G35</f>
        <v>0</v>
      </c>
      <c r="H55" s="101">
        <f>'COEFICIENTES OFERTADOS'!H35</f>
        <v>0</v>
      </c>
      <c r="I55" s="101">
        <f>'COEFICIENTES OFERTADOS'!I35</f>
        <v>0</v>
      </c>
      <c r="J55" s="102">
        <f>'COEFICIENTES OFERTADOS'!J35</f>
        <v>0</v>
      </c>
      <c r="K55" s="138"/>
      <c r="L55" s="133"/>
      <c r="M55" s="1"/>
    </row>
    <row r="56" spans="2:13" s="67" customFormat="1" ht="15.75" customHeight="1" thickBot="1" x14ac:dyDescent="0.25">
      <c r="B56" s="1"/>
      <c r="C56" s="29" t="s">
        <v>58</v>
      </c>
      <c r="D56" s="27" t="s">
        <v>50</v>
      </c>
      <c r="E56" s="100">
        <f>'COEFICIENTES OFERTADOS'!E36</f>
        <v>0</v>
      </c>
      <c r="F56" s="101">
        <f>'COEFICIENTES OFERTADOS'!F36</f>
        <v>0</v>
      </c>
      <c r="G56" s="101">
        <f>'COEFICIENTES OFERTADOS'!G36</f>
        <v>0</v>
      </c>
      <c r="H56" s="101">
        <f>'COEFICIENTES OFERTADOS'!H36</f>
        <v>0</v>
      </c>
      <c r="I56" s="101">
        <f>'COEFICIENTES OFERTADOS'!I36</f>
        <v>0</v>
      </c>
      <c r="J56" s="102">
        <f>'COEFICIENTES OFERTADOS'!J36</f>
        <v>0</v>
      </c>
      <c r="K56" s="144"/>
      <c r="L56" s="134"/>
      <c r="M56" s="1"/>
    </row>
    <row r="57" spans="2:13" s="67" customFormat="1" ht="7.9" customHeight="1" thickBot="1" x14ac:dyDescent="0.25">
      <c r="B57" s="1"/>
      <c r="C57" s="4"/>
      <c r="D57" s="4"/>
      <c r="E57" s="4"/>
      <c r="F57" s="4"/>
      <c r="G57" s="4"/>
      <c r="H57" s="4"/>
      <c r="I57" s="4"/>
      <c r="J57" s="4"/>
      <c r="K57" s="4"/>
      <c r="L57" s="4"/>
      <c r="M57" s="1"/>
    </row>
    <row r="58" spans="2:13" s="67" customFormat="1" ht="15.75" customHeight="1" thickBot="1" x14ac:dyDescent="0.25">
      <c r="B58" s="1"/>
      <c r="C58" s="69" t="s">
        <v>39</v>
      </c>
      <c r="D58" s="20" t="s">
        <v>23</v>
      </c>
      <c r="E58" s="21" t="s">
        <v>0</v>
      </c>
      <c r="F58" s="22" t="s">
        <v>1</v>
      </c>
      <c r="G58" s="22" t="s">
        <v>2</v>
      </c>
      <c r="H58" s="22" t="s">
        <v>3</v>
      </c>
      <c r="I58" s="22" t="s">
        <v>4</v>
      </c>
      <c r="J58" s="23" t="s">
        <v>5</v>
      </c>
      <c r="K58" s="135" t="s">
        <v>62</v>
      </c>
      <c r="L58" s="136"/>
      <c r="M58" s="1"/>
    </row>
    <row r="59" spans="2:13" s="67" customFormat="1" ht="15.75" customHeight="1" thickBot="1" x14ac:dyDescent="0.25">
      <c r="B59" s="1"/>
      <c r="C59" s="24" t="s">
        <v>21</v>
      </c>
      <c r="D59" s="25" t="s">
        <v>50</v>
      </c>
      <c r="E59" s="100">
        <f>'COEFICIENTES OFERTADOS'!E39</f>
        <v>0</v>
      </c>
      <c r="F59" s="101">
        <f>'COEFICIENTES OFERTADOS'!F39</f>
        <v>0</v>
      </c>
      <c r="G59" s="101">
        <f>'COEFICIENTES OFERTADOS'!G39</f>
        <v>0</v>
      </c>
      <c r="H59" s="101">
        <f>'COEFICIENTES OFERTADOS'!H39</f>
        <v>0</v>
      </c>
      <c r="I59" s="101">
        <f>'COEFICIENTES OFERTADOS'!I39</f>
        <v>0</v>
      </c>
      <c r="J59" s="102">
        <f>'COEFICIENTES OFERTADOS'!J39</f>
        <v>0</v>
      </c>
      <c r="K59" s="137" t="s">
        <v>64</v>
      </c>
      <c r="L59" s="140"/>
      <c r="M59" s="1"/>
    </row>
    <row r="60" spans="2:13" s="67" customFormat="1" ht="15.75" customHeight="1" thickBot="1" x14ac:dyDescent="0.25">
      <c r="B60" s="1"/>
      <c r="C60" s="28" t="s">
        <v>22</v>
      </c>
      <c r="D60" s="26" t="s">
        <v>50</v>
      </c>
      <c r="E60" s="100">
        <f>'COEFICIENTES OFERTADOS'!E40</f>
        <v>0</v>
      </c>
      <c r="F60" s="101">
        <f>'COEFICIENTES OFERTADOS'!F40</f>
        <v>0</v>
      </c>
      <c r="G60" s="101">
        <f>'COEFICIENTES OFERTADOS'!G40</f>
        <v>0</v>
      </c>
      <c r="H60" s="101">
        <f>'COEFICIENTES OFERTADOS'!H40</f>
        <v>0</v>
      </c>
      <c r="I60" s="101">
        <f>'COEFICIENTES OFERTADOS'!I40</f>
        <v>0</v>
      </c>
      <c r="J60" s="102">
        <f>'COEFICIENTES OFERTADOS'!J40</f>
        <v>0</v>
      </c>
      <c r="K60" s="138"/>
      <c r="L60" s="141"/>
      <c r="M60" s="1"/>
    </row>
    <row r="61" spans="2:13" s="67" customFormat="1" ht="15.75" customHeight="1" thickBot="1" x14ac:dyDescent="0.25">
      <c r="B61" s="1"/>
      <c r="C61" s="28" t="s">
        <v>57</v>
      </c>
      <c r="D61" s="26" t="s">
        <v>50</v>
      </c>
      <c r="E61" s="100">
        <f>'COEFICIENTES OFERTADOS'!E41</f>
        <v>0</v>
      </c>
      <c r="F61" s="101">
        <f>'COEFICIENTES OFERTADOS'!F41</f>
        <v>0</v>
      </c>
      <c r="G61" s="101">
        <f>'COEFICIENTES OFERTADOS'!G41</f>
        <v>0</v>
      </c>
      <c r="H61" s="101">
        <f>'COEFICIENTES OFERTADOS'!H41</f>
        <v>0</v>
      </c>
      <c r="I61" s="101">
        <f>'COEFICIENTES OFERTADOS'!I41</f>
        <v>0</v>
      </c>
      <c r="J61" s="102">
        <f>'COEFICIENTES OFERTADOS'!J41</f>
        <v>0</v>
      </c>
      <c r="K61" s="139"/>
      <c r="L61" s="142"/>
      <c r="M61" s="1"/>
    </row>
    <row r="62" spans="2:13" s="67" customFormat="1" ht="15.75" customHeight="1" thickBot="1" x14ac:dyDescent="0.25">
      <c r="B62" s="1"/>
      <c r="C62" s="28" t="s">
        <v>54</v>
      </c>
      <c r="D62" s="26" t="s">
        <v>50</v>
      </c>
      <c r="E62" s="100">
        <f>'COEFICIENTES OFERTADOS'!E42</f>
        <v>0</v>
      </c>
      <c r="F62" s="101">
        <f>'COEFICIENTES OFERTADOS'!F42</f>
        <v>0</v>
      </c>
      <c r="G62" s="101">
        <f>'COEFICIENTES OFERTADOS'!G42</f>
        <v>0</v>
      </c>
      <c r="H62" s="101">
        <f>'COEFICIENTES OFERTADOS'!H42</f>
        <v>0</v>
      </c>
      <c r="I62" s="101">
        <f>'COEFICIENTES OFERTADOS'!I42</f>
        <v>0</v>
      </c>
      <c r="J62" s="102">
        <f>'COEFICIENTES OFERTADOS'!J42</f>
        <v>0</v>
      </c>
      <c r="K62" s="143" t="s">
        <v>63</v>
      </c>
      <c r="L62" s="132"/>
      <c r="M62" s="1"/>
    </row>
    <row r="63" spans="2:13" s="67" customFormat="1" ht="15.75" customHeight="1" thickBot="1" x14ac:dyDescent="0.25">
      <c r="B63" s="1"/>
      <c r="C63" s="28" t="s">
        <v>55</v>
      </c>
      <c r="D63" s="26" t="s">
        <v>50</v>
      </c>
      <c r="E63" s="100">
        <f>'COEFICIENTES OFERTADOS'!E43</f>
        <v>0</v>
      </c>
      <c r="F63" s="101">
        <f>'COEFICIENTES OFERTADOS'!F43</f>
        <v>0</v>
      </c>
      <c r="G63" s="101">
        <f>'COEFICIENTES OFERTADOS'!G43</f>
        <v>0</v>
      </c>
      <c r="H63" s="101">
        <f>'COEFICIENTES OFERTADOS'!H43</f>
        <v>0</v>
      </c>
      <c r="I63" s="101">
        <f>'COEFICIENTES OFERTADOS'!I43</f>
        <v>0</v>
      </c>
      <c r="J63" s="102">
        <f>'COEFICIENTES OFERTADOS'!J43</f>
        <v>0</v>
      </c>
      <c r="K63" s="138"/>
      <c r="L63" s="133"/>
      <c r="M63" s="1"/>
    </row>
    <row r="64" spans="2:13" s="67" customFormat="1" ht="15.75" customHeight="1" thickBot="1" x14ac:dyDescent="0.25">
      <c r="B64" s="1"/>
      <c r="C64" s="29" t="s">
        <v>58</v>
      </c>
      <c r="D64" s="27" t="s">
        <v>50</v>
      </c>
      <c r="E64" s="100">
        <f>'COEFICIENTES OFERTADOS'!E44</f>
        <v>0</v>
      </c>
      <c r="F64" s="101">
        <f>'COEFICIENTES OFERTADOS'!F44</f>
        <v>0</v>
      </c>
      <c r="G64" s="101">
        <f>'COEFICIENTES OFERTADOS'!G44</f>
        <v>0</v>
      </c>
      <c r="H64" s="101">
        <f>'COEFICIENTES OFERTADOS'!H44</f>
        <v>0</v>
      </c>
      <c r="I64" s="101">
        <f>'COEFICIENTES OFERTADOS'!I44</f>
        <v>0</v>
      </c>
      <c r="J64" s="102">
        <f>'COEFICIENTES OFERTADOS'!J44</f>
        <v>0</v>
      </c>
      <c r="K64" s="144"/>
      <c r="L64" s="134"/>
      <c r="M64" s="1"/>
    </row>
    <row r="65" spans="2:13" s="67" customFormat="1" ht="7.9" customHeight="1" thickBot="1" x14ac:dyDescent="0.25">
      <c r="B65" s="1"/>
      <c r="C65" s="52"/>
      <c r="D65" s="53"/>
      <c r="E65" s="81"/>
      <c r="F65" s="81"/>
      <c r="G65" s="81"/>
      <c r="H65" s="81"/>
      <c r="I65" s="81"/>
      <c r="J65" s="81"/>
      <c r="K65" s="4"/>
      <c r="L65" s="4"/>
      <c r="M65" s="1"/>
    </row>
    <row r="66" spans="2:13" s="67" customFormat="1" ht="15.75" customHeight="1" x14ac:dyDescent="0.2">
      <c r="B66" s="1"/>
      <c r="C66" s="157" t="s">
        <v>48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"/>
    </row>
    <row r="67" spans="2:13" s="67" customFormat="1" ht="15" customHeight="1" thickBot="1" x14ac:dyDescent="0.25">
      <c r="B67" s="1"/>
      <c r="C67" s="5" t="s">
        <v>60</v>
      </c>
      <c r="D67" s="5"/>
      <c r="E67" s="5"/>
      <c r="F67" s="5"/>
      <c r="G67" s="5"/>
      <c r="H67" s="5"/>
      <c r="I67" s="5"/>
      <c r="J67" s="5"/>
      <c r="K67" s="5"/>
      <c r="L67" s="5"/>
      <c r="M67" s="1"/>
    </row>
    <row r="68" spans="2:13" s="67" customFormat="1" ht="7.9" customHeight="1" thickBot="1" x14ac:dyDescent="0.25">
      <c r="B68" s="1"/>
      <c r="C68" s="4"/>
      <c r="D68" s="4"/>
      <c r="E68" s="4"/>
      <c r="F68" s="4"/>
      <c r="G68" s="4"/>
      <c r="H68" s="4"/>
      <c r="I68" s="4"/>
      <c r="J68" s="4"/>
      <c r="K68" s="4"/>
      <c r="L68" s="4"/>
      <c r="M68" s="1"/>
    </row>
    <row r="69" spans="2:13" s="67" customFormat="1" ht="15.75" customHeight="1" thickBot="1" x14ac:dyDescent="0.25">
      <c r="B69" s="1"/>
      <c r="C69" s="69" t="s">
        <v>40</v>
      </c>
      <c r="D69" s="20" t="s">
        <v>23</v>
      </c>
      <c r="E69" s="21" t="s">
        <v>0</v>
      </c>
      <c r="F69" s="22" t="s">
        <v>1</v>
      </c>
      <c r="G69" s="22" t="s">
        <v>2</v>
      </c>
      <c r="H69" s="22" t="s">
        <v>3</v>
      </c>
      <c r="I69" s="22" t="s">
        <v>4</v>
      </c>
      <c r="J69" s="23" t="s">
        <v>5</v>
      </c>
      <c r="K69" s="4"/>
      <c r="L69" s="4"/>
      <c r="M69" s="1"/>
    </row>
    <row r="70" spans="2:13" s="67" customFormat="1" ht="15.75" customHeight="1" x14ac:dyDescent="0.2">
      <c r="B70" s="1"/>
      <c r="C70" s="24" t="s">
        <v>53</v>
      </c>
      <c r="D70" s="25" t="s">
        <v>52</v>
      </c>
      <c r="E70" s="118"/>
      <c r="F70" s="119"/>
      <c r="G70" s="119"/>
      <c r="H70" s="82"/>
      <c r="I70" s="82"/>
      <c r="J70" s="83"/>
      <c r="K70" s="4"/>
      <c r="L70" s="4"/>
      <c r="M70" s="1"/>
    </row>
    <row r="71" spans="2:13" s="67" customFormat="1" ht="15.75" customHeight="1" thickBot="1" x14ac:dyDescent="0.25">
      <c r="B71" s="1"/>
      <c r="C71" s="29" t="s">
        <v>53</v>
      </c>
      <c r="D71" s="27" t="s">
        <v>51</v>
      </c>
      <c r="E71" s="115"/>
      <c r="F71" s="116"/>
      <c r="G71" s="116"/>
      <c r="H71" s="116"/>
      <c r="I71" s="116"/>
      <c r="J71" s="117"/>
      <c r="K71" s="4"/>
      <c r="L71" s="4"/>
      <c r="M71" s="1"/>
    </row>
    <row r="72" spans="2:13" s="67" customFormat="1" ht="6" customHeight="1" x14ac:dyDescent="0.2">
      <c r="B72" s="1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</row>
    <row r="73" spans="2:13" s="67" customFormat="1" ht="7.9" customHeight="1" x14ac:dyDescent="0.2">
      <c r="B73" s="1"/>
      <c r="C73" s="19"/>
      <c r="D73" s="19"/>
      <c r="E73" s="1"/>
      <c r="F73" s="1"/>
      <c r="G73" s="1"/>
      <c r="H73" s="1"/>
      <c r="I73" s="1"/>
      <c r="J73" s="1"/>
      <c r="K73" s="1"/>
      <c r="L73" s="1"/>
      <c r="M73" s="1"/>
    </row>
    <row r="74" spans="2:13" s="67" customFormat="1" ht="21" thickBot="1" x14ac:dyDescent="0.25">
      <c r="B74" s="1"/>
      <c r="C74" s="129" t="s">
        <v>75</v>
      </c>
      <c r="D74" s="129"/>
      <c r="E74" s="129"/>
      <c r="F74" s="129"/>
      <c r="G74" s="129"/>
      <c r="H74" s="129"/>
      <c r="I74" s="129"/>
      <c r="J74" s="129"/>
      <c r="K74" s="129"/>
      <c r="L74" s="129"/>
      <c r="M74" s="1"/>
    </row>
    <row r="75" spans="2:13" s="67" customFormat="1" ht="7.9" customHeight="1" x14ac:dyDescent="0.2">
      <c r="B75" s="1"/>
      <c r="C75" s="4"/>
      <c r="D75" s="4"/>
      <c r="E75" s="4"/>
      <c r="F75" s="4"/>
      <c r="G75" s="4"/>
      <c r="H75" s="4"/>
      <c r="I75" s="4"/>
      <c r="J75" s="4"/>
      <c r="K75" s="4"/>
      <c r="L75" s="4"/>
      <c r="M75" s="1"/>
    </row>
    <row r="76" spans="2:13" s="67" customFormat="1" ht="12" customHeight="1" x14ac:dyDescent="0.2">
      <c r="B76" s="1"/>
      <c r="C76" s="33"/>
      <c r="D76" s="33"/>
      <c r="E76" s="33"/>
      <c r="F76" s="33"/>
      <c r="G76" s="33"/>
      <c r="H76" s="1"/>
      <c r="I76" s="34"/>
      <c r="J76" s="35"/>
      <c r="K76" s="33"/>
      <c r="L76" s="33"/>
      <c r="M76" s="33"/>
    </row>
    <row r="77" spans="2:13" s="67" customFormat="1" ht="12" customHeight="1" thickBot="1" x14ac:dyDescent="0.25">
      <c r="B77" s="1"/>
      <c r="C77" s="33"/>
      <c r="D77" s="33"/>
      <c r="E77" s="33"/>
      <c r="F77" s="33"/>
      <c r="G77" s="33"/>
      <c r="H77" s="1"/>
      <c r="I77" s="34"/>
      <c r="J77" s="35"/>
      <c r="K77" s="33"/>
      <c r="L77" s="33"/>
      <c r="M77" s="33"/>
    </row>
    <row r="78" spans="2:13" s="67" customFormat="1" ht="16.5" customHeight="1" x14ac:dyDescent="0.2">
      <c r="B78" s="1"/>
      <c r="C78" s="147" t="s">
        <v>42</v>
      </c>
      <c r="D78" s="148"/>
      <c r="E78" s="149"/>
      <c r="F78" s="150" t="s">
        <v>13</v>
      </c>
      <c r="G78" s="127" t="s">
        <v>31</v>
      </c>
      <c r="H78" s="1"/>
      <c r="I78" s="86" t="s">
        <v>43</v>
      </c>
      <c r="J78" s="36"/>
      <c r="K78" s="36"/>
      <c r="L78" s="36"/>
      <c r="M78" s="1"/>
    </row>
    <row r="79" spans="2:13" s="67" customFormat="1" ht="16.5" customHeight="1" thickBot="1" x14ac:dyDescent="0.25">
      <c r="B79" s="1"/>
      <c r="C79" s="152" t="s">
        <v>32</v>
      </c>
      <c r="D79" s="153"/>
      <c r="E79" s="154"/>
      <c r="F79" s="151"/>
      <c r="G79" s="128"/>
      <c r="H79" s="39"/>
      <c r="I79" s="37" t="s">
        <v>17</v>
      </c>
      <c r="J79" s="87"/>
      <c r="K79" s="64" t="s">
        <v>65</v>
      </c>
      <c r="L79" s="87"/>
      <c r="M79" s="1"/>
    </row>
    <row r="80" spans="2:13" s="67" customFormat="1" ht="16.5" customHeight="1" thickBot="1" x14ac:dyDescent="0.25">
      <c r="B80" s="1"/>
      <c r="C80" s="155" t="s">
        <v>26</v>
      </c>
      <c r="D80" s="156"/>
      <c r="E80" s="156"/>
      <c r="F80" s="58">
        <f>ROUND((((1-$L$35)/2)*($K$82*SUMPRODUCT(E15:J15,E35:J35)+SUMPRODUCT(E38:J38,E15:J15))+((1-$L$35)/2)*($K$83*SUMPRODUCT(E15:J15,E36:J36)+SUMPRODUCT(E15:J15,E39:J39))+$L$35*($L$38*SUMPRODUCT(E15:J15,E37:J37)+SUMPRODUCT(E40:J40,E15:J15)))/1000,2)</f>
        <v>0</v>
      </c>
      <c r="G80" s="60">
        <f>ROUND(+F80/K15*1000,3)</f>
        <v>0</v>
      </c>
      <c r="H80" s="41"/>
      <c r="I80" s="37" t="s">
        <v>16</v>
      </c>
      <c r="J80" s="87"/>
      <c r="K80" s="64" t="s">
        <v>65</v>
      </c>
      <c r="L80" s="87"/>
      <c r="M80" s="1"/>
    </row>
    <row r="81" spans="2:13" s="67" customFormat="1" ht="16.5" customHeight="1" thickBot="1" x14ac:dyDescent="0.25">
      <c r="B81" s="1"/>
      <c r="C81" s="130" t="s">
        <v>27</v>
      </c>
      <c r="D81" s="131"/>
      <c r="E81" s="131"/>
      <c r="F81" s="58">
        <f>ROUND((((1-$L$43)/2)*($K$82*SUMPRODUCT(E16:J16,E43:J43)+SUMPRODUCT(E46:J46,E16:J16))+((1-$L$43)/2)*($K$83*SUMPRODUCT(E16:J16,E44:J44)+SUMPRODUCT(E16:J16,E47:J47))+$L$43*($L$46*SUMPRODUCT(E16:J16,E45:J45)+SUMPRODUCT(E48:J48,E16:J16)))/1000,2)</f>
        <v>0</v>
      </c>
      <c r="G81" s="61">
        <f>+F81/K16*1000</f>
        <v>0</v>
      </c>
      <c r="H81" s="40"/>
      <c r="I81" s="37" t="s">
        <v>66</v>
      </c>
      <c r="J81" s="87"/>
      <c r="K81" s="64" t="s">
        <v>69</v>
      </c>
      <c r="L81" s="87"/>
      <c r="M81" s="1"/>
    </row>
    <row r="82" spans="2:13" s="67" customFormat="1" ht="16.5" customHeight="1" thickBot="1" x14ac:dyDescent="0.25">
      <c r="B82" s="1"/>
      <c r="C82" s="130" t="s">
        <v>28</v>
      </c>
      <c r="D82" s="131"/>
      <c r="E82" s="131"/>
      <c r="F82" s="58">
        <f>ROUND((((1-$L$51)/2)*($K$82*SUMPRODUCT(E17:J17,E51:J51)+SUMPRODUCT(E54:J54,E17:J17))+((1-$L$51)/2)*($K$83*SUMPRODUCT(E17:J17,E52:J52)+SUMPRODUCT(E17:J17,E55:J55))+$L$51*($L$54*SUMPRODUCT(E17:J17,E53:J53)+SUMPRODUCT(E56:J56,E17:J17)))/1000,2)</f>
        <v>0</v>
      </c>
      <c r="G82" s="61">
        <f>+F82/K17*1000</f>
        <v>0</v>
      </c>
      <c r="H82" s="40"/>
      <c r="I82" s="37" t="s">
        <v>18</v>
      </c>
      <c r="J82" s="87"/>
      <c r="K82" s="66">
        <v>74</v>
      </c>
      <c r="L82" s="87"/>
      <c r="M82" s="4"/>
    </row>
    <row r="83" spans="2:13" s="67" customFormat="1" ht="16.5" customHeight="1" thickBot="1" x14ac:dyDescent="0.25">
      <c r="B83" s="1"/>
      <c r="C83" s="130" t="s">
        <v>29</v>
      </c>
      <c r="D83" s="131"/>
      <c r="E83" s="131"/>
      <c r="F83" s="58">
        <f>ROUND((((1-$L$59)/2)*($K$82*SUMPRODUCT(E18:J18,E59:J59)+SUMPRODUCT(E62:J62,E18:J18))+((1-$L$59)/2)*($K$83*SUMPRODUCT(E18:J18,E60:J60)+SUMPRODUCT(E18:J18,E63:J63))+$L$59*($L$62*SUMPRODUCT(E18:J18,E61:J61)+SUMPRODUCT(E64:J64,E18:J18)))/1000,2)</f>
        <v>0</v>
      </c>
      <c r="G83" s="61">
        <f>+F83/K18*1000</f>
        <v>0</v>
      </c>
      <c r="H83" s="40"/>
      <c r="I83" s="37" t="s">
        <v>19</v>
      </c>
      <c r="J83" s="87"/>
      <c r="K83" s="66">
        <v>75</v>
      </c>
      <c r="L83" s="87"/>
      <c r="M83" s="1"/>
    </row>
    <row r="84" spans="2:13" s="67" customFormat="1" ht="16.5" customHeight="1" thickBot="1" x14ac:dyDescent="0.25">
      <c r="B84" s="1"/>
      <c r="C84" s="145" t="s">
        <v>45</v>
      </c>
      <c r="D84" s="146"/>
      <c r="E84" s="146"/>
      <c r="F84" s="59">
        <f>+ROUND((SUMPRODUCT(E25:J25,E70:J70)+SUMPRODUCT(E26:J26,E71:J71))/1000,2)</f>
        <v>0</v>
      </c>
      <c r="G84" s="62">
        <f>+F84/K27*1000</f>
        <v>0</v>
      </c>
      <c r="H84" s="40"/>
      <c r="I84" s="37" t="s">
        <v>67</v>
      </c>
      <c r="J84" s="87"/>
      <c r="K84" s="65" t="s">
        <v>68</v>
      </c>
      <c r="L84" s="87"/>
      <c r="M84" s="88"/>
    </row>
    <row r="85" spans="2:13" s="67" customFormat="1" x14ac:dyDescent="0.2">
      <c r="B85" s="1"/>
      <c r="C85" s="38"/>
      <c r="D85" s="38"/>
      <c r="E85" s="1"/>
      <c r="F85" s="57"/>
      <c r="G85" s="1"/>
      <c r="H85" s="1"/>
      <c r="I85" s="1"/>
      <c r="J85" s="1"/>
      <c r="K85" s="1"/>
      <c r="L85" s="1"/>
      <c r="M85" s="1"/>
    </row>
    <row r="86" spans="2:13" s="67" customFormat="1" x14ac:dyDescent="0.2"/>
    <row r="87" spans="2:13" s="67" customFormat="1" x14ac:dyDescent="0.2"/>
    <row r="88" spans="2:13" s="67" customFormat="1" x14ac:dyDescent="0.2"/>
    <row r="89" spans="2:13" s="67" customFormat="1" x14ac:dyDescent="0.2"/>
    <row r="90" spans="2:13" s="67" customFormat="1" x14ac:dyDescent="0.2"/>
    <row r="91" spans="2:13" s="67" customFormat="1" x14ac:dyDescent="0.2"/>
    <row r="92" spans="2:13" s="67" customFormat="1" x14ac:dyDescent="0.2"/>
    <row r="93" spans="2:13" s="67" customFormat="1" x14ac:dyDescent="0.2"/>
    <row r="94" spans="2:13" s="67" customFormat="1" x14ac:dyDescent="0.2"/>
    <row r="95" spans="2:13" s="67" customFormat="1" x14ac:dyDescent="0.2"/>
    <row r="96" spans="2:13" s="67" customFormat="1" x14ac:dyDescent="0.2"/>
    <row r="97" s="67" customFormat="1" x14ac:dyDescent="0.2"/>
    <row r="98" s="67" customFormat="1" x14ac:dyDescent="0.2"/>
    <row r="99" s="67" customFormat="1" x14ac:dyDescent="0.2"/>
    <row r="100" s="67" customFormat="1" x14ac:dyDescent="0.2"/>
    <row r="101" s="67" customFormat="1" x14ac:dyDescent="0.2"/>
    <row r="102" s="67" customFormat="1" x14ac:dyDescent="0.2"/>
    <row r="103" s="67" customFormat="1" x14ac:dyDescent="0.2"/>
    <row r="104" s="67" customFormat="1" x14ac:dyDescent="0.2"/>
    <row r="105" s="67" customFormat="1" x14ac:dyDescent="0.2"/>
  </sheetData>
  <sheetProtection algorithmName="SHA-512" hashValue="G9Ww3BRpfanAXrFCH8TMtlfn4Q/9dOwvDzhoEnqffwMVRDNarIa2uqwhnLYlidiVWKHkI4RNa+ilnMUa5D4PaA==" saltValue="5yIimx+mOFbiMq7fR0QAyA==" spinCount="100000" sheet="1" objects="1" scenarios="1"/>
  <dataConsolidate/>
  <mergeCells count="41">
    <mergeCell ref="C3:C5"/>
    <mergeCell ref="C9:L9"/>
    <mergeCell ref="D13:D14"/>
    <mergeCell ref="E13:K13"/>
    <mergeCell ref="D23:D24"/>
    <mergeCell ref="C29:L29"/>
    <mergeCell ref="C30:L30"/>
    <mergeCell ref="C66:L66"/>
    <mergeCell ref="E23:K23"/>
    <mergeCell ref="C25:C26"/>
    <mergeCell ref="K34:L34"/>
    <mergeCell ref="K35:K37"/>
    <mergeCell ref="K38:K40"/>
    <mergeCell ref="L35:L37"/>
    <mergeCell ref="L38:L40"/>
    <mergeCell ref="K42:L42"/>
    <mergeCell ref="K43:K45"/>
    <mergeCell ref="L43:L45"/>
    <mergeCell ref="K46:K48"/>
    <mergeCell ref="K62:K64"/>
    <mergeCell ref="L62:L64"/>
    <mergeCell ref="C84:E84"/>
    <mergeCell ref="C78:E78"/>
    <mergeCell ref="F78:F79"/>
    <mergeCell ref="C79:E79"/>
    <mergeCell ref="C80:E80"/>
    <mergeCell ref="C81:E81"/>
    <mergeCell ref="G78:G79"/>
    <mergeCell ref="C74:L74"/>
    <mergeCell ref="C82:E82"/>
    <mergeCell ref="C83:E83"/>
    <mergeCell ref="C31:L31"/>
    <mergeCell ref="L46:L48"/>
    <mergeCell ref="K50:L50"/>
    <mergeCell ref="K59:K61"/>
    <mergeCell ref="L59:L61"/>
    <mergeCell ref="K51:K53"/>
    <mergeCell ref="L51:L53"/>
    <mergeCell ref="K54:K56"/>
    <mergeCell ref="L54:L56"/>
    <mergeCell ref="K58:L58"/>
  </mergeCells>
  <dataValidations count="2">
    <dataValidation type="decimal" allowBlank="1" showInputMessage="1" showErrorMessage="1" errorTitle="VALOR NO VALIDO" error="El valor debe estar entre 0 y 55 con tres cifras decimales" promptTitle="Aviso" prompt="Valor entre 0 y 55 con tres cifras decimales" sqref="L38:L40 L46:L48 L54:L56 L62:L64" xr:uid="{B08A9910-802D-4101-A206-F98D776AE1CA}">
      <formula1>0</formula1>
      <formula2>55</formula2>
    </dataValidation>
    <dataValidation type="decimal" allowBlank="1" showInputMessage="1" showErrorMessage="1" errorTitle="VALOR NO VALIDO" error="Debe Introducir un número entero entre 0 y 30 (ambos incluidos)" promptTitle="Aviso" prompt="Valor entero entre 0 y 30 (ambos incluidos)" sqref="L59:L61 L43:L45 L51:L53 L35:L37" xr:uid="{9F3C5C48-B5E1-4C1C-900F-9E8393B8918E}">
      <formula1>0</formula1>
      <formula2>0.3</formula2>
    </dataValidation>
  </dataValidations>
  <pageMargins left="0.7" right="0.7" top="0.75" bottom="0.75" header="0.3" footer="0.3"/>
  <pageSetup paperSize="9" scale="50" orientation="portrait" horizontalDpi="300" verticalDpi="300" r:id="rId1"/>
  <ignoredErrors>
    <ignoredError sqref="E35:J40" unlockedFormula="1"/>
  </ignoredErrors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8E72B-7C97-4497-89A0-919007E8EAFB}">
  <sheetPr>
    <pageSetUpPr fitToPage="1"/>
  </sheetPr>
  <dimension ref="A1:AU105"/>
  <sheetViews>
    <sheetView topLeftCell="A23" zoomScale="85" zoomScaleNormal="85" workbookViewId="0">
      <selection activeCell="F39" sqref="F39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1" width="15" style="93" customWidth="1"/>
    <col min="12" max="12" width="21" style="93" customWidth="1"/>
    <col min="13" max="13" width="2" style="93" customWidth="1"/>
    <col min="14" max="47" width="11.42578125" style="67"/>
    <col min="48" max="16384" width="11.42578125" style="89"/>
  </cols>
  <sheetData>
    <row r="1" spans="2:19" s="67" customFormat="1" x14ac:dyDescent="0.2"/>
    <row r="2" spans="2:19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9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2"/>
      <c r="L3" s="2"/>
      <c r="M3" s="1"/>
    </row>
    <row r="4" spans="2:19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2"/>
      <c r="L4" s="2"/>
      <c r="M4" s="1"/>
    </row>
    <row r="5" spans="2:19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2"/>
      <c r="L5" s="2"/>
      <c r="M5" s="1"/>
    </row>
    <row r="6" spans="2:19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2"/>
      <c r="L6" s="2"/>
      <c r="M6" s="1"/>
    </row>
    <row r="7" spans="2:19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1"/>
    </row>
    <row r="8" spans="2:19" s="67" customForma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9" s="67" customFormat="1" ht="21" thickBot="1" x14ac:dyDescent="0.25">
      <c r="B9" s="1"/>
      <c r="C9" s="129" t="s">
        <v>24</v>
      </c>
      <c r="D9" s="129"/>
      <c r="E9" s="129"/>
      <c r="F9" s="129"/>
      <c r="G9" s="129"/>
      <c r="H9" s="129"/>
      <c r="I9" s="129"/>
      <c r="J9" s="129"/>
      <c r="K9" s="129"/>
      <c r="L9" s="129"/>
      <c r="M9" s="1"/>
    </row>
    <row r="10" spans="2:19" s="67" customFormat="1" ht="7.9" customHeight="1" x14ac:dyDescent="0.2"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1"/>
    </row>
    <row r="11" spans="2:19" s="67" customFormat="1" ht="15" customHeight="1" thickBot="1" x14ac:dyDescent="0.25">
      <c r="B11" s="1"/>
      <c r="C11" s="5" t="s">
        <v>14</v>
      </c>
      <c r="D11" s="6"/>
      <c r="E11" s="6"/>
      <c r="F11" s="6"/>
      <c r="G11" s="6"/>
      <c r="H11" s="6"/>
      <c r="I11" s="6"/>
      <c r="J11" s="6"/>
      <c r="K11" s="6"/>
      <c r="L11" s="6"/>
      <c r="M11" s="1"/>
      <c r="O11" s="67" t="s">
        <v>12</v>
      </c>
    </row>
    <row r="12" spans="2:19" s="67" customFormat="1" ht="12" customHeight="1" thickBot="1" x14ac:dyDescent="0.25">
      <c r="B12" s="1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</row>
    <row r="13" spans="2:19" s="67" customFormat="1" ht="15.75" customHeight="1" x14ac:dyDescent="0.2">
      <c r="B13" s="1"/>
      <c r="C13" s="69"/>
      <c r="D13" s="127" t="s">
        <v>23</v>
      </c>
      <c r="E13" s="158" t="s">
        <v>44</v>
      </c>
      <c r="F13" s="159"/>
      <c r="G13" s="159"/>
      <c r="H13" s="159"/>
      <c r="I13" s="159"/>
      <c r="J13" s="159"/>
      <c r="K13" s="160"/>
      <c r="L13" s="1"/>
      <c r="M13" s="1"/>
    </row>
    <row r="14" spans="2:19" s="67" customFormat="1" ht="15.75" customHeight="1" thickBot="1" x14ac:dyDescent="0.25">
      <c r="B14" s="1"/>
      <c r="C14" s="70" t="s">
        <v>71</v>
      </c>
      <c r="D14" s="163"/>
      <c r="E14" s="98" t="s">
        <v>0</v>
      </c>
      <c r="F14" s="7" t="s">
        <v>1</v>
      </c>
      <c r="G14" s="7" t="s">
        <v>2</v>
      </c>
      <c r="H14" s="7" t="s">
        <v>3</v>
      </c>
      <c r="I14" s="7" t="s">
        <v>4</v>
      </c>
      <c r="J14" s="7" t="s">
        <v>5</v>
      </c>
      <c r="K14" s="99" t="s">
        <v>11</v>
      </c>
      <c r="L14" s="1"/>
      <c r="M14" s="1"/>
    </row>
    <row r="15" spans="2:19" s="67" customFormat="1" ht="15.75" customHeight="1" thickBot="1" x14ac:dyDescent="0.25">
      <c r="B15" s="1"/>
      <c r="C15" s="8" t="s">
        <v>6</v>
      </c>
      <c r="D15" s="9" t="s">
        <v>49</v>
      </c>
      <c r="E15" s="75">
        <v>16515959</v>
      </c>
      <c r="F15" s="76">
        <v>20788146</v>
      </c>
      <c r="G15" s="76">
        <v>18412187</v>
      </c>
      <c r="H15" s="76">
        <v>22721114</v>
      </c>
      <c r="I15" s="76">
        <v>10027323</v>
      </c>
      <c r="J15" s="77">
        <v>70618517</v>
      </c>
      <c r="K15" s="13">
        <f>SUM(E15:J15)</f>
        <v>159083246</v>
      </c>
      <c r="L15" s="1"/>
      <c r="M15" s="1"/>
      <c r="N15" s="74"/>
      <c r="O15" s="74"/>
      <c r="P15" s="74"/>
      <c r="Q15" s="74"/>
      <c r="R15" s="74"/>
      <c r="S15" s="74"/>
    </row>
    <row r="16" spans="2:19" s="67" customFormat="1" ht="15.75" customHeight="1" thickBot="1" x14ac:dyDescent="0.25">
      <c r="B16" s="1"/>
      <c r="C16" s="11" t="s">
        <v>7</v>
      </c>
      <c r="D16" s="12" t="s">
        <v>50</v>
      </c>
      <c r="E16" s="75">
        <v>18249008</v>
      </c>
      <c r="F16" s="76">
        <v>22801571</v>
      </c>
      <c r="G16" s="76">
        <v>19754465</v>
      </c>
      <c r="H16" s="76">
        <v>24651414</v>
      </c>
      <c r="I16" s="76">
        <v>10981642</v>
      </c>
      <c r="J16" s="77">
        <v>77987495</v>
      </c>
      <c r="K16" s="13">
        <f>SUM(E16:J16)</f>
        <v>174425595</v>
      </c>
      <c r="L16" s="1"/>
      <c r="M16" s="1"/>
      <c r="N16" s="74"/>
      <c r="O16" s="74"/>
      <c r="P16" s="74"/>
      <c r="Q16" s="74"/>
      <c r="R16" s="74"/>
      <c r="S16" s="74"/>
    </row>
    <row r="17" spans="2:19" s="67" customFormat="1" ht="15.75" customHeight="1" thickBot="1" x14ac:dyDescent="0.25">
      <c r="B17" s="1"/>
      <c r="C17" s="8" t="s">
        <v>8</v>
      </c>
      <c r="D17" s="9" t="s">
        <v>50</v>
      </c>
      <c r="E17" s="71">
        <v>14107352</v>
      </c>
      <c r="F17" s="72">
        <v>17600778</v>
      </c>
      <c r="G17" s="72">
        <v>15789801</v>
      </c>
      <c r="H17" s="72">
        <v>19708756</v>
      </c>
      <c r="I17" s="72">
        <v>8603421</v>
      </c>
      <c r="J17" s="73">
        <v>52375686</v>
      </c>
      <c r="K17" s="10">
        <f t="shared" ref="K17:K18" si="0">SUM(E17:J17)</f>
        <v>128185794</v>
      </c>
      <c r="L17" s="1"/>
      <c r="M17" s="1"/>
      <c r="N17" s="74"/>
      <c r="O17" s="74"/>
      <c r="P17" s="74"/>
      <c r="Q17" s="74"/>
      <c r="R17" s="74"/>
      <c r="S17" s="74"/>
    </row>
    <row r="18" spans="2:19" s="67" customFormat="1" ht="15.75" customHeight="1" thickBot="1" x14ac:dyDescent="0.25">
      <c r="B18" s="1"/>
      <c r="C18" s="11" t="s">
        <v>9</v>
      </c>
      <c r="D18" s="12" t="s">
        <v>50</v>
      </c>
      <c r="E18" s="78">
        <v>14527672</v>
      </c>
      <c r="F18" s="79">
        <v>18356328</v>
      </c>
      <c r="G18" s="79">
        <v>16177728</v>
      </c>
      <c r="H18" s="79">
        <v>20110886</v>
      </c>
      <c r="I18" s="79">
        <v>9010321</v>
      </c>
      <c r="J18" s="80">
        <v>61690365</v>
      </c>
      <c r="K18" s="13">
        <f t="shared" si="0"/>
        <v>139873300</v>
      </c>
      <c r="L18" s="1"/>
      <c r="M18" s="1"/>
      <c r="N18" s="74"/>
      <c r="O18" s="74"/>
      <c r="P18" s="74"/>
      <c r="Q18" s="74"/>
      <c r="R18" s="74"/>
      <c r="S18" s="74"/>
    </row>
    <row r="19" spans="2:19" s="67" customFormat="1" ht="15.75" customHeight="1" thickBot="1" x14ac:dyDescent="0.25">
      <c r="B19" s="1"/>
      <c r="C19" s="14" t="s">
        <v>15</v>
      </c>
      <c r="D19" s="15" t="s">
        <v>12</v>
      </c>
      <c r="E19" s="16">
        <f t="shared" ref="E19:K19" si="1">+SUM(E15:E18)</f>
        <v>63399991</v>
      </c>
      <c r="F19" s="17">
        <f t="shared" si="1"/>
        <v>79546823</v>
      </c>
      <c r="G19" s="17">
        <f t="shared" si="1"/>
        <v>70134181</v>
      </c>
      <c r="H19" s="17">
        <f t="shared" si="1"/>
        <v>87192170</v>
      </c>
      <c r="I19" s="17">
        <f t="shared" si="1"/>
        <v>38622707</v>
      </c>
      <c r="J19" s="17">
        <f t="shared" si="1"/>
        <v>262672063</v>
      </c>
      <c r="K19" s="18">
        <f t="shared" si="1"/>
        <v>601567935</v>
      </c>
      <c r="L19" s="1"/>
      <c r="M19" s="1"/>
    </row>
    <row r="20" spans="2:19" s="67" customFormat="1" ht="7.9" customHeight="1" x14ac:dyDescent="0.2"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1"/>
    </row>
    <row r="21" spans="2:19" s="67" customFormat="1" ht="15" customHeight="1" thickBot="1" x14ac:dyDescent="0.25">
      <c r="B21" s="1"/>
      <c r="C21" s="5" t="s">
        <v>20</v>
      </c>
      <c r="D21" s="6"/>
      <c r="E21" s="6"/>
      <c r="F21" s="6"/>
      <c r="G21" s="6"/>
      <c r="H21" s="6"/>
      <c r="I21" s="6"/>
      <c r="J21" s="6"/>
      <c r="K21" s="6"/>
      <c r="L21" s="6"/>
      <c r="M21" s="1"/>
    </row>
    <row r="22" spans="2:19" s="67" customFormat="1" ht="12" customHeight="1" thickBot="1" x14ac:dyDescent="0.25"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1"/>
    </row>
    <row r="23" spans="2:19" s="67" customFormat="1" ht="15.75" customHeight="1" x14ac:dyDescent="0.2">
      <c r="B23" s="1"/>
      <c r="C23" s="69"/>
      <c r="D23" s="127" t="s">
        <v>23</v>
      </c>
      <c r="E23" s="158" t="s">
        <v>44</v>
      </c>
      <c r="F23" s="159"/>
      <c r="G23" s="159"/>
      <c r="H23" s="159"/>
      <c r="I23" s="159"/>
      <c r="J23" s="159"/>
      <c r="K23" s="160"/>
      <c r="L23" s="1"/>
      <c r="M23" s="1"/>
    </row>
    <row r="24" spans="2:19" s="67" customFormat="1" ht="15.75" customHeight="1" thickBot="1" x14ac:dyDescent="0.25">
      <c r="B24" s="1"/>
      <c r="C24" s="70" t="s">
        <v>71</v>
      </c>
      <c r="D24" s="163"/>
      <c r="E24" s="98" t="s">
        <v>0</v>
      </c>
      <c r="F24" s="7" t="s">
        <v>1</v>
      </c>
      <c r="G24" s="7" t="s">
        <v>2</v>
      </c>
      <c r="H24" s="7" t="s">
        <v>3</v>
      </c>
      <c r="I24" s="7" t="s">
        <v>4</v>
      </c>
      <c r="J24" s="7" t="s">
        <v>5</v>
      </c>
      <c r="K24" s="99" t="s">
        <v>11</v>
      </c>
      <c r="L24" s="1"/>
      <c r="M24" s="1"/>
    </row>
    <row r="25" spans="2:19" s="67" customFormat="1" ht="15.75" customHeight="1" thickBot="1" x14ac:dyDescent="0.25">
      <c r="B25" s="1"/>
      <c r="C25" s="161" t="s">
        <v>10</v>
      </c>
      <c r="D25" s="9" t="s">
        <v>52</v>
      </c>
      <c r="E25" s="71">
        <v>368873</v>
      </c>
      <c r="F25" s="72">
        <v>66508</v>
      </c>
      <c r="G25" s="72">
        <v>156908</v>
      </c>
      <c r="H25" s="72">
        <v>0</v>
      </c>
      <c r="I25" s="72">
        <v>0</v>
      </c>
      <c r="J25" s="73">
        <v>0</v>
      </c>
      <c r="K25" s="10">
        <f>SUM(E25:J25)</f>
        <v>592289</v>
      </c>
      <c r="L25" s="1"/>
      <c r="M25" s="1"/>
      <c r="N25" s="74"/>
      <c r="O25" s="74"/>
      <c r="P25" s="74"/>
      <c r="Q25" s="74"/>
      <c r="R25" s="74"/>
      <c r="S25" s="74"/>
    </row>
    <row r="26" spans="2:19" s="67" customFormat="1" ht="15.75" customHeight="1" thickBot="1" x14ac:dyDescent="0.25">
      <c r="B26" s="1"/>
      <c r="C26" s="162"/>
      <c r="D26" s="12" t="s">
        <v>51</v>
      </c>
      <c r="E26" s="75">
        <v>1569513</v>
      </c>
      <c r="F26" s="76">
        <v>552993</v>
      </c>
      <c r="G26" s="76">
        <v>553538</v>
      </c>
      <c r="H26" s="76">
        <v>625582</v>
      </c>
      <c r="I26" s="76">
        <v>255449</v>
      </c>
      <c r="J26" s="77">
        <v>2194889</v>
      </c>
      <c r="K26" s="13">
        <f>SUM(E26:J26)</f>
        <v>5751964</v>
      </c>
      <c r="L26" s="1"/>
      <c r="M26" s="1"/>
      <c r="N26" s="74"/>
      <c r="O26" s="74"/>
      <c r="P26" s="74"/>
      <c r="Q26" s="74"/>
      <c r="R26" s="74"/>
      <c r="S26" s="74"/>
    </row>
    <row r="27" spans="2:19" s="67" customFormat="1" ht="15.75" customHeight="1" thickBot="1" x14ac:dyDescent="0.25">
      <c r="B27" s="1"/>
      <c r="C27" s="14" t="s">
        <v>25</v>
      </c>
      <c r="D27" s="15" t="s">
        <v>12</v>
      </c>
      <c r="E27" s="16">
        <f>SUM(E25:E26)</f>
        <v>1938386</v>
      </c>
      <c r="F27" s="17">
        <f t="shared" ref="F27:J27" si="2">SUM(F25:F26)</f>
        <v>619501</v>
      </c>
      <c r="G27" s="17">
        <f t="shared" si="2"/>
        <v>710446</v>
      </c>
      <c r="H27" s="17">
        <f t="shared" si="2"/>
        <v>625582</v>
      </c>
      <c r="I27" s="17">
        <f t="shared" si="2"/>
        <v>255449</v>
      </c>
      <c r="J27" s="17">
        <f t="shared" si="2"/>
        <v>2194889</v>
      </c>
      <c r="K27" s="18">
        <f>SUM(K25:K26)</f>
        <v>6344253</v>
      </c>
      <c r="L27" s="1"/>
      <c r="M27" s="1"/>
    </row>
    <row r="28" spans="2:19" s="67" customFormat="1" ht="15" customHeight="1" x14ac:dyDescent="0.2">
      <c r="B28" s="1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</row>
    <row r="29" spans="2:19" s="67" customFormat="1" ht="20.25" x14ac:dyDescent="0.2">
      <c r="B29" s="1"/>
      <c r="C29" s="121" t="s">
        <v>46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"/>
    </row>
    <row r="30" spans="2:19" s="67" customFormat="1" ht="17.25" customHeight="1" x14ac:dyDescent="0.2">
      <c r="B30" s="1"/>
      <c r="C30" s="126" t="s">
        <v>47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"/>
    </row>
    <row r="31" spans="2:19" s="67" customFormat="1" ht="17.25" customHeight="1" x14ac:dyDescent="0.2">
      <c r="B31" s="1"/>
      <c r="C31" s="126" t="s">
        <v>61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"/>
    </row>
    <row r="32" spans="2:19" s="67" customFormat="1" ht="18.75" customHeight="1" thickBot="1" x14ac:dyDescent="0.25">
      <c r="B32" s="1"/>
      <c r="C32" s="5" t="s">
        <v>59</v>
      </c>
      <c r="D32" s="6"/>
      <c r="E32" s="6"/>
      <c r="F32" s="6"/>
      <c r="G32" s="6"/>
      <c r="H32" s="6"/>
      <c r="I32" s="6"/>
      <c r="J32" s="6"/>
      <c r="K32" s="6"/>
      <c r="L32" s="6"/>
      <c r="M32" s="1"/>
    </row>
    <row r="33" spans="2:13" s="67" customFormat="1" ht="7.9" customHeight="1" thickBot="1" x14ac:dyDescent="0.25">
      <c r="B33" s="1"/>
      <c r="C33" s="56"/>
      <c r="D33" s="56"/>
      <c r="E33" s="56"/>
      <c r="F33" s="56"/>
      <c r="G33" s="56"/>
      <c r="H33" s="56"/>
      <c r="I33" s="56"/>
      <c r="J33" s="56"/>
      <c r="K33" s="91"/>
      <c r="L33" s="91"/>
      <c r="M33" s="1"/>
    </row>
    <row r="34" spans="2:13" s="67" customFormat="1" ht="15.75" customHeight="1" thickBot="1" x14ac:dyDescent="0.25">
      <c r="B34" s="1"/>
      <c r="C34" s="69" t="s">
        <v>36</v>
      </c>
      <c r="D34" s="20" t="s">
        <v>23</v>
      </c>
      <c r="E34" s="96" t="s">
        <v>0</v>
      </c>
      <c r="F34" s="92" t="s">
        <v>1</v>
      </c>
      <c r="G34" s="92" t="s">
        <v>2</v>
      </c>
      <c r="H34" s="92" t="s">
        <v>3</v>
      </c>
      <c r="I34" s="92" t="s">
        <v>4</v>
      </c>
      <c r="J34" s="97" t="s">
        <v>5</v>
      </c>
      <c r="K34" s="135" t="s">
        <v>62</v>
      </c>
      <c r="L34" s="136"/>
      <c r="M34" s="1"/>
    </row>
    <row r="35" spans="2:13" s="67" customFormat="1" ht="15.75" customHeight="1" thickBot="1" x14ac:dyDescent="0.25">
      <c r="B35" s="1"/>
      <c r="C35" s="24" t="s">
        <v>21</v>
      </c>
      <c r="D35" s="25" t="s">
        <v>49</v>
      </c>
      <c r="E35" s="100">
        <f>'COEFICIENTES OFERTADOS'!E15</f>
        <v>0</v>
      </c>
      <c r="F35" s="101">
        <f>'COEFICIENTES OFERTADOS'!F15</f>
        <v>0</v>
      </c>
      <c r="G35" s="101">
        <f>'COEFICIENTES OFERTADOS'!G15</f>
        <v>0</v>
      </c>
      <c r="H35" s="101">
        <f>'COEFICIENTES OFERTADOS'!H15</f>
        <v>0</v>
      </c>
      <c r="I35" s="101">
        <f>'COEFICIENTES OFERTADOS'!I15</f>
        <v>0</v>
      </c>
      <c r="J35" s="102">
        <f>'COEFICIENTES OFERTADOS'!J15</f>
        <v>0</v>
      </c>
      <c r="K35" s="137" t="s">
        <v>64</v>
      </c>
      <c r="L35" s="140"/>
      <c r="M35" s="1"/>
    </row>
    <row r="36" spans="2:13" s="67" customFormat="1" ht="15.75" customHeight="1" thickBot="1" x14ac:dyDescent="0.25">
      <c r="B36" s="1"/>
      <c r="C36" s="28" t="s">
        <v>22</v>
      </c>
      <c r="D36" s="26" t="s">
        <v>49</v>
      </c>
      <c r="E36" s="100">
        <f>'COEFICIENTES OFERTADOS'!E16</f>
        <v>0</v>
      </c>
      <c r="F36" s="101">
        <f>'COEFICIENTES OFERTADOS'!F16</f>
        <v>0</v>
      </c>
      <c r="G36" s="101">
        <f>'COEFICIENTES OFERTADOS'!G16</f>
        <v>0</v>
      </c>
      <c r="H36" s="101">
        <f>'COEFICIENTES OFERTADOS'!H16</f>
        <v>0</v>
      </c>
      <c r="I36" s="101">
        <f>'COEFICIENTES OFERTADOS'!I16</f>
        <v>0</v>
      </c>
      <c r="J36" s="102">
        <f>'COEFICIENTES OFERTADOS'!J16</f>
        <v>0</v>
      </c>
      <c r="K36" s="138"/>
      <c r="L36" s="141"/>
      <c r="M36" s="1"/>
    </row>
    <row r="37" spans="2:13" s="67" customFormat="1" ht="15.75" customHeight="1" thickBot="1" x14ac:dyDescent="0.25">
      <c r="B37" s="1"/>
      <c r="C37" s="28" t="s">
        <v>57</v>
      </c>
      <c r="D37" s="26" t="s">
        <v>49</v>
      </c>
      <c r="E37" s="100">
        <f>'COEFICIENTES OFERTADOS'!E17</f>
        <v>0</v>
      </c>
      <c r="F37" s="101">
        <f>'COEFICIENTES OFERTADOS'!F17</f>
        <v>0</v>
      </c>
      <c r="G37" s="101">
        <f>'COEFICIENTES OFERTADOS'!G17</f>
        <v>0</v>
      </c>
      <c r="H37" s="101">
        <f>'COEFICIENTES OFERTADOS'!H17</f>
        <v>0</v>
      </c>
      <c r="I37" s="101">
        <f>'COEFICIENTES OFERTADOS'!I17</f>
        <v>0</v>
      </c>
      <c r="J37" s="102">
        <f>'COEFICIENTES OFERTADOS'!J17</f>
        <v>0</v>
      </c>
      <c r="K37" s="139"/>
      <c r="L37" s="142"/>
      <c r="M37" s="1"/>
    </row>
    <row r="38" spans="2:13" s="67" customFormat="1" ht="15.75" customHeight="1" thickBot="1" x14ac:dyDescent="0.25">
      <c r="B38" s="1"/>
      <c r="C38" s="28" t="s">
        <v>54</v>
      </c>
      <c r="D38" s="26" t="s">
        <v>49</v>
      </c>
      <c r="E38" s="100">
        <f>'COEFICIENTES OFERTADOS'!E18</f>
        <v>0</v>
      </c>
      <c r="F38" s="101">
        <f>'COEFICIENTES OFERTADOS'!F18</f>
        <v>0</v>
      </c>
      <c r="G38" s="101">
        <f>'COEFICIENTES OFERTADOS'!G18</f>
        <v>0</v>
      </c>
      <c r="H38" s="101">
        <f>'COEFICIENTES OFERTADOS'!H18</f>
        <v>0</v>
      </c>
      <c r="I38" s="101">
        <f>'COEFICIENTES OFERTADOS'!I18</f>
        <v>0</v>
      </c>
      <c r="J38" s="102">
        <f>'COEFICIENTES OFERTADOS'!J18</f>
        <v>0</v>
      </c>
      <c r="K38" s="143" t="s">
        <v>63</v>
      </c>
      <c r="L38" s="132"/>
      <c r="M38" s="1"/>
    </row>
    <row r="39" spans="2:13" s="67" customFormat="1" ht="15.75" customHeight="1" thickBot="1" x14ac:dyDescent="0.25">
      <c r="B39" s="1"/>
      <c r="C39" s="28" t="s">
        <v>55</v>
      </c>
      <c r="D39" s="26" t="s">
        <v>49</v>
      </c>
      <c r="E39" s="100">
        <f>'COEFICIENTES OFERTADOS'!E19</f>
        <v>0</v>
      </c>
      <c r="F39" s="101">
        <f>'COEFICIENTES OFERTADOS'!F19</f>
        <v>0</v>
      </c>
      <c r="G39" s="101">
        <f>'COEFICIENTES OFERTADOS'!G19</f>
        <v>0</v>
      </c>
      <c r="H39" s="101">
        <f>'COEFICIENTES OFERTADOS'!H19</f>
        <v>0</v>
      </c>
      <c r="I39" s="101">
        <f>'COEFICIENTES OFERTADOS'!I19</f>
        <v>0</v>
      </c>
      <c r="J39" s="102">
        <f>'COEFICIENTES OFERTADOS'!J19</f>
        <v>0</v>
      </c>
      <c r="K39" s="138"/>
      <c r="L39" s="133"/>
      <c r="M39" s="1"/>
    </row>
    <row r="40" spans="2:13" s="67" customFormat="1" ht="15.75" customHeight="1" thickBot="1" x14ac:dyDescent="0.25">
      <c r="B40" s="1"/>
      <c r="C40" s="29" t="s">
        <v>58</v>
      </c>
      <c r="D40" s="27" t="s">
        <v>49</v>
      </c>
      <c r="E40" s="100">
        <f>'COEFICIENTES OFERTADOS'!E20</f>
        <v>0</v>
      </c>
      <c r="F40" s="101">
        <f>'COEFICIENTES OFERTADOS'!F20</f>
        <v>0</v>
      </c>
      <c r="G40" s="101">
        <f>'COEFICIENTES OFERTADOS'!G20</f>
        <v>0</v>
      </c>
      <c r="H40" s="101">
        <f>'COEFICIENTES OFERTADOS'!H20</f>
        <v>0</v>
      </c>
      <c r="I40" s="101">
        <f>'COEFICIENTES OFERTADOS'!I20</f>
        <v>0</v>
      </c>
      <c r="J40" s="102">
        <f>'COEFICIENTES OFERTADOS'!J20</f>
        <v>0</v>
      </c>
      <c r="K40" s="144"/>
      <c r="L40" s="134"/>
      <c r="M40" s="1"/>
    </row>
    <row r="41" spans="2:13" s="67" customFormat="1" ht="7.9" customHeight="1" thickBot="1" x14ac:dyDescent="0.25">
      <c r="B41" s="1"/>
      <c r="C41" s="4"/>
      <c r="D41" s="4"/>
      <c r="E41" s="4"/>
      <c r="F41" s="4"/>
      <c r="G41" s="4"/>
      <c r="H41" s="4"/>
      <c r="I41" s="4"/>
      <c r="J41" s="4"/>
      <c r="K41" s="4"/>
      <c r="L41" s="4"/>
      <c r="M41" s="1"/>
    </row>
    <row r="42" spans="2:13" s="67" customFormat="1" ht="15.75" customHeight="1" thickBot="1" x14ac:dyDescent="0.25">
      <c r="B42" s="1"/>
      <c r="C42" s="69" t="s">
        <v>37</v>
      </c>
      <c r="D42" s="20" t="s">
        <v>23</v>
      </c>
      <c r="E42" s="96" t="s">
        <v>0</v>
      </c>
      <c r="F42" s="92" t="s">
        <v>1</v>
      </c>
      <c r="G42" s="92" t="s">
        <v>2</v>
      </c>
      <c r="H42" s="92" t="s">
        <v>3</v>
      </c>
      <c r="I42" s="92" t="s">
        <v>4</v>
      </c>
      <c r="J42" s="97" t="s">
        <v>5</v>
      </c>
      <c r="K42" s="135" t="s">
        <v>62</v>
      </c>
      <c r="L42" s="136"/>
      <c r="M42" s="1"/>
    </row>
    <row r="43" spans="2:13" s="67" customFormat="1" ht="15.75" customHeight="1" thickBot="1" x14ac:dyDescent="0.25">
      <c r="B43" s="1"/>
      <c r="C43" s="24" t="s">
        <v>21</v>
      </c>
      <c r="D43" s="25" t="s">
        <v>50</v>
      </c>
      <c r="E43" s="100">
        <f>'COEFICIENTES OFERTADOS'!E23</f>
        <v>0</v>
      </c>
      <c r="F43" s="101">
        <f>'COEFICIENTES OFERTADOS'!F23</f>
        <v>0</v>
      </c>
      <c r="G43" s="101">
        <f>'COEFICIENTES OFERTADOS'!G23</f>
        <v>0</v>
      </c>
      <c r="H43" s="101">
        <f>'COEFICIENTES OFERTADOS'!H23</f>
        <v>0</v>
      </c>
      <c r="I43" s="101">
        <f>'COEFICIENTES OFERTADOS'!I23</f>
        <v>0</v>
      </c>
      <c r="J43" s="102">
        <f>'COEFICIENTES OFERTADOS'!J23</f>
        <v>0</v>
      </c>
      <c r="K43" s="137" t="s">
        <v>64</v>
      </c>
      <c r="L43" s="140"/>
      <c r="M43" s="1"/>
    </row>
    <row r="44" spans="2:13" s="67" customFormat="1" ht="15.75" customHeight="1" thickBot="1" x14ac:dyDescent="0.25">
      <c r="B44" s="1"/>
      <c r="C44" s="28" t="s">
        <v>22</v>
      </c>
      <c r="D44" s="26" t="s">
        <v>50</v>
      </c>
      <c r="E44" s="100">
        <f>'COEFICIENTES OFERTADOS'!E24</f>
        <v>0</v>
      </c>
      <c r="F44" s="101">
        <f>'COEFICIENTES OFERTADOS'!F24</f>
        <v>0</v>
      </c>
      <c r="G44" s="101">
        <f>'COEFICIENTES OFERTADOS'!G24</f>
        <v>0</v>
      </c>
      <c r="H44" s="101">
        <f>'COEFICIENTES OFERTADOS'!H24</f>
        <v>0</v>
      </c>
      <c r="I44" s="101">
        <f>'COEFICIENTES OFERTADOS'!I24</f>
        <v>0</v>
      </c>
      <c r="J44" s="102">
        <f>'COEFICIENTES OFERTADOS'!J24</f>
        <v>0</v>
      </c>
      <c r="K44" s="138"/>
      <c r="L44" s="141"/>
      <c r="M44" s="1"/>
    </row>
    <row r="45" spans="2:13" s="67" customFormat="1" ht="15.75" customHeight="1" thickBot="1" x14ac:dyDescent="0.25">
      <c r="B45" s="1"/>
      <c r="C45" s="28" t="s">
        <v>57</v>
      </c>
      <c r="D45" s="26" t="s">
        <v>50</v>
      </c>
      <c r="E45" s="100">
        <f>'COEFICIENTES OFERTADOS'!E25</f>
        <v>0</v>
      </c>
      <c r="F45" s="101">
        <f>'COEFICIENTES OFERTADOS'!F25</f>
        <v>0</v>
      </c>
      <c r="G45" s="101">
        <f>'COEFICIENTES OFERTADOS'!G25</f>
        <v>0</v>
      </c>
      <c r="H45" s="101">
        <f>'COEFICIENTES OFERTADOS'!H25</f>
        <v>0</v>
      </c>
      <c r="I45" s="101">
        <f>'COEFICIENTES OFERTADOS'!I25</f>
        <v>0</v>
      </c>
      <c r="J45" s="102">
        <f>'COEFICIENTES OFERTADOS'!J25</f>
        <v>0</v>
      </c>
      <c r="K45" s="139"/>
      <c r="L45" s="142"/>
      <c r="M45" s="1"/>
    </row>
    <row r="46" spans="2:13" s="67" customFormat="1" ht="15.75" customHeight="1" thickBot="1" x14ac:dyDescent="0.25">
      <c r="B46" s="1"/>
      <c r="C46" s="28" t="s">
        <v>54</v>
      </c>
      <c r="D46" s="26" t="s">
        <v>50</v>
      </c>
      <c r="E46" s="100">
        <f>'COEFICIENTES OFERTADOS'!E26</f>
        <v>0</v>
      </c>
      <c r="F46" s="101">
        <f>'COEFICIENTES OFERTADOS'!F26</f>
        <v>0</v>
      </c>
      <c r="G46" s="101">
        <f>'COEFICIENTES OFERTADOS'!G26</f>
        <v>0</v>
      </c>
      <c r="H46" s="101">
        <f>'COEFICIENTES OFERTADOS'!H26</f>
        <v>0</v>
      </c>
      <c r="I46" s="101">
        <f>'COEFICIENTES OFERTADOS'!I26</f>
        <v>0</v>
      </c>
      <c r="J46" s="102">
        <f>'COEFICIENTES OFERTADOS'!J26</f>
        <v>0</v>
      </c>
      <c r="K46" s="143" t="s">
        <v>63</v>
      </c>
      <c r="L46" s="132"/>
      <c r="M46" s="1"/>
    </row>
    <row r="47" spans="2:13" s="67" customFormat="1" ht="15.75" customHeight="1" thickBot="1" x14ac:dyDescent="0.25">
      <c r="B47" s="1"/>
      <c r="C47" s="28" t="s">
        <v>55</v>
      </c>
      <c r="D47" s="26" t="s">
        <v>50</v>
      </c>
      <c r="E47" s="100">
        <f>'COEFICIENTES OFERTADOS'!E27</f>
        <v>0</v>
      </c>
      <c r="F47" s="101">
        <f>'COEFICIENTES OFERTADOS'!F27</f>
        <v>0</v>
      </c>
      <c r="G47" s="101">
        <f>'COEFICIENTES OFERTADOS'!G27</f>
        <v>0</v>
      </c>
      <c r="H47" s="101">
        <f>'COEFICIENTES OFERTADOS'!H27</f>
        <v>0</v>
      </c>
      <c r="I47" s="101">
        <f>'COEFICIENTES OFERTADOS'!I27</f>
        <v>0</v>
      </c>
      <c r="J47" s="102">
        <f>'COEFICIENTES OFERTADOS'!J27</f>
        <v>0</v>
      </c>
      <c r="K47" s="138"/>
      <c r="L47" s="133"/>
      <c r="M47" s="1"/>
    </row>
    <row r="48" spans="2:13" s="67" customFormat="1" ht="15.75" customHeight="1" thickBot="1" x14ac:dyDescent="0.25">
      <c r="B48" s="1"/>
      <c r="C48" s="29" t="s">
        <v>58</v>
      </c>
      <c r="D48" s="27" t="s">
        <v>50</v>
      </c>
      <c r="E48" s="100">
        <f>'COEFICIENTES OFERTADOS'!E28</f>
        <v>0</v>
      </c>
      <c r="F48" s="101">
        <f>'COEFICIENTES OFERTADOS'!F28</f>
        <v>0</v>
      </c>
      <c r="G48" s="101">
        <f>'COEFICIENTES OFERTADOS'!G28</f>
        <v>0</v>
      </c>
      <c r="H48" s="101">
        <f>'COEFICIENTES OFERTADOS'!H28</f>
        <v>0</v>
      </c>
      <c r="I48" s="101">
        <f>'COEFICIENTES OFERTADOS'!I28</f>
        <v>0</v>
      </c>
      <c r="J48" s="102">
        <f>'COEFICIENTES OFERTADOS'!J28</f>
        <v>0</v>
      </c>
      <c r="K48" s="144"/>
      <c r="L48" s="134"/>
      <c r="M48" s="1"/>
    </row>
    <row r="49" spans="2:13" s="67" customFormat="1" ht="7.9" customHeight="1" thickBot="1" x14ac:dyDescent="0.25">
      <c r="B49" s="1"/>
      <c r="C49" s="4"/>
      <c r="D49" s="4"/>
      <c r="E49" s="4"/>
      <c r="F49" s="4"/>
      <c r="G49" s="4"/>
      <c r="H49" s="4"/>
      <c r="I49" s="4"/>
      <c r="J49" s="4"/>
      <c r="K49" s="4"/>
      <c r="L49" s="4"/>
      <c r="M49" s="1"/>
    </row>
    <row r="50" spans="2:13" s="67" customFormat="1" ht="15.75" customHeight="1" thickBot="1" x14ac:dyDescent="0.25">
      <c r="B50" s="1"/>
      <c r="C50" s="69" t="s">
        <v>38</v>
      </c>
      <c r="D50" s="20" t="s">
        <v>23</v>
      </c>
      <c r="E50" s="96" t="s">
        <v>0</v>
      </c>
      <c r="F50" s="92" t="s">
        <v>1</v>
      </c>
      <c r="G50" s="92" t="s">
        <v>2</v>
      </c>
      <c r="H50" s="92" t="s">
        <v>3</v>
      </c>
      <c r="I50" s="92" t="s">
        <v>4</v>
      </c>
      <c r="J50" s="97" t="s">
        <v>5</v>
      </c>
      <c r="K50" s="135" t="s">
        <v>62</v>
      </c>
      <c r="L50" s="136"/>
      <c r="M50" s="1"/>
    </row>
    <row r="51" spans="2:13" s="67" customFormat="1" ht="15.75" customHeight="1" thickBot="1" x14ac:dyDescent="0.25">
      <c r="B51" s="1"/>
      <c r="C51" s="24" t="s">
        <v>21</v>
      </c>
      <c r="D51" s="25" t="s">
        <v>50</v>
      </c>
      <c r="E51" s="100">
        <f>'COEFICIENTES OFERTADOS'!E31</f>
        <v>0</v>
      </c>
      <c r="F51" s="101">
        <f>'COEFICIENTES OFERTADOS'!F31</f>
        <v>0</v>
      </c>
      <c r="G51" s="101">
        <f>'COEFICIENTES OFERTADOS'!G31</f>
        <v>0</v>
      </c>
      <c r="H51" s="101">
        <f>'COEFICIENTES OFERTADOS'!H31</f>
        <v>0</v>
      </c>
      <c r="I51" s="101">
        <f>'COEFICIENTES OFERTADOS'!I31</f>
        <v>0</v>
      </c>
      <c r="J51" s="102">
        <f>'COEFICIENTES OFERTADOS'!J31</f>
        <v>0</v>
      </c>
      <c r="K51" s="137" t="s">
        <v>64</v>
      </c>
      <c r="L51" s="140"/>
      <c r="M51" s="1"/>
    </row>
    <row r="52" spans="2:13" s="67" customFormat="1" ht="15.75" customHeight="1" thickBot="1" x14ac:dyDescent="0.25">
      <c r="B52" s="1"/>
      <c r="C52" s="28" t="s">
        <v>22</v>
      </c>
      <c r="D52" s="26" t="s">
        <v>50</v>
      </c>
      <c r="E52" s="100">
        <f>'COEFICIENTES OFERTADOS'!E32</f>
        <v>0</v>
      </c>
      <c r="F52" s="101">
        <f>'COEFICIENTES OFERTADOS'!F32</f>
        <v>0</v>
      </c>
      <c r="G52" s="101">
        <f>'COEFICIENTES OFERTADOS'!G32</f>
        <v>0</v>
      </c>
      <c r="H52" s="101">
        <f>'COEFICIENTES OFERTADOS'!H32</f>
        <v>0</v>
      </c>
      <c r="I52" s="101">
        <f>'COEFICIENTES OFERTADOS'!I32</f>
        <v>0</v>
      </c>
      <c r="J52" s="102">
        <f>'COEFICIENTES OFERTADOS'!J32</f>
        <v>0</v>
      </c>
      <c r="K52" s="138"/>
      <c r="L52" s="141"/>
      <c r="M52" s="1"/>
    </row>
    <row r="53" spans="2:13" s="67" customFormat="1" ht="15.75" customHeight="1" thickBot="1" x14ac:dyDescent="0.25">
      <c r="B53" s="1"/>
      <c r="C53" s="28" t="s">
        <v>57</v>
      </c>
      <c r="D53" s="26" t="s">
        <v>50</v>
      </c>
      <c r="E53" s="100">
        <f>'COEFICIENTES OFERTADOS'!E33</f>
        <v>0</v>
      </c>
      <c r="F53" s="101">
        <f>'COEFICIENTES OFERTADOS'!F33</f>
        <v>0</v>
      </c>
      <c r="G53" s="101">
        <f>'COEFICIENTES OFERTADOS'!G33</f>
        <v>0</v>
      </c>
      <c r="H53" s="101">
        <f>'COEFICIENTES OFERTADOS'!H33</f>
        <v>0</v>
      </c>
      <c r="I53" s="101">
        <f>'COEFICIENTES OFERTADOS'!I33</f>
        <v>0</v>
      </c>
      <c r="J53" s="102">
        <f>'COEFICIENTES OFERTADOS'!J33</f>
        <v>0</v>
      </c>
      <c r="K53" s="139"/>
      <c r="L53" s="142"/>
      <c r="M53" s="1"/>
    </row>
    <row r="54" spans="2:13" s="67" customFormat="1" ht="15.75" customHeight="1" thickBot="1" x14ac:dyDescent="0.25">
      <c r="B54" s="1"/>
      <c r="C54" s="28" t="s">
        <v>54</v>
      </c>
      <c r="D54" s="26" t="s">
        <v>50</v>
      </c>
      <c r="E54" s="100">
        <f>'COEFICIENTES OFERTADOS'!E34</f>
        <v>0</v>
      </c>
      <c r="F54" s="101">
        <f>'COEFICIENTES OFERTADOS'!F34</f>
        <v>0</v>
      </c>
      <c r="G54" s="101">
        <f>'COEFICIENTES OFERTADOS'!G34</f>
        <v>0</v>
      </c>
      <c r="H54" s="101">
        <f>'COEFICIENTES OFERTADOS'!H34</f>
        <v>0</v>
      </c>
      <c r="I54" s="101">
        <f>'COEFICIENTES OFERTADOS'!I34</f>
        <v>0</v>
      </c>
      <c r="J54" s="102">
        <f>'COEFICIENTES OFERTADOS'!J34</f>
        <v>0</v>
      </c>
      <c r="K54" s="143" t="s">
        <v>63</v>
      </c>
      <c r="L54" s="132"/>
      <c r="M54" s="1"/>
    </row>
    <row r="55" spans="2:13" s="67" customFormat="1" ht="15.75" customHeight="1" thickBot="1" x14ac:dyDescent="0.25">
      <c r="B55" s="1"/>
      <c r="C55" s="28" t="s">
        <v>55</v>
      </c>
      <c r="D55" s="26" t="s">
        <v>50</v>
      </c>
      <c r="E55" s="100">
        <f>'COEFICIENTES OFERTADOS'!E35</f>
        <v>0</v>
      </c>
      <c r="F55" s="101">
        <f>'COEFICIENTES OFERTADOS'!F35</f>
        <v>0</v>
      </c>
      <c r="G55" s="101">
        <f>'COEFICIENTES OFERTADOS'!G35</f>
        <v>0</v>
      </c>
      <c r="H55" s="101">
        <f>'COEFICIENTES OFERTADOS'!H35</f>
        <v>0</v>
      </c>
      <c r="I55" s="101">
        <f>'COEFICIENTES OFERTADOS'!I35</f>
        <v>0</v>
      </c>
      <c r="J55" s="102">
        <f>'COEFICIENTES OFERTADOS'!J35</f>
        <v>0</v>
      </c>
      <c r="K55" s="138"/>
      <c r="L55" s="133"/>
      <c r="M55" s="1"/>
    </row>
    <row r="56" spans="2:13" s="67" customFormat="1" ht="15.75" customHeight="1" thickBot="1" x14ac:dyDescent="0.25">
      <c r="B56" s="1"/>
      <c r="C56" s="29" t="s">
        <v>58</v>
      </c>
      <c r="D56" s="27" t="s">
        <v>50</v>
      </c>
      <c r="E56" s="100">
        <f>'COEFICIENTES OFERTADOS'!E36</f>
        <v>0</v>
      </c>
      <c r="F56" s="101">
        <f>'COEFICIENTES OFERTADOS'!F36</f>
        <v>0</v>
      </c>
      <c r="G56" s="101">
        <f>'COEFICIENTES OFERTADOS'!G36</f>
        <v>0</v>
      </c>
      <c r="H56" s="101">
        <f>'COEFICIENTES OFERTADOS'!H36</f>
        <v>0</v>
      </c>
      <c r="I56" s="101">
        <f>'COEFICIENTES OFERTADOS'!I36</f>
        <v>0</v>
      </c>
      <c r="J56" s="102">
        <f>'COEFICIENTES OFERTADOS'!J36</f>
        <v>0</v>
      </c>
      <c r="K56" s="144"/>
      <c r="L56" s="134"/>
      <c r="M56" s="1"/>
    </row>
    <row r="57" spans="2:13" s="67" customFormat="1" ht="7.9" customHeight="1" thickBot="1" x14ac:dyDescent="0.25">
      <c r="B57" s="1"/>
      <c r="C57" s="4"/>
      <c r="D57" s="4"/>
      <c r="E57" s="4"/>
      <c r="F57" s="4"/>
      <c r="G57" s="4"/>
      <c r="H57" s="4"/>
      <c r="I57" s="4"/>
      <c r="J57" s="4"/>
      <c r="K57" s="4"/>
      <c r="L57" s="4"/>
      <c r="M57" s="1"/>
    </row>
    <row r="58" spans="2:13" s="67" customFormat="1" ht="15.75" customHeight="1" thickBot="1" x14ac:dyDescent="0.25">
      <c r="B58" s="1"/>
      <c r="C58" s="69" t="s">
        <v>39</v>
      </c>
      <c r="D58" s="20" t="s">
        <v>23</v>
      </c>
      <c r="E58" s="96" t="s">
        <v>0</v>
      </c>
      <c r="F58" s="92" t="s">
        <v>1</v>
      </c>
      <c r="G58" s="92" t="s">
        <v>2</v>
      </c>
      <c r="H58" s="92" t="s">
        <v>3</v>
      </c>
      <c r="I58" s="92" t="s">
        <v>4</v>
      </c>
      <c r="J58" s="97" t="s">
        <v>5</v>
      </c>
      <c r="K58" s="135" t="s">
        <v>62</v>
      </c>
      <c r="L58" s="136"/>
      <c r="M58" s="1"/>
    </row>
    <row r="59" spans="2:13" s="67" customFormat="1" ht="15.75" customHeight="1" thickBot="1" x14ac:dyDescent="0.25">
      <c r="B59" s="1"/>
      <c r="C59" s="24" t="s">
        <v>21</v>
      </c>
      <c r="D59" s="25" t="s">
        <v>50</v>
      </c>
      <c r="E59" s="100">
        <f>'COEFICIENTES OFERTADOS'!E39</f>
        <v>0</v>
      </c>
      <c r="F59" s="101">
        <f>'COEFICIENTES OFERTADOS'!F39</f>
        <v>0</v>
      </c>
      <c r="G59" s="101">
        <f>'COEFICIENTES OFERTADOS'!G39</f>
        <v>0</v>
      </c>
      <c r="H59" s="101">
        <f>'COEFICIENTES OFERTADOS'!H39</f>
        <v>0</v>
      </c>
      <c r="I59" s="101">
        <f>'COEFICIENTES OFERTADOS'!I39</f>
        <v>0</v>
      </c>
      <c r="J59" s="102">
        <f>'COEFICIENTES OFERTADOS'!J39</f>
        <v>0</v>
      </c>
      <c r="K59" s="137" t="s">
        <v>64</v>
      </c>
      <c r="L59" s="140"/>
      <c r="M59" s="1"/>
    </row>
    <row r="60" spans="2:13" s="67" customFormat="1" ht="15.75" customHeight="1" thickBot="1" x14ac:dyDescent="0.25">
      <c r="B60" s="1"/>
      <c r="C60" s="28" t="s">
        <v>22</v>
      </c>
      <c r="D60" s="26" t="s">
        <v>50</v>
      </c>
      <c r="E60" s="100">
        <f>'COEFICIENTES OFERTADOS'!E40</f>
        <v>0</v>
      </c>
      <c r="F60" s="101">
        <f>'COEFICIENTES OFERTADOS'!F40</f>
        <v>0</v>
      </c>
      <c r="G60" s="101">
        <f>'COEFICIENTES OFERTADOS'!G40</f>
        <v>0</v>
      </c>
      <c r="H60" s="101">
        <f>'COEFICIENTES OFERTADOS'!H40</f>
        <v>0</v>
      </c>
      <c r="I60" s="101">
        <f>'COEFICIENTES OFERTADOS'!I40</f>
        <v>0</v>
      </c>
      <c r="J60" s="102">
        <f>'COEFICIENTES OFERTADOS'!J40</f>
        <v>0</v>
      </c>
      <c r="K60" s="138"/>
      <c r="L60" s="141"/>
      <c r="M60" s="1"/>
    </row>
    <row r="61" spans="2:13" s="67" customFormat="1" ht="15.75" customHeight="1" thickBot="1" x14ac:dyDescent="0.25">
      <c r="B61" s="1"/>
      <c r="C61" s="28" t="s">
        <v>57</v>
      </c>
      <c r="D61" s="26" t="s">
        <v>50</v>
      </c>
      <c r="E61" s="100">
        <f>'COEFICIENTES OFERTADOS'!E41</f>
        <v>0</v>
      </c>
      <c r="F61" s="101">
        <f>'COEFICIENTES OFERTADOS'!F41</f>
        <v>0</v>
      </c>
      <c r="G61" s="101">
        <f>'COEFICIENTES OFERTADOS'!G41</f>
        <v>0</v>
      </c>
      <c r="H61" s="101">
        <f>'COEFICIENTES OFERTADOS'!H41</f>
        <v>0</v>
      </c>
      <c r="I61" s="101">
        <f>'COEFICIENTES OFERTADOS'!I41</f>
        <v>0</v>
      </c>
      <c r="J61" s="102">
        <f>'COEFICIENTES OFERTADOS'!J41</f>
        <v>0</v>
      </c>
      <c r="K61" s="139"/>
      <c r="L61" s="142"/>
      <c r="M61" s="1"/>
    </row>
    <row r="62" spans="2:13" s="67" customFormat="1" ht="15.75" customHeight="1" thickBot="1" x14ac:dyDescent="0.25">
      <c r="B62" s="1"/>
      <c r="C62" s="28" t="s">
        <v>54</v>
      </c>
      <c r="D62" s="26" t="s">
        <v>50</v>
      </c>
      <c r="E62" s="100">
        <f>'COEFICIENTES OFERTADOS'!E42</f>
        <v>0</v>
      </c>
      <c r="F62" s="101">
        <f>'COEFICIENTES OFERTADOS'!F42</f>
        <v>0</v>
      </c>
      <c r="G62" s="101">
        <f>'COEFICIENTES OFERTADOS'!G42</f>
        <v>0</v>
      </c>
      <c r="H62" s="101">
        <f>'COEFICIENTES OFERTADOS'!H42</f>
        <v>0</v>
      </c>
      <c r="I62" s="101">
        <f>'COEFICIENTES OFERTADOS'!I42</f>
        <v>0</v>
      </c>
      <c r="J62" s="102">
        <f>'COEFICIENTES OFERTADOS'!J42</f>
        <v>0</v>
      </c>
      <c r="K62" s="143" t="s">
        <v>63</v>
      </c>
      <c r="L62" s="132"/>
      <c r="M62" s="1"/>
    </row>
    <row r="63" spans="2:13" s="67" customFormat="1" ht="15.75" customHeight="1" thickBot="1" x14ac:dyDescent="0.25">
      <c r="B63" s="1"/>
      <c r="C63" s="28" t="s">
        <v>55</v>
      </c>
      <c r="D63" s="26" t="s">
        <v>50</v>
      </c>
      <c r="E63" s="100">
        <f>'COEFICIENTES OFERTADOS'!E43</f>
        <v>0</v>
      </c>
      <c r="F63" s="101">
        <f>'COEFICIENTES OFERTADOS'!F43</f>
        <v>0</v>
      </c>
      <c r="G63" s="101">
        <f>'COEFICIENTES OFERTADOS'!G43</f>
        <v>0</v>
      </c>
      <c r="H63" s="101">
        <f>'COEFICIENTES OFERTADOS'!H43</f>
        <v>0</v>
      </c>
      <c r="I63" s="101">
        <f>'COEFICIENTES OFERTADOS'!I43</f>
        <v>0</v>
      </c>
      <c r="J63" s="102">
        <f>'COEFICIENTES OFERTADOS'!J43</f>
        <v>0</v>
      </c>
      <c r="K63" s="138"/>
      <c r="L63" s="133"/>
      <c r="M63" s="1"/>
    </row>
    <row r="64" spans="2:13" s="67" customFormat="1" ht="15.75" customHeight="1" thickBot="1" x14ac:dyDescent="0.25">
      <c r="B64" s="1"/>
      <c r="C64" s="29" t="s">
        <v>58</v>
      </c>
      <c r="D64" s="27" t="s">
        <v>50</v>
      </c>
      <c r="E64" s="100">
        <f>'COEFICIENTES OFERTADOS'!E44</f>
        <v>0</v>
      </c>
      <c r="F64" s="101">
        <f>'COEFICIENTES OFERTADOS'!F44</f>
        <v>0</v>
      </c>
      <c r="G64" s="101">
        <f>'COEFICIENTES OFERTADOS'!G44</f>
        <v>0</v>
      </c>
      <c r="H64" s="101">
        <f>'COEFICIENTES OFERTADOS'!H44</f>
        <v>0</v>
      </c>
      <c r="I64" s="101">
        <f>'COEFICIENTES OFERTADOS'!I44</f>
        <v>0</v>
      </c>
      <c r="J64" s="102">
        <f>'COEFICIENTES OFERTADOS'!J44</f>
        <v>0</v>
      </c>
      <c r="K64" s="144"/>
      <c r="L64" s="134"/>
      <c r="M64" s="1"/>
    </row>
    <row r="65" spans="2:13" s="67" customFormat="1" ht="7.9" customHeight="1" thickBot="1" x14ac:dyDescent="0.25">
      <c r="B65" s="1"/>
      <c r="C65" s="52"/>
      <c r="D65" s="53"/>
      <c r="E65" s="81"/>
      <c r="F65" s="81"/>
      <c r="G65" s="81"/>
      <c r="H65" s="81"/>
      <c r="I65" s="81"/>
      <c r="J65" s="81"/>
      <c r="K65" s="4"/>
      <c r="L65" s="4"/>
      <c r="M65" s="1"/>
    </row>
    <row r="66" spans="2:13" s="67" customFormat="1" ht="15.75" customHeight="1" x14ac:dyDescent="0.2">
      <c r="B66" s="1"/>
      <c r="C66" s="157" t="s">
        <v>48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"/>
    </row>
    <row r="67" spans="2:13" s="67" customFormat="1" ht="15" customHeight="1" thickBot="1" x14ac:dyDescent="0.25">
      <c r="B67" s="1"/>
      <c r="C67" s="5" t="s">
        <v>60</v>
      </c>
      <c r="D67" s="5"/>
      <c r="E67" s="5"/>
      <c r="F67" s="5"/>
      <c r="G67" s="5"/>
      <c r="H67" s="5"/>
      <c r="I67" s="5"/>
      <c r="J67" s="5"/>
      <c r="K67" s="5"/>
      <c r="L67" s="5"/>
      <c r="M67" s="1"/>
    </row>
    <row r="68" spans="2:13" s="67" customFormat="1" ht="7.9" customHeight="1" thickBot="1" x14ac:dyDescent="0.25">
      <c r="B68" s="1"/>
      <c r="C68" s="4"/>
      <c r="D68" s="4"/>
      <c r="E68" s="4"/>
      <c r="F68" s="4"/>
      <c r="G68" s="4"/>
      <c r="H68" s="4"/>
      <c r="I68" s="4"/>
      <c r="J68" s="4"/>
      <c r="K68" s="4"/>
      <c r="L68" s="4"/>
      <c r="M68" s="1"/>
    </row>
    <row r="69" spans="2:13" s="67" customFormat="1" ht="15.75" customHeight="1" thickBot="1" x14ac:dyDescent="0.25">
      <c r="B69" s="1"/>
      <c r="C69" s="69" t="s">
        <v>40</v>
      </c>
      <c r="D69" s="20" t="s">
        <v>23</v>
      </c>
      <c r="E69" s="21" t="s">
        <v>0</v>
      </c>
      <c r="F69" s="90" t="s">
        <v>1</v>
      </c>
      <c r="G69" s="90" t="s">
        <v>2</v>
      </c>
      <c r="H69" s="90" t="s">
        <v>3</v>
      </c>
      <c r="I69" s="90" t="s">
        <v>4</v>
      </c>
      <c r="J69" s="23" t="s">
        <v>5</v>
      </c>
      <c r="K69" s="4"/>
      <c r="L69" s="4"/>
      <c r="M69" s="1"/>
    </row>
    <row r="70" spans="2:13" s="67" customFormat="1" ht="15.75" customHeight="1" x14ac:dyDescent="0.2">
      <c r="B70" s="1"/>
      <c r="C70" s="24" t="s">
        <v>53</v>
      </c>
      <c r="D70" s="25" t="s">
        <v>52</v>
      </c>
      <c r="E70" s="118"/>
      <c r="F70" s="119"/>
      <c r="G70" s="119"/>
      <c r="H70" s="82"/>
      <c r="I70" s="82"/>
      <c r="J70" s="83"/>
      <c r="K70" s="4"/>
      <c r="L70" s="4"/>
      <c r="M70" s="1"/>
    </row>
    <row r="71" spans="2:13" s="67" customFormat="1" ht="15.75" customHeight="1" thickBot="1" x14ac:dyDescent="0.25">
      <c r="B71" s="1"/>
      <c r="C71" s="29" t="s">
        <v>53</v>
      </c>
      <c r="D71" s="27" t="s">
        <v>51</v>
      </c>
      <c r="E71" s="115"/>
      <c r="F71" s="116"/>
      <c r="G71" s="116"/>
      <c r="H71" s="116"/>
      <c r="I71" s="116"/>
      <c r="J71" s="117"/>
      <c r="K71" s="4"/>
      <c r="L71" s="4"/>
      <c r="M71" s="1"/>
    </row>
    <row r="72" spans="2:13" s="67" customFormat="1" ht="6" customHeight="1" x14ac:dyDescent="0.2">
      <c r="B72" s="1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</row>
    <row r="73" spans="2:13" s="67" customFormat="1" ht="7.9" customHeight="1" x14ac:dyDescent="0.2">
      <c r="B73" s="1"/>
      <c r="C73" s="19"/>
      <c r="D73" s="19"/>
      <c r="E73" s="1"/>
      <c r="F73" s="1"/>
      <c r="G73" s="1"/>
      <c r="H73" s="1"/>
      <c r="I73" s="1"/>
      <c r="J73" s="1"/>
      <c r="K73" s="1"/>
      <c r="L73" s="1"/>
      <c r="M73" s="1"/>
    </row>
    <row r="74" spans="2:13" s="67" customFormat="1" ht="21" thickBot="1" x14ac:dyDescent="0.25">
      <c r="B74" s="1"/>
      <c r="C74" s="129" t="s">
        <v>76</v>
      </c>
      <c r="D74" s="129"/>
      <c r="E74" s="129"/>
      <c r="F74" s="129"/>
      <c r="G74" s="129"/>
      <c r="H74" s="129"/>
      <c r="I74" s="129"/>
      <c r="J74" s="129"/>
      <c r="K74" s="129"/>
      <c r="L74" s="129"/>
      <c r="M74" s="1"/>
    </row>
    <row r="75" spans="2:13" s="67" customFormat="1" ht="7.9" customHeight="1" x14ac:dyDescent="0.2">
      <c r="B75" s="1"/>
      <c r="C75" s="4"/>
      <c r="D75" s="4"/>
      <c r="E75" s="4"/>
      <c r="F75" s="4"/>
      <c r="G75" s="4"/>
      <c r="H75" s="4"/>
      <c r="I75" s="4"/>
      <c r="J75" s="4"/>
      <c r="K75" s="4"/>
      <c r="L75" s="4"/>
      <c r="M75" s="1"/>
    </row>
    <row r="76" spans="2:13" s="67" customFormat="1" ht="12" customHeight="1" x14ac:dyDescent="0.2">
      <c r="B76" s="1"/>
      <c r="C76" s="33"/>
      <c r="D76" s="33"/>
      <c r="E76" s="33"/>
      <c r="F76" s="33"/>
      <c r="G76" s="33"/>
      <c r="H76" s="1"/>
      <c r="I76" s="34"/>
      <c r="J76" s="35"/>
      <c r="K76" s="33"/>
      <c r="L76" s="33"/>
      <c r="M76" s="33"/>
    </row>
    <row r="77" spans="2:13" s="67" customFormat="1" ht="12" customHeight="1" thickBot="1" x14ac:dyDescent="0.25">
      <c r="B77" s="1"/>
      <c r="C77" s="33"/>
      <c r="D77" s="33"/>
      <c r="E77" s="33"/>
      <c r="F77" s="33"/>
      <c r="G77" s="33"/>
      <c r="H77" s="1"/>
      <c r="I77" s="34"/>
      <c r="J77" s="35"/>
      <c r="K77" s="33"/>
      <c r="L77" s="33"/>
      <c r="M77" s="33"/>
    </row>
    <row r="78" spans="2:13" s="67" customFormat="1" ht="16.5" customHeight="1" x14ac:dyDescent="0.2">
      <c r="B78" s="1"/>
      <c r="C78" s="147" t="s">
        <v>42</v>
      </c>
      <c r="D78" s="148"/>
      <c r="E78" s="149"/>
      <c r="F78" s="150" t="s">
        <v>13</v>
      </c>
      <c r="G78" s="127" t="s">
        <v>31</v>
      </c>
      <c r="H78" s="1"/>
      <c r="I78" s="86" t="s">
        <v>43</v>
      </c>
      <c r="J78" s="36"/>
      <c r="K78" s="36"/>
      <c r="L78" s="36"/>
      <c r="M78" s="1"/>
    </row>
    <row r="79" spans="2:13" s="67" customFormat="1" ht="16.5" customHeight="1" thickBot="1" x14ac:dyDescent="0.25">
      <c r="B79" s="1"/>
      <c r="C79" s="152" t="s">
        <v>32</v>
      </c>
      <c r="D79" s="153"/>
      <c r="E79" s="154"/>
      <c r="F79" s="151"/>
      <c r="G79" s="128"/>
      <c r="H79" s="39"/>
      <c r="I79" s="37" t="s">
        <v>17</v>
      </c>
      <c r="J79" s="87"/>
      <c r="K79" s="64" t="s">
        <v>65</v>
      </c>
      <c r="L79" s="87"/>
      <c r="M79" s="1"/>
    </row>
    <row r="80" spans="2:13" s="67" customFormat="1" ht="16.5" customHeight="1" thickBot="1" x14ac:dyDescent="0.25">
      <c r="B80" s="1"/>
      <c r="C80" s="155" t="s">
        <v>26</v>
      </c>
      <c r="D80" s="156"/>
      <c r="E80" s="156"/>
      <c r="F80" s="58">
        <f>ROUND((((1-$L$35)/2)*($K$82*SUMPRODUCT(E15:J15,E35:J35)+SUMPRODUCT(E38:J38,E15:J15))+((1-$L$35)/2)*($K$83*SUMPRODUCT(E15:J15,E36:J36)+SUMPRODUCT(E15:J15,E39:J39))+$L$35*($L$38*SUMPRODUCT(E15:J15,E37:J37)+SUMPRODUCT(E40:J40,E15:J15)))/1000,2)</f>
        <v>0</v>
      </c>
      <c r="G80" s="60">
        <f>ROUND(+F80/K15*1000,3)</f>
        <v>0</v>
      </c>
      <c r="H80" s="41"/>
      <c r="I80" s="37" t="s">
        <v>16</v>
      </c>
      <c r="J80" s="87"/>
      <c r="K80" s="64" t="s">
        <v>65</v>
      </c>
      <c r="L80" s="87"/>
      <c r="M80" s="1"/>
    </row>
    <row r="81" spans="2:13" s="67" customFormat="1" ht="16.5" customHeight="1" thickBot="1" x14ac:dyDescent="0.25">
      <c r="B81" s="1"/>
      <c r="C81" s="130" t="s">
        <v>27</v>
      </c>
      <c r="D81" s="131"/>
      <c r="E81" s="131"/>
      <c r="F81" s="58">
        <f>ROUND((((1-$L$43)/2)*($K$82*SUMPRODUCT(E16:J16,E43:J43)+SUMPRODUCT(E46:J46,E16:J16))+((1-$L$43)/2)*($K$83*SUMPRODUCT(E16:J16,E44:J44)+SUMPRODUCT(E16:J16,E47:J47))+$L$43*($L$46*SUMPRODUCT(E16:J16,E45:J45)+SUMPRODUCT(E48:J48,E16:J16)))/1000,2)</f>
        <v>0</v>
      </c>
      <c r="G81" s="61">
        <f>+F81/K16*1000</f>
        <v>0</v>
      </c>
      <c r="H81" s="40"/>
      <c r="I81" s="37" t="s">
        <v>66</v>
      </c>
      <c r="J81" s="87"/>
      <c r="K81" s="64" t="s">
        <v>69</v>
      </c>
      <c r="L81" s="87"/>
      <c r="M81" s="1"/>
    </row>
    <row r="82" spans="2:13" s="67" customFormat="1" ht="16.5" customHeight="1" thickBot="1" x14ac:dyDescent="0.25">
      <c r="B82" s="1"/>
      <c r="C82" s="130" t="s">
        <v>28</v>
      </c>
      <c r="D82" s="131"/>
      <c r="E82" s="131"/>
      <c r="F82" s="58">
        <f>ROUND((((1-$L$51)/2)*($K$82*SUMPRODUCT(E17:J17,E51:J51)+SUMPRODUCT(E54:J54,E17:J17))+((1-$L$51)/2)*($K$83*SUMPRODUCT(E17:J17,E52:J52)+SUMPRODUCT(E17:J17,E55:J55))+$L$51*($L$54*SUMPRODUCT(E17:J17,E53:J53)+SUMPRODUCT(E56:J56,E17:J17)))/1000,2)</f>
        <v>0</v>
      </c>
      <c r="G82" s="61">
        <f>+F82/K17*1000</f>
        <v>0</v>
      </c>
      <c r="H82" s="40"/>
      <c r="I82" s="37" t="s">
        <v>18</v>
      </c>
      <c r="J82" s="87"/>
      <c r="K82" s="66">
        <v>74</v>
      </c>
      <c r="L82" s="87"/>
      <c r="M82" s="4"/>
    </row>
    <row r="83" spans="2:13" s="67" customFormat="1" ht="16.5" customHeight="1" thickBot="1" x14ac:dyDescent="0.25">
      <c r="B83" s="1"/>
      <c r="C83" s="130" t="s">
        <v>29</v>
      </c>
      <c r="D83" s="131"/>
      <c r="E83" s="131"/>
      <c r="F83" s="58">
        <f>ROUND((((1-$L$59)/2)*($K$82*SUMPRODUCT(E18:J18,E59:J59)+SUMPRODUCT(E62:J62,E18:J18))+((1-$L$59)/2)*($K$83*SUMPRODUCT(E18:J18,E60:J60)+SUMPRODUCT(E18:J18,E63:J63))+$L$59*($L$62*SUMPRODUCT(E18:J18,E61:J61)+SUMPRODUCT(E64:J64,E18:J18)))/1000,2)</f>
        <v>0</v>
      </c>
      <c r="G83" s="61">
        <f>+F83/K18*1000</f>
        <v>0</v>
      </c>
      <c r="H83" s="40"/>
      <c r="I83" s="37" t="s">
        <v>19</v>
      </c>
      <c r="J83" s="87"/>
      <c r="K83" s="66">
        <v>75</v>
      </c>
      <c r="L83" s="87"/>
      <c r="M83" s="1"/>
    </row>
    <row r="84" spans="2:13" s="67" customFormat="1" ht="16.5" customHeight="1" thickBot="1" x14ac:dyDescent="0.25">
      <c r="B84" s="1"/>
      <c r="C84" s="145" t="s">
        <v>45</v>
      </c>
      <c r="D84" s="146"/>
      <c r="E84" s="146"/>
      <c r="F84" s="59">
        <f>+ROUND((SUMPRODUCT(E25:J25,E70:J70)+SUMPRODUCT(E26:J26,E71:J71))/1000,2)</f>
        <v>0</v>
      </c>
      <c r="G84" s="62">
        <f>+F84/K27*1000</f>
        <v>0</v>
      </c>
      <c r="H84" s="40"/>
      <c r="I84" s="37" t="s">
        <v>67</v>
      </c>
      <c r="J84" s="87"/>
      <c r="K84" s="65" t="s">
        <v>68</v>
      </c>
      <c r="L84" s="87"/>
      <c r="M84" s="88"/>
    </row>
    <row r="85" spans="2:13" s="67" customFormat="1" x14ac:dyDescent="0.2">
      <c r="B85" s="1"/>
      <c r="C85" s="38"/>
      <c r="D85" s="38"/>
      <c r="E85" s="1"/>
      <c r="F85" s="57"/>
      <c r="G85" s="1"/>
      <c r="H85" s="1"/>
      <c r="I85" s="1"/>
      <c r="J85" s="1"/>
      <c r="K85" s="1"/>
      <c r="L85" s="1"/>
      <c r="M85" s="1"/>
    </row>
    <row r="86" spans="2:13" s="67" customFormat="1" x14ac:dyDescent="0.2"/>
    <row r="87" spans="2:13" s="67" customFormat="1" x14ac:dyDescent="0.2"/>
    <row r="88" spans="2:13" s="67" customFormat="1" x14ac:dyDescent="0.2"/>
    <row r="89" spans="2:13" s="67" customFormat="1" x14ac:dyDescent="0.2"/>
    <row r="90" spans="2:13" s="67" customFormat="1" x14ac:dyDescent="0.2"/>
    <row r="91" spans="2:13" s="67" customFormat="1" x14ac:dyDescent="0.2"/>
    <row r="92" spans="2:13" s="67" customFormat="1" x14ac:dyDescent="0.2"/>
    <row r="93" spans="2:13" s="67" customFormat="1" x14ac:dyDescent="0.2"/>
    <row r="94" spans="2:13" s="67" customFormat="1" x14ac:dyDescent="0.2"/>
    <row r="95" spans="2:13" s="67" customFormat="1" x14ac:dyDescent="0.2"/>
    <row r="96" spans="2:13" s="67" customFormat="1" x14ac:dyDescent="0.2"/>
    <row r="97" s="67" customFormat="1" x14ac:dyDescent="0.2"/>
    <row r="98" s="67" customFormat="1" x14ac:dyDescent="0.2"/>
    <row r="99" s="67" customFormat="1" x14ac:dyDescent="0.2"/>
    <row r="100" s="67" customFormat="1" x14ac:dyDescent="0.2"/>
    <row r="101" s="67" customFormat="1" x14ac:dyDescent="0.2"/>
    <row r="102" s="67" customFormat="1" x14ac:dyDescent="0.2"/>
    <row r="103" s="67" customFormat="1" x14ac:dyDescent="0.2"/>
    <row r="104" s="67" customFormat="1" x14ac:dyDescent="0.2"/>
    <row r="105" s="67" customFormat="1" x14ac:dyDescent="0.2"/>
  </sheetData>
  <sheetProtection algorithmName="SHA-512" hashValue="/z9pDBZutZzJ8g8UZ4IifcwOLpFXHjU8Fbjwn8xnERJ8g14fdDSOw5eUTsWjlqR7azAyR011IDjvftTkiVeflA==" saltValue="OVqTv/uJXkK+kQevPoczbQ==" spinCount="100000" sheet="1" objects="1" scenarios="1"/>
  <dataConsolidate/>
  <mergeCells count="41">
    <mergeCell ref="C66:L66"/>
    <mergeCell ref="C81:E81"/>
    <mergeCell ref="C82:E82"/>
    <mergeCell ref="C83:E83"/>
    <mergeCell ref="C84:E84"/>
    <mergeCell ref="C74:L74"/>
    <mergeCell ref="C78:E78"/>
    <mergeCell ref="F78:F79"/>
    <mergeCell ref="G78:G79"/>
    <mergeCell ref="C79:E79"/>
    <mergeCell ref="C80:E80"/>
    <mergeCell ref="K58:L58"/>
    <mergeCell ref="K59:K61"/>
    <mergeCell ref="L59:L61"/>
    <mergeCell ref="K62:K64"/>
    <mergeCell ref="L62:L64"/>
    <mergeCell ref="K50:L50"/>
    <mergeCell ref="K51:K53"/>
    <mergeCell ref="L51:L53"/>
    <mergeCell ref="K54:K56"/>
    <mergeCell ref="L54:L56"/>
    <mergeCell ref="K46:K48"/>
    <mergeCell ref="L46:L48"/>
    <mergeCell ref="C25:C26"/>
    <mergeCell ref="C29:L29"/>
    <mergeCell ref="C30:L30"/>
    <mergeCell ref="C31:L31"/>
    <mergeCell ref="K34:L34"/>
    <mergeCell ref="K35:K37"/>
    <mergeCell ref="L35:L37"/>
    <mergeCell ref="K38:K40"/>
    <mergeCell ref="L38:L40"/>
    <mergeCell ref="K42:L42"/>
    <mergeCell ref="K43:K45"/>
    <mergeCell ref="L43:L45"/>
    <mergeCell ref="D23:D24"/>
    <mergeCell ref="E23:K23"/>
    <mergeCell ref="C3:C5"/>
    <mergeCell ref="C9:L9"/>
    <mergeCell ref="D13:D14"/>
    <mergeCell ref="E13:K13"/>
  </mergeCells>
  <dataValidations count="2">
    <dataValidation type="decimal" allowBlank="1" showInputMessage="1" showErrorMessage="1" errorTitle="VALOR NO VALIDO" error="El valor debe estar entre 0 y 55 con tres cifras decimales" promptTitle="Aviso" prompt="Valor entre 0 y 55 con tres cifras decimales" sqref="L38:L40 L46:L48 L54:L56 L62:L64" xr:uid="{CB5A37D4-CE66-45FE-B814-61915FCFC7F7}">
      <formula1>0</formula1>
      <formula2>55</formula2>
    </dataValidation>
    <dataValidation type="decimal" allowBlank="1" showInputMessage="1" showErrorMessage="1" errorTitle="VALOR NO VALIDO" error="Debe Introducir un número entero entre 0 y 30 (ambos incluidos)" promptTitle="Aviso" prompt="Valor entero entre 0 y 30 (ambos incluidos)" sqref="L35:L37 L43:L45 L51:L53 L59:L61" xr:uid="{C7E1316B-396B-4719-9504-AB91351047C5}">
      <formula1>0</formula1>
      <formula2>0.3</formula2>
    </dataValidation>
  </dataValidations>
  <pageMargins left="0.7" right="0.7" top="0.75" bottom="0.75" header="0.3" footer="0.3"/>
  <pageSetup paperSize="9" scale="5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5121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512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F8A63-5190-46DC-A4D6-A0D6526C10ED}">
  <sheetPr>
    <pageSetUpPr fitToPage="1"/>
  </sheetPr>
  <dimension ref="A1:AU105"/>
  <sheetViews>
    <sheetView zoomScale="85" zoomScaleNormal="85" workbookViewId="0">
      <selection activeCell="F80" sqref="F80:F83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1" width="15" style="93" customWidth="1"/>
    <col min="12" max="12" width="21" style="93" customWidth="1"/>
    <col min="13" max="13" width="2" style="93" customWidth="1"/>
    <col min="14" max="47" width="11.42578125" style="67"/>
    <col min="48" max="16384" width="11.42578125" style="89"/>
  </cols>
  <sheetData>
    <row r="1" spans="2:19" s="67" customFormat="1" x14ac:dyDescent="0.2"/>
    <row r="2" spans="2:19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9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2"/>
      <c r="L3" s="2"/>
      <c r="M3" s="1"/>
    </row>
    <row r="4" spans="2:19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2"/>
      <c r="L4" s="2"/>
      <c r="M4" s="1"/>
    </row>
    <row r="5" spans="2:19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2"/>
      <c r="L5" s="2"/>
      <c r="M5" s="1"/>
    </row>
    <row r="6" spans="2:19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2"/>
      <c r="L6" s="2"/>
      <c r="M6" s="1"/>
    </row>
    <row r="7" spans="2:19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1"/>
    </row>
    <row r="8" spans="2:19" s="67" customForma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9" s="67" customFormat="1" ht="21" thickBot="1" x14ac:dyDescent="0.25">
      <c r="B9" s="1"/>
      <c r="C9" s="129" t="s">
        <v>24</v>
      </c>
      <c r="D9" s="129"/>
      <c r="E9" s="129"/>
      <c r="F9" s="129"/>
      <c r="G9" s="129"/>
      <c r="H9" s="129"/>
      <c r="I9" s="129"/>
      <c r="J9" s="129"/>
      <c r="K9" s="129"/>
      <c r="L9" s="129"/>
      <c r="M9" s="1"/>
    </row>
    <row r="10" spans="2:19" s="67" customFormat="1" ht="7.9" customHeight="1" x14ac:dyDescent="0.2"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1"/>
    </row>
    <row r="11" spans="2:19" s="67" customFormat="1" ht="15" customHeight="1" thickBot="1" x14ac:dyDescent="0.25">
      <c r="B11" s="1"/>
      <c r="C11" s="5" t="s">
        <v>14</v>
      </c>
      <c r="D11" s="6"/>
      <c r="E11" s="6"/>
      <c r="F11" s="6"/>
      <c r="G11" s="6"/>
      <c r="H11" s="6"/>
      <c r="I11" s="6"/>
      <c r="J11" s="6"/>
      <c r="K11" s="6"/>
      <c r="L11" s="6"/>
      <c r="M11" s="1"/>
      <c r="O11" s="67" t="s">
        <v>12</v>
      </c>
    </row>
    <row r="12" spans="2:19" s="67" customFormat="1" ht="12" customHeight="1" thickBot="1" x14ac:dyDescent="0.25">
      <c r="B12" s="1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</row>
    <row r="13" spans="2:19" s="67" customFormat="1" ht="15.75" customHeight="1" x14ac:dyDescent="0.2">
      <c r="B13" s="1"/>
      <c r="C13" s="69"/>
      <c r="D13" s="127" t="s">
        <v>23</v>
      </c>
      <c r="E13" s="158" t="s">
        <v>44</v>
      </c>
      <c r="F13" s="159"/>
      <c r="G13" s="159"/>
      <c r="H13" s="159"/>
      <c r="I13" s="159"/>
      <c r="J13" s="159"/>
      <c r="K13" s="160"/>
      <c r="L13" s="1"/>
      <c r="M13" s="1"/>
    </row>
    <row r="14" spans="2:19" s="67" customFormat="1" ht="15.75" customHeight="1" thickBot="1" x14ac:dyDescent="0.25">
      <c r="B14" s="1"/>
      <c r="C14" s="70" t="s">
        <v>72</v>
      </c>
      <c r="D14" s="163"/>
      <c r="E14" s="98" t="s">
        <v>0</v>
      </c>
      <c r="F14" s="7" t="s">
        <v>1</v>
      </c>
      <c r="G14" s="7" t="s">
        <v>2</v>
      </c>
      <c r="H14" s="7" t="s">
        <v>3</v>
      </c>
      <c r="I14" s="7" t="s">
        <v>4</v>
      </c>
      <c r="J14" s="7" t="s">
        <v>5</v>
      </c>
      <c r="K14" s="99" t="s">
        <v>11</v>
      </c>
      <c r="L14" s="1"/>
      <c r="M14" s="1"/>
    </row>
    <row r="15" spans="2:19" s="67" customFormat="1" ht="15.75" customHeight="1" thickBot="1" x14ac:dyDescent="0.25">
      <c r="B15" s="1"/>
      <c r="C15" s="8" t="s">
        <v>6</v>
      </c>
      <c r="D15" s="9" t="s">
        <v>49</v>
      </c>
      <c r="E15" s="75">
        <v>16477097</v>
      </c>
      <c r="F15" s="76">
        <v>20783856</v>
      </c>
      <c r="G15" s="76">
        <v>18474672</v>
      </c>
      <c r="H15" s="76">
        <v>22721131</v>
      </c>
      <c r="I15" s="76">
        <v>10002073</v>
      </c>
      <c r="J15" s="77">
        <v>70628733</v>
      </c>
      <c r="K15" s="13">
        <f>SUM(E15:J15)</f>
        <v>159087562</v>
      </c>
      <c r="L15" s="1"/>
      <c r="M15" s="1"/>
      <c r="N15" s="74"/>
      <c r="O15" s="74"/>
      <c r="P15" s="74"/>
      <c r="Q15" s="74"/>
      <c r="R15" s="74"/>
      <c r="S15" s="74"/>
    </row>
    <row r="16" spans="2:19" s="67" customFormat="1" ht="15.75" customHeight="1" thickBot="1" x14ac:dyDescent="0.25">
      <c r="B16" s="1"/>
      <c r="C16" s="11" t="s">
        <v>7</v>
      </c>
      <c r="D16" s="12" t="s">
        <v>50</v>
      </c>
      <c r="E16" s="75">
        <v>18205584</v>
      </c>
      <c r="F16" s="76">
        <v>22796369</v>
      </c>
      <c r="G16" s="76">
        <v>19819586</v>
      </c>
      <c r="H16" s="76">
        <v>24655194</v>
      </c>
      <c r="I16" s="76">
        <v>10958794</v>
      </c>
      <c r="J16" s="77">
        <v>77999954</v>
      </c>
      <c r="K16" s="13">
        <f>SUM(E16:J16)</f>
        <v>174435481</v>
      </c>
      <c r="L16" s="1"/>
      <c r="M16" s="1"/>
      <c r="N16" s="74"/>
      <c r="O16" s="74"/>
      <c r="P16" s="74"/>
      <c r="Q16" s="74"/>
      <c r="R16" s="74"/>
      <c r="S16" s="74"/>
    </row>
    <row r="17" spans="2:19" s="67" customFormat="1" ht="15.75" customHeight="1" thickBot="1" x14ac:dyDescent="0.25">
      <c r="B17" s="1"/>
      <c r="C17" s="8" t="s">
        <v>8</v>
      </c>
      <c r="D17" s="9" t="s">
        <v>50</v>
      </c>
      <c r="E17" s="71">
        <v>14073018</v>
      </c>
      <c r="F17" s="72">
        <v>17596655</v>
      </c>
      <c r="G17" s="72">
        <v>15842705</v>
      </c>
      <c r="H17" s="72">
        <v>19706105</v>
      </c>
      <c r="I17" s="72">
        <v>8580848</v>
      </c>
      <c r="J17" s="73">
        <v>52378317</v>
      </c>
      <c r="K17" s="10">
        <f t="shared" ref="K17:K18" si="0">SUM(E17:J17)</f>
        <v>128177648</v>
      </c>
      <c r="L17" s="1"/>
      <c r="M17" s="1"/>
      <c r="N17" s="74"/>
      <c r="O17" s="74"/>
      <c r="P17" s="74"/>
      <c r="Q17" s="74"/>
      <c r="R17" s="74"/>
      <c r="S17" s="74"/>
    </row>
    <row r="18" spans="2:19" s="67" customFormat="1" ht="15.75" customHeight="1" thickBot="1" x14ac:dyDescent="0.25">
      <c r="B18" s="1"/>
      <c r="C18" s="11" t="s">
        <v>9</v>
      </c>
      <c r="D18" s="12" t="s">
        <v>50</v>
      </c>
      <c r="E18" s="78">
        <v>14499865</v>
      </c>
      <c r="F18" s="79">
        <v>18352757</v>
      </c>
      <c r="G18" s="79">
        <v>16221229</v>
      </c>
      <c r="H18" s="79">
        <v>20109410</v>
      </c>
      <c r="I18" s="79">
        <v>8991762</v>
      </c>
      <c r="J18" s="80">
        <v>61694344</v>
      </c>
      <c r="K18" s="13">
        <f t="shared" si="0"/>
        <v>139869367</v>
      </c>
      <c r="L18" s="1"/>
      <c r="M18" s="1"/>
      <c r="N18" s="74"/>
      <c r="O18" s="74"/>
      <c r="P18" s="74"/>
      <c r="Q18" s="74"/>
      <c r="R18" s="74"/>
      <c r="S18" s="74"/>
    </row>
    <row r="19" spans="2:19" s="67" customFormat="1" ht="15.75" customHeight="1" thickBot="1" x14ac:dyDescent="0.25">
      <c r="B19" s="1"/>
      <c r="C19" s="14" t="s">
        <v>15</v>
      </c>
      <c r="D19" s="15" t="s">
        <v>12</v>
      </c>
      <c r="E19" s="16">
        <f t="shared" ref="E19:K19" si="1">+SUM(E15:E18)</f>
        <v>63255564</v>
      </c>
      <c r="F19" s="17">
        <f t="shared" si="1"/>
        <v>79529637</v>
      </c>
      <c r="G19" s="17">
        <f t="shared" si="1"/>
        <v>70358192</v>
      </c>
      <c r="H19" s="17">
        <f t="shared" si="1"/>
        <v>87191840</v>
      </c>
      <c r="I19" s="17">
        <f t="shared" si="1"/>
        <v>38533477</v>
      </c>
      <c r="J19" s="17">
        <f t="shared" si="1"/>
        <v>262701348</v>
      </c>
      <c r="K19" s="18">
        <f t="shared" si="1"/>
        <v>601570058</v>
      </c>
      <c r="L19" s="1"/>
      <c r="M19" s="1"/>
    </row>
    <row r="20" spans="2:19" s="67" customFormat="1" ht="7.9" customHeight="1" x14ac:dyDescent="0.2">
      <c r="B20" s="1"/>
      <c r="C20" s="4"/>
      <c r="D20" s="4"/>
      <c r="E20" s="4"/>
      <c r="F20" s="4"/>
      <c r="G20" s="4"/>
      <c r="H20" s="4"/>
      <c r="I20" s="4"/>
      <c r="J20" s="4"/>
      <c r="K20" s="4"/>
      <c r="L20" s="1"/>
      <c r="M20" s="1"/>
    </row>
    <row r="21" spans="2:19" s="67" customFormat="1" ht="15" customHeight="1" thickBot="1" x14ac:dyDescent="0.25">
      <c r="B21" s="1"/>
      <c r="C21" s="5" t="s">
        <v>20</v>
      </c>
      <c r="D21" s="6"/>
      <c r="E21" s="6"/>
      <c r="F21" s="6"/>
      <c r="G21" s="6"/>
      <c r="H21" s="6"/>
      <c r="I21" s="6"/>
      <c r="J21" s="6"/>
      <c r="K21" s="6"/>
      <c r="L21" s="1"/>
      <c r="M21" s="1"/>
    </row>
    <row r="22" spans="2:19" s="67" customFormat="1" ht="12" customHeight="1" thickBot="1" x14ac:dyDescent="0.25">
      <c r="B22" s="1"/>
      <c r="C22" s="4"/>
      <c r="D22" s="4"/>
      <c r="E22" s="4"/>
      <c r="F22" s="4"/>
      <c r="G22" s="4"/>
      <c r="H22" s="4"/>
      <c r="I22" s="4"/>
      <c r="J22" s="4"/>
      <c r="K22" s="4"/>
      <c r="L22" s="1"/>
      <c r="M22" s="1"/>
    </row>
    <row r="23" spans="2:19" s="67" customFormat="1" ht="15.75" customHeight="1" x14ac:dyDescent="0.2">
      <c r="B23" s="1"/>
      <c r="C23" s="69"/>
      <c r="D23" s="127" t="s">
        <v>23</v>
      </c>
      <c r="E23" s="158" t="s">
        <v>44</v>
      </c>
      <c r="F23" s="159"/>
      <c r="G23" s="159"/>
      <c r="H23" s="159"/>
      <c r="I23" s="159"/>
      <c r="J23" s="159"/>
      <c r="K23" s="160"/>
      <c r="L23" s="1"/>
      <c r="M23" s="1"/>
    </row>
    <row r="24" spans="2:19" s="67" customFormat="1" ht="15.75" customHeight="1" thickBot="1" x14ac:dyDescent="0.25">
      <c r="B24" s="1"/>
      <c r="C24" s="70" t="s">
        <v>72</v>
      </c>
      <c r="D24" s="163"/>
      <c r="E24" s="98" t="s">
        <v>0</v>
      </c>
      <c r="F24" s="7" t="s">
        <v>1</v>
      </c>
      <c r="G24" s="7" t="s">
        <v>2</v>
      </c>
      <c r="H24" s="7" t="s">
        <v>3</v>
      </c>
      <c r="I24" s="7" t="s">
        <v>4</v>
      </c>
      <c r="J24" s="7" t="s">
        <v>5</v>
      </c>
      <c r="K24" s="99" t="s">
        <v>11</v>
      </c>
      <c r="L24" s="1"/>
      <c r="M24" s="1"/>
    </row>
    <row r="25" spans="2:19" s="67" customFormat="1" ht="15.75" customHeight="1" thickBot="1" x14ac:dyDescent="0.25">
      <c r="B25" s="1"/>
      <c r="C25" s="161" t="s">
        <v>10</v>
      </c>
      <c r="D25" s="9" t="s">
        <v>52</v>
      </c>
      <c r="E25" s="71">
        <v>368873</v>
      </c>
      <c r="F25" s="72">
        <v>66508</v>
      </c>
      <c r="G25" s="72">
        <v>156908</v>
      </c>
      <c r="H25" s="72">
        <v>0</v>
      </c>
      <c r="I25" s="72">
        <v>0</v>
      </c>
      <c r="J25" s="73">
        <v>0</v>
      </c>
      <c r="K25" s="10">
        <f>SUM(E25:J25)</f>
        <v>592289</v>
      </c>
      <c r="L25" s="1"/>
      <c r="M25" s="1"/>
      <c r="N25" s="74"/>
      <c r="O25" s="74"/>
      <c r="P25" s="74"/>
      <c r="Q25" s="74"/>
      <c r="R25" s="74"/>
      <c r="S25" s="74"/>
    </row>
    <row r="26" spans="2:19" s="67" customFormat="1" ht="15.75" customHeight="1" thickBot="1" x14ac:dyDescent="0.25">
      <c r="B26" s="1"/>
      <c r="C26" s="162"/>
      <c r="D26" s="12" t="s">
        <v>51</v>
      </c>
      <c r="E26" s="75">
        <v>1569513</v>
      </c>
      <c r="F26" s="76">
        <v>552993</v>
      </c>
      <c r="G26" s="76">
        <v>553538</v>
      </c>
      <c r="H26" s="76">
        <v>625582</v>
      </c>
      <c r="I26" s="76">
        <v>255449</v>
      </c>
      <c r="J26" s="77">
        <v>2194889</v>
      </c>
      <c r="K26" s="13">
        <f>SUM(E26:J26)</f>
        <v>5751964</v>
      </c>
      <c r="L26" s="1"/>
      <c r="M26" s="1"/>
      <c r="N26" s="74"/>
      <c r="O26" s="74"/>
      <c r="P26" s="74"/>
      <c r="Q26" s="74"/>
      <c r="R26" s="74"/>
      <c r="S26" s="74"/>
    </row>
    <row r="27" spans="2:19" s="67" customFormat="1" ht="15.75" customHeight="1" thickBot="1" x14ac:dyDescent="0.25">
      <c r="B27" s="1"/>
      <c r="C27" s="14" t="s">
        <v>25</v>
      </c>
      <c r="D27" s="15" t="s">
        <v>12</v>
      </c>
      <c r="E27" s="16">
        <f>SUM(E25:E26)</f>
        <v>1938386</v>
      </c>
      <c r="F27" s="17">
        <f t="shared" ref="F27:J27" si="2">SUM(F25:F26)</f>
        <v>619501</v>
      </c>
      <c r="G27" s="17">
        <f t="shared" si="2"/>
        <v>710446</v>
      </c>
      <c r="H27" s="17">
        <f t="shared" si="2"/>
        <v>625582</v>
      </c>
      <c r="I27" s="17">
        <f t="shared" si="2"/>
        <v>255449</v>
      </c>
      <c r="J27" s="17">
        <f t="shared" si="2"/>
        <v>2194889</v>
      </c>
      <c r="K27" s="18">
        <f>SUM(K25:K26)</f>
        <v>6344253</v>
      </c>
      <c r="L27" s="1"/>
      <c r="M27" s="1"/>
    </row>
    <row r="28" spans="2:19" s="67" customFormat="1" ht="15" customHeight="1" x14ac:dyDescent="0.2">
      <c r="B28" s="1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</row>
    <row r="29" spans="2:19" s="67" customFormat="1" ht="20.25" x14ac:dyDescent="0.2">
      <c r="B29" s="1"/>
      <c r="C29" s="121" t="s">
        <v>46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"/>
    </row>
    <row r="30" spans="2:19" s="67" customFormat="1" ht="17.25" customHeight="1" x14ac:dyDescent="0.2">
      <c r="B30" s="1"/>
      <c r="C30" s="126" t="s">
        <v>47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"/>
    </row>
    <row r="31" spans="2:19" s="67" customFormat="1" ht="17.25" customHeight="1" x14ac:dyDescent="0.2">
      <c r="B31" s="1"/>
      <c r="C31" s="126" t="s">
        <v>61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"/>
    </row>
    <row r="32" spans="2:19" s="67" customFormat="1" ht="18.75" customHeight="1" thickBot="1" x14ac:dyDescent="0.25">
      <c r="B32" s="1"/>
      <c r="C32" s="5" t="s">
        <v>59</v>
      </c>
      <c r="D32" s="6"/>
      <c r="E32" s="6"/>
      <c r="F32" s="6"/>
      <c r="G32" s="6"/>
      <c r="H32" s="6"/>
      <c r="I32" s="6"/>
      <c r="J32" s="6"/>
      <c r="K32" s="6"/>
      <c r="L32" s="6"/>
      <c r="M32" s="1"/>
    </row>
    <row r="33" spans="2:13" s="67" customFormat="1" ht="7.9" customHeight="1" thickBot="1" x14ac:dyDescent="0.25">
      <c r="B33" s="1"/>
      <c r="C33" s="56"/>
      <c r="D33" s="56"/>
      <c r="E33" s="56"/>
      <c r="F33" s="56"/>
      <c r="G33" s="56"/>
      <c r="H33" s="56"/>
      <c r="I33" s="56"/>
      <c r="J33" s="56"/>
      <c r="K33" s="91"/>
      <c r="L33" s="91"/>
      <c r="M33" s="1"/>
    </row>
    <row r="34" spans="2:13" s="67" customFormat="1" ht="15.75" customHeight="1" thickBot="1" x14ac:dyDescent="0.25">
      <c r="B34" s="1"/>
      <c r="C34" s="69" t="s">
        <v>36</v>
      </c>
      <c r="D34" s="20" t="s">
        <v>23</v>
      </c>
      <c r="E34" s="96" t="s">
        <v>0</v>
      </c>
      <c r="F34" s="92" t="s">
        <v>1</v>
      </c>
      <c r="G34" s="92" t="s">
        <v>2</v>
      </c>
      <c r="H34" s="92" t="s">
        <v>3</v>
      </c>
      <c r="I34" s="92" t="s">
        <v>4</v>
      </c>
      <c r="J34" s="97" t="s">
        <v>5</v>
      </c>
      <c r="K34" s="135" t="s">
        <v>62</v>
      </c>
      <c r="L34" s="136"/>
      <c r="M34" s="1"/>
    </row>
    <row r="35" spans="2:13" s="67" customFormat="1" ht="15.75" customHeight="1" thickBot="1" x14ac:dyDescent="0.25">
      <c r="B35" s="1"/>
      <c r="C35" s="24" t="s">
        <v>21</v>
      </c>
      <c r="D35" s="25" t="s">
        <v>49</v>
      </c>
      <c r="E35" s="100">
        <f>'COEFICIENTES OFERTADOS'!E15</f>
        <v>0</v>
      </c>
      <c r="F35" s="101">
        <f>'COEFICIENTES OFERTADOS'!F15</f>
        <v>0</v>
      </c>
      <c r="G35" s="101">
        <f>'COEFICIENTES OFERTADOS'!G15</f>
        <v>0</v>
      </c>
      <c r="H35" s="101">
        <f>'COEFICIENTES OFERTADOS'!H15</f>
        <v>0</v>
      </c>
      <c r="I35" s="101">
        <f>'COEFICIENTES OFERTADOS'!I15</f>
        <v>0</v>
      </c>
      <c r="J35" s="102">
        <f>'COEFICIENTES OFERTADOS'!J15</f>
        <v>0</v>
      </c>
      <c r="K35" s="137" t="s">
        <v>64</v>
      </c>
      <c r="L35" s="140"/>
      <c r="M35" s="1"/>
    </row>
    <row r="36" spans="2:13" s="67" customFormat="1" ht="15.75" customHeight="1" thickBot="1" x14ac:dyDescent="0.25">
      <c r="B36" s="1"/>
      <c r="C36" s="28" t="s">
        <v>22</v>
      </c>
      <c r="D36" s="26" t="s">
        <v>49</v>
      </c>
      <c r="E36" s="100">
        <f>'COEFICIENTES OFERTADOS'!E16</f>
        <v>0</v>
      </c>
      <c r="F36" s="101">
        <f>'COEFICIENTES OFERTADOS'!F16</f>
        <v>0</v>
      </c>
      <c r="G36" s="101">
        <f>'COEFICIENTES OFERTADOS'!G16</f>
        <v>0</v>
      </c>
      <c r="H36" s="101">
        <f>'COEFICIENTES OFERTADOS'!H16</f>
        <v>0</v>
      </c>
      <c r="I36" s="101">
        <f>'COEFICIENTES OFERTADOS'!I16</f>
        <v>0</v>
      </c>
      <c r="J36" s="102">
        <f>'COEFICIENTES OFERTADOS'!J16</f>
        <v>0</v>
      </c>
      <c r="K36" s="138"/>
      <c r="L36" s="141"/>
      <c r="M36" s="1"/>
    </row>
    <row r="37" spans="2:13" s="67" customFormat="1" ht="15.75" customHeight="1" thickBot="1" x14ac:dyDescent="0.25">
      <c r="B37" s="1"/>
      <c r="C37" s="28" t="s">
        <v>57</v>
      </c>
      <c r="D37" s="26" t="s">
        <v>49</v>
      </c>
      <c r="E37" s="100">
        <f>'COEFICIENTES OFERTADOS'!E17</f>
        <v>0</v>
      </c>
      <c r="F37" s="101">
        <f>'COEFICIENTES OFERTADOS'!F17</f>
        <v>0</v>
      </c>
      <c r="G37" s="101">
        <f>'COEFICIENTES OFERTADOS'!G17</f>
        <v>0</v>
      </c>
      <c r="H37" s="101">
        <f>'COEFICIENTES OFERTADOS'!H17</f>
        <v>0</v>
      </c>
      <c r="I37" s="101">
        <f>'COEFICIENTES OFERTADOS'!I17</f>
        <v>0</v>
      </c>
      <c r="J37" s="102">
        <f>'COEFICIENTES OFERTADOS'!J17</f>
        <v>0</v>
      </c>
      <c r="K37" s="139"/>
      <c r="L37" s="142"/>
      <c r="M37" s="1"/>
    </row>
    <row r="38" spans="2:13" s="67" customFormat="1" ht="15.75" customHeight="1" thickBot="1" x14ac:dyDescent="0.25">
      <c r="B38" s="1"/>
      <c r="C38" s="28" t="s">
        <v>54</v>
      </c>
      <c r="D38" s="26" t="s">
        <v>49</v>
      </c>
      <c r="E38" s="100">
        <f>'COEFICIENTES OFERTADOS'!E18</f>
        <v>0</v>
      </c>
      <c r="F38" s="101">
        <f>'COEFICIENTES OFERTADOS'!F18</f>
        <v>0</v>
      </c>
      <c r="G38" s="101">
        <f>'COEFICIENTES OFERTADOS'!G18</f>
        <v>0</v>
      </c>
      <c r="H38" s="101">
        <f>'COEFICIENTES OFERTADOS'!H18</f>
        <v>0</v>
      </c>
      <c r="I38" s="101">
        <f>'COEFICIENTES OFERTADOS'!I18</f>
        <v>0</v>
      </c>
      <c r="J38" s="102">
        <f>'COEFICIENTES OFERTADOS'!J18</f>
        <v>0</v>
      </c>
      <c r="K38" s="143" t="s">
        <v>63</v>
      </c>
      <c r="L38" s="132"/>
      <c r="M38" s="1"/>
    </row>
    <row r="39" spans="2:13" s="67" customFormat="1" ht="15.75" customHeight="1" thickBot="1" x14ac:dyDescent="0.25">
      <c r="B39" s="1"/>
      <c r="C39" s="28" t="s">
        <v>55</v>
      </c>
      <c r="D39" s="26" t="s">
        <v>49</v>
      </c>
      <c r="E39" s="100">
        <f>'COEFICIENTES OFERTADOS'!E19</f>
        <v>0</v>
      </c>
      <c r="F39" s="101">
        <f>'COEFICIENTES OFERTADOS'!F19</f>
        <v>0</v>
      </c>
      <c r="G39" s="101">
        <f>'COEFICIENTES OFERTADOS'!G19</f>
        <v>0</v>
      </c>
      <c r="H39" s="101">
        <f>'COEFICIENTES OFERTADOS'!H19</f>
        <v>0</v>
      </c>
      <c r="I39" s="101">
        <f>'COEFICIENTES OFERTADOS'!I19</f>
        <v>0</v>
      </c>
      <c r="J39" s="102">
        <f>'COEFICIENTES OFERTADOS'!J19</f>
        <v>0</v>
      </c>
      <c r="K39" s="138"/>
      <c r="L39" s="133"/>
      <c r="M39" s="1"/>
    </row>
    <row r="40" spans="2:13" s="67" customFormat="1" ht="15.75" customHeight="1" thickBot="1" x14ac:dyDescent="0.25">
      <c r="B40" s="1"/>
      <c r="C40" s="29" t="s">
        <v>58</v>
      </c>
      <c r="D40" s="27" t="s">
        <v>49</v>
      </c>
      <c r="E40" s="100">
        <f>'COEFICIENTES OFERTADOS'!E20</f>
        <v>0</v>
      </c>
      <c r="F40" s="101">
        <f>'COEFICIENTES OFERTADOS'!F20</f>
        <v>0</v>
      </c>
      <c r="G40" s="101">
        <f>'COEFICIENTES OFERTADOS'!G20</f>
        <v>0</v>
      </c>
      <c r="H40" s="101">
        <f>'COEFICIENTES OFERTADOS'!H20</f>
        <v>0</v>
      </c>
      <c r="I40" s="101">
        <f>'COEFICIENTES OFERTADOS'!I20</f>
        <v>0</v>
      </c>
      <c r="J40" s="102">
        <f>'COEFICIENTES OFERTADOS'!J20</f>
        <v>0</v>
      </c>
      <c r="K40" s="144"/>
      <c r="L40" s="134"/>
      <c r="M40" s="1"/>
    </row>
    <row r="41" spans="2:13" s="67" customFormat="1" ht="7.9" customHeight="1" thickBot="1" x14ac:dyDescent="0.25">
      <c r="B41" s="1"/>
      <c r="C41" s="4"/>
      <c r="D41" s="4"/>
      <c r="E41" s="4"/>
      <c r="F41" s="4"/>
      <c r="G41" s="4"/>
      <c r="H41" s="4"/>
      <c r="I41" s="4"/>
      <c r="J41" s="4"/>
      <c r="K41" s="4"/>
      <c r="L41" s="4"/>
      <c r="M41" s="1"/>
    </row>
    <row r="42" spans="2:13" s="67" customFormat="1" ht="15.75" customHeight="1" thickBot="1" x14ac:dyDescent="0.25">
      <c r="B42" s="1"/>
      <c r="C42" s="69" t="s">
        <v>37</v>
      </c>
      <c r="D42" s="20" t="s">
        <v>23</v>
      </c>
      <c r="E42" s="96" t="s">
        <v>0</v>
      </c>
      <c r="F42" s="92" t="s">
        <v>1</v>
      </c>
      <c r="G42" s="92" t="s">
        <v>2</v>
      </c>
      <c r="H42" s="92" t="s">
        <v>3</v>
      </c>
      <c r="I42" s="92" t="s">
        <v>4</v>
      </c>
      <c r="J42" s="97" t="s">
        <v>5</v>
      </c>
      <c r="K42" s="135" t="s">
        <v>62</v>
      </c>
      <c r="L42" s="136"/>
      <c r="M42" s="1"/>
    </row>
    <row r="43" spans="2:13" s="67" customFormat="1" ht="15.75" customHeight="1" thickBot="1" x14ac:dyDescent="0.25">
      <c r="B43" s="1"/>
      <c r="C43" s="24" t="s">
        <v>21</v>
      </c>
      <c r="D43" s="25" t="s">
        <v>50</v>
      </c>
      <c r="E43" s="100">
        <f>'COEFICIENTES OFERTADOS'!E23</f>
        <v>0</v>
      </c>
      <c r="F43" s="101">
        <f>'COEFICIENTES OFERTADOS'!F23</f>
        <v>0</v>
      </c>
      <c r="G43" s="101">
        <f>'COEFICIENTES OFERTADOS'!G23</f>
        <v>0</v>
      </c>
      <c r="H43" s="101">
        <f>'COEFICIENTES OFERTADOS'!H23</f>
        <v>0</v>
      </c>
      <c r="I43" s="101">
        <f>'COEFICIENTES OFERTADOS'!I23</f>
        <v>0</v>
      </c>
      <c r="J43" s="102">
        <f>'COEFICIENTES OFERTADOS'!J23</f>
        <v>0</v>
      </c>
      <c r="K43" s="137" t="s">
        <v>64</v>
      </c>
      <c r="L43" s="140"/>
      <c r="M43" s="1"/>
    </row>
    <row r="44" spans="2:13" s="67" customFormat="1" ht="15.75" customHeight="1" thickBot="1" x14ac:dyDescent="0.25">
      <c r="B44" s="1"/>
      <c r="C44" s="28" t="s">
        <v>22</v>
      </c>
      <c r="D44" s="26" t="s">
        <v>50</v>
      </c>
      <c r="E44" s="100">
        <f>'COEFICIENTES OFERTADOS'!E24</f>
        <v>0</v>
      </c>
      <c r="F44" s="101">
        <f>'COEFICIENTES OFERTADOS'!F24</f>
        <v>0</v>
      </c>
      <c r="G44" s="101">
        <f>'COEFICIENTES OFERTADOS'!G24</f>
        <v>0</v>
      </c>
      <c r="H44" s="101">
        <f>'COEFICIENTES OFERTADOS'!H24</f>
        <v>0</v>
      </c>
      <c r="I44" s="101">
        <f>'COEFICIENTES OFERTADOS'!I24</f>
        <v>0</v>
      </c>
      <c r="J44" s="102">
        <f>'COEFICIENTES OFERTADOS'!J24</f>
        <v>0</v>
      </c>
      <c r="K44" s="138"/>
      <c r="L44" s="141"/>
      <c r="M44" s="1"/>
    </row>
    <row r="45" spans="2:13" s="67" customFormat="1" ht="15.75" customHeight="1" thickBot="1" x14ac:dyDescent="0.25">
      <c r="B45" s="1"/>
      <c r="C45" s="28" t="s">
        <v>57</v>
      </c>
      <c r="D45" s="26" t="s">
        <v>50</v>
      </c>
      <c r="E45" s="100">
        <f>'COEFICIENTES OFERTADOS'!E25</f>
        <v>0</v>
      </c>
      <c r="F45" s="101">
        <f>'COEFICIENTES OFERTADOS'!F25</f>
        <v>0</v>
      </c>
      <c r="G45" s="101">
        <f>'COEFICIENTES OFERTADOS'!G25</f>
        <v>0</v>
      </c>
      <c r="H45" s="101">
        <f>'COEFICIENTES OFERTADOS'!H25</f>
        <v>0</v>
      </c>
      <c r="I45" s="101">
        <f>'COEFICIENTES OFERTADOS'!I25</f>
        <v>0</v>
      </c>
      <c r="J45" s="102">
        <f>'COEFICIENTES OFERTADOS'!J25</f>
        <v>0</v>
      </c>
      <c r="K45" s="139"/>
      <c r="L45" s="142"/>
      <c r="M45" s="1"/>
    </row>
    <row r="46" spans="2:13" s="67" customFormat="1" ht="15.75" customHeight="1" thickBot="1" x14ac:dyDescent="0.25">
      <c r="B46" s="1"/>
      <c r="C46" s="28" t="s">
        <v>54</v>
      </c>
      <c r="D46" s="26" t="s">
        <v>50</v>
      </c>
      <c r="E46" s="100">
        <f>'COEFICIENTES OFERTADOS'!E26</f>
        <v>0</v>
      </c>
      <c r="F46" s="101">
        <f>'COEFICIENTES OFERTADOS'!F26</f>
        <v>0</v>
      </c>
      <c r="G46" s="101">
        <f>'COEFICIENTES OFERTADOS'!G26</f>
        <v>0</v>
      </c>
      <c r="H46" s="101">
        <f>'COEFICIENTES OFERTADOS'!H26</f>
        <v>0</v>
      </c>
      <c r="I46" s="101">
        <f>'COEFICIENTES OFERTADOS'!I26</f>
        <v>0</v>
      </c>
      <c r="J46" s="102">
        <f>'COEFICIENTES OFERTADOS'!J26</f>
        <v>0</v>
      </c>
      <c r="K46" s="143" t="s">
        <v>63</v>
      </c>
      <c r="L46" s="132"/>
      <c r="M46" s="1"/>
    </row>
    <row r="47" spans="2:13" s="67" customFormat="1" ht="15.75" customHeight="1" thickBot="1" x14ac:dyDescent="0.25">
      <c r="B47" s="1"/>
      <c r="C47" s="28" t="s">
        <v>55</v>
      </c>
      <c r="D47" s="26" t="s">
        <v>50</v>
      </c>
      <c r="E47" s="100">
        <f>'COEFICIENTES OFERTADOS'!E27</f>
        <v>0</v>
      </c>
      <c r="F47" s="101">
        <f>'COEFICIENTES OFERTADOS'!F27</f>
        <v>0</v>
      </c>
      <c r="G47" s="101">
        <f>'COEFICIENTES OFERTADOS'!G27</f>
        <v>0</v>
      </c>
      <c r="H47" s="101">
        <f>'COEFICIENTES OFERTADOS'!H27</f>
        <v>0</v>
      </c>
      <c r="I47" s="101">
        <f>'COEFICIENTES OFERTADOS'!I27</f>
        <v>0</v>
      </c>
      <c r="J47" s="102">
        <f>'COEFICIENTES OFERTADOS'!J27</f>
        <v>0</v>
      </c>
      <c r="K47" s="138"/>
      <c r="L47" s="133"/>
      <c r="M47" s="1"/>
    </row>
    <row r="48" spans="2:13" s="67" customFormat="1" ht="15.75" customHeight="1" thickBot="1" x14ac:dyDescent="0.25">
      <c r="B48" s="1"/>
      <c r="C48" s="29" t="s">
        <v>58</v>
      </c>
      <c r="D48" s="27" t="s">
        <v>50</v>
      </c>
      <c r="E48" s="100">
        <f>'COEFICIENTES OFERTADOS'!E28</f>
        <v>0</v>
      </c>
      <c r="F48" s="101">
        <f>'COEFICIENTES OFERTADOS'!F28</f>
        <v>0</v>
      </c>
      <c r="G48" s="101">
        <f>'COEFICIENTES OFERTADOS'!G28</f>
        <v>0</v>
      </c>
      <c r="H48" s="101">
        <f>'COEFICIENTES OFERTADOS'!H28</f>
        <v>0</v>
      </c>
      <c r="I48" s="101">
        <f>'COEFICIENTES OFERTADOS'!I28</f>
        <v>0</v>
      </c>
      <c r="J48" s="102">
        <f>'COEFICIENTES OFERTADOS'!J28</f>
        <v>0</v>
      </c>
      <c r="K48" s="144"/>
      <c r="L48" s="134"/>
      <c r="M48" s="1"/>
    </row>
    <row r="49" spans="2:13" s="67" customFormat="1" ht="7.9" customHeight="1" thickBot="1" x14ac:dyDescent="0.25">
      <c r="B49" s="1"/>
      <c r="C49" s="4"/>
      <c r="D49" s="4"/>
      <c r="E49" s="4"/>
      <c r="F49" s="4"/>
      <c r="G49" s="4"/>
      <c r="H49" s="4"/>
      <c r="I49" s="4"/>
      <c r="J49" s="4"/>
      <c r="K49" s="4"/>
      <c r="L49" s="4"/>
      <c r="M49" s="1"/>
    </row>
    <row r="50" spans="2:13" s="67" customFormat="1" ht="15.75" customHeight="1" thickBot="1" x14ac:dyDescent="0.25">
      <c r="B50" s="1"/>
      <c r="C50" s="69" t="s">
        <v>38</v>
      </c>
      <c r="D50" s="20" t="s">
        <v>23</v>
      </c>
      <c r="E50" s="96" t="s">
        <v>0</v>
      </c>
      <c r="F50" s="92" t="s">
        <v>1</v>
      </c>
      <c r="G50" s="92" t="s">
        <v>2</v>
      </c>
      <c r="H50" s="92" t="s">
        <v>3</v>
      </c>
      <c r="I50" s="92" t="s">
        <v>4</v>
      </c>
      <c r="J50" s="97" t="s">
        <v>5</v>
      </c>
      <c r="K50" s="135" t="s">
        <v>62</v>
      </c>
      <c r="L50" s="136"/>
      <c r="M50" s="1"/>
    </row>
    <row r="51" spans="2:13" s="67" customFormat="1" ht="15.75" customHeight="1" thickBot="1" x14ac:dyDescent="0.25">
      <c r="B51" s="1"/>
      <c r="C51" s="24" t="s">
        <v>21</v>
      </c>
      <c r="D51" s="25" t="s">
        <v>50</v>
      </c>
      <c r="E51" s="100">
        <f>'COEFICIENTES OFERTADOS'!E31</f>
        <v>0</v>
      </c>
      <c r="F51" s="101">
        <f>'COEFICIENTES OFERTADOS'!F31</f>
        <v>0</v>
      </c>
      <c r="G51" s="101">
        <f>'COEFICIENTES OFERTADOS'!G31</f>
        <v>0</v>
      </c>
      <c r="H51" s="101">
        <f>'COEFICIENTES OFERTADOS'!H31</f>
        <v>0</v>
      </c>
      <c r="I51" s="101">
        <f>'COEFICIENTES OFERTADOS'!I31</f>
        <v>0</v>
      </c>
      <c r="J51" s="102">
        <f>'COEFICIENTES OFERTADOS'!J31</f>
        <v>0</v>
      </c>
      <c r="K51" s="137" t="s">
        <v>64</v>
      </c>
      <c r="L51" s="140"/>
      <c r="M51" s="1"/>
    </row>
    <row r="52" spans="2:13" s="67" customFormat="1" ht="15.75" customHeight="1" thickBot="1" x14ac:dyDescent="0.25">
      <c r="B52" s="1"/>
      <c r="C52" s="28" t="s">
        <v>22</v>
      </c>
      <c r="D52" s="26" t="s">
        <v>50</v>
      </c>
      <c r="E52" s="100">
        <f>'COEFICIENTES OFERTADOS'!E32</f>
        <v>0</v>
      </c>
      <c r="F52" s="101">
        <f>'COEFICIENTES OFERTADOS'!F32</f>
        <v>0</v>
      </c>
      <c r="G52" s="101">
        <f>'COEFICIENTES OFERTADOS'!G32</f>
        <v>0</v>
      </c>
      <c r="H52" s="101">
        <f>'COEFICIENTES OFERTADOS'!H32</f>
        <v>0</v>
      </c>
      <c r="I52" s="101">
        <f>'COEFICIENTES OFERTADOS'!I32</f>
        <v>0</v>
      </c>
      <c r="J52" s="102">
        <f>'COEFICIENTES OFERTADOS'!J32</f>
        <v>0</v>
      </c>
      <c r="K52" s="138"/>
      <c r="L52" s="141"/>
      <c r="M52" s="1"/>
    </row>
    <row r="53" spans="2:13" s="67" customFormat="1" ht="15.75" customHeight="1" thickBot="1" x14ac:dyDescent="0.25">
      <c r="B53" s="1"/>
      <c r="C53" s="28" t="s">
        <v>57</v>
      </c>
      <c r="D53" s="26" t="s">
        <v>50</v>
      </c>
      <c r="E53" s="100">
        <f>'COEFICIENTES OFERTADOS'!E33</f>
        <v>0</v>
      </c>
      <c r="F53" s="101">
        <f>'COEFICIENTES OFERTADOS'!F33</f>
        <v>0</v>
      </c>
      <c r="G53" s="101">
        <f>'COEFICIENTES OFERTADOS'!G33</f>
        <v>0</v>
      </c>
      <c r="H53" s="101">
        <f>'COEFICIENTES OFERTADOS'!H33</f>
        <v>0</v>
      </c>
      <c r="I53" s="101">
        <f>'COEFICIENTES OFERTADOS'!I33</f>
        <v>0</v>
      </c>
      <c r="J53" s="102">
        <f>'COEFICIENTES OFERTADOS'!J33</f>
        <v>0</v>
      </c>
      <c r="K53" s="139"/>
      <c r="L53" s="142"/>
      <c r="M53" s="1"/>
    </row>
    <row r="54" spans="2:13" s="67" customFormat="1" ht="15.75" customHeight="1" thickBot="1" x14ac:dyDescent="0.25">
      <c r="B54" s="1"/>
      <c r="C54" s="28" t="s">
        <v>54</v>
      </c>
      <c r="D54" s="26" t="s">
        <v>50</v>
      </c>
      <c r="E54" s="100">
        <f>'COEFICIENTES OFERTADOS'!E34</f>
        <v>0</v>
      </c>
      <c r="F54" s="101">
        <f>'COEFICIENTES OFERTADOS'!F34</f>
        <v>0</v>
      </c>
      <c r="G54" s="101">
        <f>'COEFICIENTES OFERTADOS'!G34</f>
        <v>0</v>
      </c>
      <c r="H54" s="101">
        <f>'COEFICIENTES OFERTADOS'!H34</f>
        <v>0</v>
      </c>
      <c r="I54" s="101">
        <f>'COEFICIENTES OFERTADOS'!I34</f>
        <v>0</v>
      </c>
      <c r="J54" s="102">
        <f>'COEFICIENTES OFERTADOS'!J34</f>
        <v>0</v>
      </c>
      <c r="K54" s="143" t="s">
        <v>63</v>
      </c>
      <c r="L54" s="132"/>
      <c r="M54" s="1"/>
    </row>
    <row r="55" spans="2:13" s="67" customFormat="1" ht="15.75" customHeight="1" thickBot="1" x14ac:dyDescent="0.25">
      <c r="B55" s="1"/>
      <c r="C55" s="28" t="s">
        <v>55</v>
      </c>
      <c r="D55" s="26" t="s">
        <v>50</v>
      </c>
      <c r="E55" s="100">
        <f>'COEFICIENTES OFERTADOS'!E35</f>
        <v>0</v>
      </c>
      <c r="F55" s="101">
        <f>'COEFICIENTES OFERTADOS'!F35</f>
        <v>0</v>
      </c>
      <c r="G55" s="101">
        <f>'COEFICIENTES OFERTADOS'!G35</f>
        <v>0</v>
      </c>
      <c r="H55" s="101">
        <f>'COEFICIENTES OFERTADOS'!H35</f>
        <v>0</v>
      </c>
      <c r="I55" s="101">
        <f>'COEFICIENTES OFERTADOS'!I35</f>
        <v>0</v>
      </c>
      <c r="J55" s="102">
        <f>'COEFICIENTES OFERTADOS'!J35</f>
        <v>0</v>
      </c>
      <c r="K55" s="138"/>
      <c r="L55" s="133"/>
      <c r="M55" s="1"/>
    </row>
    <row r="56" spans="2:13" s="67" customFormat="1" ht="15.75" customHeight="1" thickBot="1" x14ac:dyDescent="0.25">
      <c r="B56" s="1"/>
      <c r="C56" s="29" t="s">
        <v>58</v>
      </c>
      <c r="D56" s="27" t="s">
        <v>50</v>
      </c>
      <c r="E56" s="100">
        <f>'COEFICIENTES OFERTADOS'!E36</f>
        <v>0</v>
      </c>
      <c r="F56" s="101">
        <f>'COEFICIENTES OFERTADOS'!F36</f>
        <v>0</v>
      </c>
      <c r="G56" s="101">
        <f>'COEFICIENTES OFERTADOS'!G36</f>
        <v>0</v>
      </c>
      <c r="H56" s="101">
        <f>'COEFICIENTES OFERTADOS'!H36</f>
        <v>0</v>
      </c>
      <c r="I56" s="101">
        <f>'COEFICIENTES OFERTADOS'!I36</f>
        <v>0</v>
      </c>
      <c r="J56" s="102">
        <f>'COEFICIENTES OFERTADOS'!J36</f>
        <v>0</v>
      </c>
      <c r="K56" s="144"/>
      <c r="L56" s="134"/>
      <c r="M56" s="1"/>
    </row>
    <row r="57" spans="2:13" s="67" customFormat="1" ht="7.9" customHeight="1" thickBot="1" x14ac:dyDescent="0.25">
      <c r="B57" s="1"/>
      <c r="C57" s="4"/>
      <c r="D57" s="4"/>
      <c r="E57" s="4"/>
      <c r="F57" s="4"/>
      <c r="G57" s="4"/>
      <c r="H57" s="4"/>
      <c r="I57" s="4"/>
      <c r="J57" s="4"/>
      <c r="K57" s="4"/>
      <c r="L57" s="4"/>
      <c r="M57" s="1"/>
    </row>
    <row r="58" spans="2:13" s="67" customFormat="1" ht="15.75" customHeight="1" thickBot="1" x14ac:dyDescent="0.25">
      <c r="B58" s="1"/>
      <c r="C58" s="69" t="s">
        <v>39</v>
      </c>
      <c r="D58" s="20" t="s">
        <v>23</v>
      </c>
      <c r="E58" s="96" t="s">
        <v>0</v>
      </c>
      <c r="F58" s="92" t="s">
        <v>1</v>
      </c>
      <c r="G58" s="92" t="s">
        <v>2</v>
      </c>
      <c r="H58" s="92" t="s">
        <v>3</v>
      </c>
      <c r="I58" s="92" t="s">
        <v>4</v>
      </c>
      <c r="J58" s="97" t="s">
        <v>5</v>
      </c>
      <c r="K58" s="135" t="s">
        <v>62</v>
      </c>
      <c r="L58" s="136"/>
      <c r="M58" s="1"/>
    </row>
    <row r="59" spans="2:13" s="67" customFormat="1" ht="15.75" customHeight="1" thickBot="1" x14ac:dyDescent="0.25">
      <c r="B59" s="1"/>
      <c r="C59" s="24" t="s">
        <v>21</v>
      </c>
      <c r="D59" s="25" t="s">
        <v>50</v>
      </c>
      <c r="E59" s="100">
        <f>'COEFICIENTES OFERTADOS'!E39</f>
        <v>0</v>
      </c>
      <c r="F59" s="101">
        <f>'COEFICIENTES OFERTADOS'!F39</f>
        <v>0</v>
      </c>
      <c r="G59" s="101">
        <f>'COEFICIENTES OFERTADOS'!G39</f>
        <v>0</v>
      </c>
      <c r="H59" s="101">
        <f>'COEFICIENTES OFERTADOS'!H39</f>
        <v>0</v>
      </c>
      <c r="I59" s="101">
        <f>'COEFICIENTES OFERTADOS'!I39</f>
        <v>0</v>
      </c>
      <c r="J59" s="102">
        <f>'COEFICIENTES OFERTADOS'!J39</f>
        <v>0</v>
      </c>
      <c r="K59" s="137" t="s">
        <v>64</v>
      </c>
      <c r="L59" s="140"/>
      <c r="M59" s="1"/>
    </row>
    <row r="60" spans="2:13" s="67" customFormat="1" ht="15.75" customHeight="1" thickBot="1" x14ac:dyDescent="0.25">
      <c r="B60" s="1"/>
      <c r="C60" s="28" t="s">
        <v>22</v>
      </c>
      <c r="D60" s="26" t="s">
        <v>50</v>
      </c>
      <c r="E60" s="100">
        <f>'COEFICIENTES OFERTADOS'!E40</f>
        <v>0</v>
      </c>
      <c r="F60" s="101">
        <f>'COEFICIENTES OFERTADOS'!F40</f>
        <v>0</v>
      </c>
      <c r="G60" s="101">
        <f>'COEFICIENTES OFERTADOS'!G40</f>
        <v>0</v>
      </c>
      <c r="H60" s="101">
        <f>'COEFICIENTES OFERTADOS'!H40</f>
        <v>0</v>
      </c>
      <c r="I60" s="101">
        <f>'COEFICIENTES OFERTADOS'!I40</f>
        <v>0</v>
      </c>
      <c r="J60" s="102">
        <f>'COEFICIENTES OFERTADOS'!J40</f>
        <v>0</v>
      </c>
      <c r="K60" s="138"/>
      <c r="L60" s="141"/>
      <c r="M60" s="1"/>
    </row>
    <row r="61" spans="2:13" s="67" customFormat="1" ht="15.75" customHeight="1" thickBot="1" x14ac:dyDescent="0.25">
      <c r="B61" s="1"/>
      <c r="C61" s="28" t="s">
        <v>57</v>
      </c>
      <c r="D61" s="26" t="s">
        <v>50</v>
      </c>
      <c r="E61" s="100">
        <f>'COEFICIENTES OFERTADOS'!E41</f>
        <v>0</v>
      </c>
      <c r="F61" s="101">
        <f>'COEFICIENTES OFERTADOS'!F41</f>
        <v>0</v>
      </c>
      <c r="G61" s="101">
        <f>'COEFICIENTES OFERTADOS'!G41</f>
        <v>0</v>
      </c>
      <c r="H61" s="101">
        <f>'COEFICIENTES OFERTADOS'!H41</f>
        <v>0</v>
      </c>
      <c r="I61" s="101">
        <f>'COEFICIENTES OFERTADOS'!I41</f>
        <v>0</v>
      </c>
      <c r="J61" s="102">
        <f>'COEFICIENTES OFERTADOS'!J41</f>
        <v>0</v>
      </c>
      <c r="K61" s="139"/>
      <c r="L61" s="142"/>
      <c r="M61" s="1"/>
    </row>
    <row r="62" spans="2:13" s="67" customFormat="1" ht="15.75" customHeight="1" thickBot="1" x14ac:dyDescent="0.25">
      <c r="B62" s="1"/>
      <c r="C62" s="28" t="s">
        <v>54</v>
      </c>
      <c r="D62" s="26" t="s">
        <v>50</v>
      </c>
      <c r="E62" s="100">
        <f>'COEFICIENTES OFERTADOS'!E42</f>
        <v>0</v>
      </c>
      <c r="F62" s="101">
        <f>'COEFICIENTES OFERTADOS'!F42</f>
        <v>0</v>
      </c>
      <c r="G62" s="101">
        <f>'COEFICIENTES OFERTADOS'!G42</f>
        <v>0</v>
      </c>
      <c r="H62" s="101">
        <f>'COEFICIENTES OFERTADOS'!H42</f>
        <v>0</v>
      </c>
      <c r="I62" s="101">
        <f>'COEFICIENTES OFERTADOS'!I42</f>
        <v>0</v>
      </c>
      <c r="J62" s="102">
        <f>'COEFICIENTES OFERTADOS'!J42</f>
        <v>0</v>
      </c>
      <c r="K62" s="143" t="s">
        <v>63</v>
      </c>
      <c r="L62" s="132"/>
      <c r="M62" s="1"/>
    </row>
    <row r="63" spans="2:13" s="67" customFormat="1" ht="15.75" customHeight="1" thickBot="1" x14ac:dyDescent="0.25">
      <c r="B63" s="1"/>
      <c r="C63" s="28" t="s">
        <v>55</v>
      </c>
      <c r="D63" s="26" t="s">
        <v>50</v>
      </c>
      <c r="E63" s="100">
        <f>'COEFICIENTES OFERTADOS'!E43</f>
        <v>0</v>
      </c>
      <c r="F63" s="101">
        <f>'COEFICIENTES OFERTADOS'!F43</f>
        <v>0</v>
      </c>
      <c r="G63" s="101">
        <f>'COEFICIENTES OFERTADOS'!G43</f>
        <v>0</v>
      </c>
      <c r="H63" s="101">
        <f>'COEFICIENTES OFERTADOS'!H43</f>
        <v>0</v>
      </c>
      <c r="I63" s="101">
        <f>'COEFICIENTES OFERTADOS'!I43</f>
        <v>0</v>
      </c>
      <c r="J63" s="102">
        <f>'COEFICIENTES OFERTADOS'!J43</f>
        <v>0</v>
      </c>
      <c r="K63" s="138"/>
      <c r="L63" s="133"/>
      <c r="M63" s="1"/>
    </row>
    <row r="64" spans="2:13" s="67" customFormat="1" ht="15.75" customHeight="1" thickBot="1" x14ac:dyDescent="0.25">
      <c r="B64" s="1"/>
      <c r="C64" s="29" t="s">
        <v>58</v>
      </c>
      <c r="D64" s="27" t="s">
        <v>50</v>
      </c>
      <c r="E64" s="100">
        <f>'COEFICIENTES OFERTADOS'!E44</f>
        <v>0</v>
      </c>
      <c r="F64" s="101">
        <f>'COEFICIENTES OFERTADOS'!F44</f>
        <v>0</v>
      </c>
      <c r="G64" s="101">
        <f>'COEFICIENTES OFERTADOS'!G44</f>
        <v>0</v>
      </c>
      <c r="H64" s="101">
        <f>'COEFICIENTES OFERTADOS'!H44</f>
        <v>0</v>
      </c>
      <c r="I64" s="101">
        <f>'COEFICIENTES OFERTADOS'!I44</f>
        <v>0</v>
      </c>
      <c r="J64" s="102">
        <f>'COEFICIENTES OFERTADOS'!J44</f>
        <v>0</v>
      </c>
      <c r="K64" s="144"/>
      <c r="L64" s="134"/>
      <c r="M64" s="1"/>
    </row>
    <row r="65" spans="2:13" s="67" customFormat="1" ht="7.9" customHeight="1" thickBot="1" x14ac:dyDescent="0.25">
      <c r="B65" s="1"/>
      <c r="C65" s="52"/>
      <c r="D65" s="53"/>
      <c r="E65" s="81"/>
      <c r="F65" s="81"/>
      <c r="G65" s="81"/>
      <c r="H65" s="81"/>
      <c r="I65" s="81"/>
      <c r="J65" s="81"/>
      <c r="K65" s="4"/>
      <c r="L65" s="4"/>
      <c r="M65" s="1"/>
    </row>
    <row r="66" spans="2:13" s="67" customFormat="1" ht="15.75" customHeight="1" x14ac:dyDescent="0.2">
      <c r="B66" s="1"/>
      <c r="C66" s="157" t="s">
        <v>48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"/>
    </row>
    <row r="67" spans="2:13" s="67" customFormat="1" ht="15" customHeight="1" thickBot="1" x14ac:dyDescent="0.25">
      <c r="B67" s="1"/>
      <c r="C67" s="5" t="s">
        <v>60</v>
      </c>
      <c r="D67" s="5"/>
      <c r="E67" s="5"/>
      <c r="F67" s="5"/>
      <c r="G67" s="5"/>
      <c r="H67" s="5"/>
      <c r="I67" s="5"/>
      <c r="J67" s="5"/>
      <c r="K67" s="5"/>
      <c r="L67" s="5"/>
      <c r="M67" s="1"/>
    </row>
    <row r="68" spans="2:13" s="67" customFormat="1" ht="7.9" customHeight="1" thickBot="1" x14ac:dyDescent="0.25">
      <c r="B68" s="1"/>
      <c r="C68" s="4"/>
      <c r="D68" s="4"/>
      <c r="E68" s="4"/>
      <c r="F68" s="4"/>
      <c r="G68" s="4"/>
      <c r="H68" s="4"/>
      <c r="I68" s="4"/>
      <c r="J68" s="4"/>
      <c r="K68" s="4"/>
      <c r="L68" s="4"/>
      <c r="M68" s="1"/>
    </row>
    <row r="69" spans="2:13" s="67" customFormat="1" ht="15.75" customHeight="1" thickBot="1" x14ac:dyDescent="0.25">
      <c r="B69" s="1"/>
      <c r="C69" s="69" t="s">
        <v>40</v>
      </c>
      <c r="D69" s="20" t="s">
        <v>23</v>
      </c>
      <c r="E69" s="21" t="s">
        <v>0</v>
      </c>
      <c r="F69" s="90" t="s">
        <v>1</v>
      </c>
      <c r="G69" s="90" t="s">
        <v>2</v>
      </c>
      <c r="H69" s="90" t="s">
        <v>3</v>
      </c>
      <c r="I69" s="90" t="s">
        <v>4</v>
      </c>
      <c r="J69" s="23" t="s">
        <v>5</v>
      </c>
      <c r="K69" s="4"/>
      <c r="L69" s="4"/>
      <c r="M69" s="1"/>
    </row>
    <row r="70" spans="2:13" s="67" customFormat="1" ht="15.75" customHeight="1" x14ac:dyDescent="0.2">
      <c r="B70" s="1"/>
      <c r="C70" s="24" t="s">
        <v>53</v>
      </c>
      <c r="D70" s="25" t="s">
        <v>52</v>
      </c>
      <c r="E70" s="118"/>
      <c r="F70" s="119"/>
      <c r="G70" s="119"/>
      <c r="H70" s="82"/>
      <c r="I70" s="82"/>
      <c r="J70" s="83"/>
      <c r="K70" s="4"/>
      <c r="L70" s="4"/>
      <c r="M70" s="1"/>
    </row>
    <row r="71" spans="2:13" s="67" customFormat="1" ht="15.75" customHeight="1" thickBot="1" x14ac:dyDescent="0.25">
      <c r="B71" s="1"/>
      <c r="C71" s="29" t="s">
        <v>53</v>
      </c>
      <c r="D71" s="27" t="s">
        <v>51</v>
      </c>
      <c r="E71" s="115"/>
      <c r="F71" s="116"/>
      <c r="G71" s="116"/>
      <c r="H71" s="116"/>
      <c r="I71" s="116"/>
      <c r="J71" s="117"/>
      <c r="K71" s="4"/>
      <c r="L71" s="4"/>
      <c r="M71" s="1"/>
    </row>
    <row r="72" spans="2:13" s="67" customFormat="1" ht="6" customHeight="1" x14ac:dyDescent="0.2">
      <c r="B72" s="1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</row>
    <row r="73" spans="2:13" s="67" customFormat="1" ht="7.9" customHeight="1" x14ac:dyDescent="0.15">
      <c r="B73" s="1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1"/>
    </row>
    <row r="74" spans="2:13" s="67" customFormat="1" ht="21" thickBot="1" x14ac:dyDescent="0.25">
      <c r="B74" s="1"/>
      <c r="C74" s="129" t="s">
        <v>77</v>
      </c>
      <c r="D74" s="129"/>
      <c r="E74" s="129"/>
      <c r="F74" s="129"/>
      <c r="G74" s="129"/>
      <c r="H74" s="129"/>
      <c r="I74" s="129"/>
      <c r="J74" s="129"/>
      <c r="K74" s="129"/>
      <c r="L74" s="129"/>
      <c r="M74" s="1"/>
    </row>
    <row r="75" spans="2:13" s="67" customFormat="1" ht="7.9" customHeight="1" x14ac:dyDescent="0.2">
      <c r="B75" s="1"/>
      <c r="C75" s="4"/>
      <c r="D75" s="4"/>
      <c r="E75" s="4"/>
      <c r="F75" s="4"/>
      <c r="G75" s="4"/>
      <c r="H75" s="4"/>
      <c r="I75" s="4"/>
      <c r="J75" s="4"/>
      <c r="K75" s="4"/>
      <c r="L75" s="4"/>
      <c r="M75" s="1"/>
    </row>
    <row r="76" spans="2:13" s="67" customFormat="1" ht="12" customHeight="1" x14ac:dyDescent="0.2">
      <c r="B76" s="1"/>
      <c r="C76" s="33"/>
      <c r="D76" s="33"/>
      <c r="E76" s="33"/>
      <c r="F76" s="33"/>
      <c r="G76" s="33"/>
      <c r="H76" s="1"/>
      <c r="I76" s="34"/>
      <c r="J76" s="35"/>
      <c r="K76" s="33"/>
      <c r="L76" s="33"/>
      <c r="M76" s="33"/>
    </row>
    <row r="77" spans="2:13" s="67" customFormat="1" ht="12" customHeight="1" thickBot="1" x14ac:dyDescent="0.25">
      <c r="B77" s="1"/>
      <c r="C77" s="33"/>
      <c r="D77" s="33"/>
      <c r="E77" s="33"/>
      <c r="F77" s="33"/>
      <c r="G77" s="33"/>
      <c r="H77" s="1"/>
      <c r="I77" s="34"/>
      <c r="J77" s="35"/>
      <c r="K77" s="33"/>
      <c r="L77" s="33"/>
      <c r="M77" s="33"/>
    </row>
    <row r="78" spans="2:13" s="67" customFormat="1" ht="16.5" customHeight="1" x14ac:dyDescent="0.2">
      <c r="B78" s="1"/>
      <c r="C78" s="147" t="s">
        <v>42</v>
      </c>
      <c r="D78" s="148"/>
      <c r="E78" s="149"/>
      <c r="F78" s="150" t="s">
        <v>13</v>
      </c>
      <c r="G78" s="127" t="s">
        <v>31</v>
      </c>
      <c r="H78" s="1"/>
      <c r="I78" s="86" t="s">
        <v>43</v>
      </c>
      <c r="J78" s="36"/>
      <c r="K78" s="36"/>
      <c r="L78" s="36"/>
      <c r="M78" s="1"/>
    </row>
    <row r="79" spans="2:13" s="67" customFormat="1" ht="16.5" customHeight="1" thickBot="1" x14ac:dyDescent="0.25">
      <c r="B79" s="1"/>
      <c r="C79" s="152" t="s">
        <v>32</v>
      </c>
      <c r="D79" s="153"/>
      <c r="E79" s="154"/>
      <c r="F79" s="151"/>
      <c r="G79" s="128"/>
      <c r="H79" s="39"/>
      <c r="I79" s="37" t="s">
        <v>17</v>
      </c>
      <c r="J79" s="87"/>
      <c r="K79" s="64" t="s">
        <v>65</v>
      </c>
      <c r="L79" s="87"/>
      <c r="M79" s="1"/>
    </row>
    <row r="80" spans="2:13" s="67" customFormat="1" ht="16.5" customHeight="1" thickBot="1" x14ac:dyDescent="0.25">
      <c r="B80" s="1"/>
      <c r="C80" s="155" t="s">
        <v>26</v>
      </c>
      <c r="D80" s="156"/>
      <c r="E80" s="156"/>
      <c r="F80" s="58">
        <f>ROUND((((1-$L$35)/2)*($K$82*SUMPRODUCT(E15:J15,E35:J35)+SUMPRODUCT(E38:J38,E15:J15))+((1-$L$35)/2)*($K$83*SUMPRODUCT(E15:J15,E36:J36)+SUMPRODUCT(E15:J15,E39:J39))+$L$35*($L$38*SUMPRODUCT(E15:J15,E37:J37)+SUMPRODUCT(E40:J40,E15:J15)))/1000,2)</f>
        <v>0</v>
      </c>
      <c r="G80" s="60">
        <f>ROUND(+F80/K15*1000,3)</f>
        <v>0</v>
      </c>
      <c r="H80" s="41"/>
      <c r="I80" s="37" t="s">
        <v>16</v>
      </c>
      <c r="J80" s="87"/>
      <c r="K80" s="64" t="s">
        <v>65</v>
      </c>
      <c r="L80" s="87"/>
      <c r="M80" s="1"/>
    </row>
    <row r="81" spans="2:13" s="67" customFormat="1" ht="16.5" customHeight="1" thickBot="1" x14ac:dyDescent="0.25">
      <c r="B81" s="1"/>
      <c r="C81" s="130" t="s">
        <v>27</v>
      </c>
      <c r="D81" s="131"/>
      <c r="E81" s="131"/>
      <c r="F81" s="58">
        <f>ROUND((((1-$L$43)/2)*($K$82*SUMPRODUCT(E16:J16,E43:J43)+SUMPRODUCT(E46:J46,E16:J16))+((1-$L$43)/2)*($K$83*SUMPRODUCT(E16:J16,E44:J44)+SUMPRODUCT(E16:J16,E47:J47))+$L$43*($L$46*SUMPRODUCT(E16:J16,E45:J45)+SUMPRODUCT(E48:J48,E16:J16)))/1000,2)</f>
        <v>0</v>
      </c>
      <c r="G81" s="61">
        <f>+F81/K16*1000</f>
        <v>0</v>
      </c>
      <c r="H81" s="40"/>
      <c r="I81" s="37" t="s">
        <v>66</v>
      </c>
      <c r="J81" s="87"/>
      <c r="K81" s="64" t="s">
        <v>69</v>
      </c>
      <c r="L81" s="87"/>
      <c r="M81" s="1"/>
    </row>
    <row r="82" spans="2:13" s="67" customFormat="1" ht="16.5" customHeight="1" thickBot="1" x14ac:dyDescent="0.25">
      <c r="B82" s="1"/>
      <c r="C82" s="130" t="s">
        <v>28</v>
      </c>
      <c r="D82" s="131"/>
      <c r="E82" s="131"/>
      <c r="F82" s="58">
        <f>ROUND((((1-$L$51)/2)*($K$82*SUMPRODUCT(E17:J17,E51:J51)+SUMPRODUCT(E54:J54,E17:J17))+((1-$L$51)/2)*($K$83*SUMPRODUCT(E17:J17,E52:J52)+SUMPRODUCT(E17:J17,E55:J55))+$L$51*($L$54*SUMPRODUCT(E17:J17,E53:J53)+SUMPRODUCT(E56:J56,E17:J17)))/1000,2)</f>
        <v>0</v>
      </c>
      <c r="G82" s="61">
        <f>+F82/K17*1000</f>
        <v>0</v>
      </c>
      <c r="H82" s="40"/>
      <c r="I82" s="37" t="s">
        <v>18</v>
      </c>
      <c r="J82" s="87"/>
      <c r="K82" s="66">
        <v>74</v>
      </c>
      <c r="L82" s="87"/>
      <c r="M82" s="4"/>
    </row>
    <row r="83" spans="2:13" s="67" customFormat="1" ht="16.5" customHeight="1" thickBot="1" x14ac:dyDescent="0.25">
      <c r="B83" s="1"/>
      <c r="C83" s="130" t="s">
        <v>29</v>
      </c>
      <c r="D83" s="131"/>
      <c r="E83" s="131"/>
      <c r="F83" s="58">
        <f>ROUND((((1-$L$59)/2)*($K$82*SUMPRODUCT(E18:J18,E59:J59)+SUMPRODUCT(E62:J62,E18:J18))+((1-$L$59)/2)*($K$83*SUMPRODUCT(E18:J18,E60:J60)+SUMPRODUCT(E18:J18,E63:J63))+$L$59*($L$62*SUMPRODUCT(E18:J18,E61:J61)+SUMPRODUCT(E64:J64,E18:J18)))/1000,2)</f>
        <v>0</v>
      </c>
      <c r="G83" s="61">
        <f>+F83/K18*1000</f>
        <v>0</v>
      </c>
      <c r="H83" s="40"/>
      <c r="I83" s="37" t="s">
        <v>19</v>
      </c>
      <c r="J83" s="87"/>
      <c r="K83" s="66">
        <v>75</v>
      </c>
      <c r="L83" s="87"/>
      <c r="M83" s="1"/>
    </row>
    <row r="84" spans="2:13" s="67" customFormat="1" ht="16.5" customHeight="1" thickBot="1" x14ac:dyDescent="0.25">
      <c r="B84" s="1"/>
      <c r="C84" s="145" t="s">
        <v>45</v>
      </c>
      <c r="D84" s="146"/>
      <c r="E84" s="146"/>
      <c r="F84" s="59">
        <f>+ROUND((SUMPRODUCT(E25:J25,E70:J70)+SUMPRODUCT(E26:J26,E71:J71))/1000,2)</f>
        <v>0</v>
      </c>
      <c r="G84" s="62">
        <f>+F84/K27*1000</f>
        <v>0</v>
      </c>
      <c r="H84" s="40"/>
      <c r="I84" s="37" t="s">
        <v>67</v>
      </c>
      <c r="J84" s="87"/>
      <c r="K84" s="65" t="s">
        <v>68</v>
      </c>
      <c r="L84" s="87"/>
      <c r="M84" s="88"/>
    </row>
    <row r="85" spans="2:13" s="67" customFormat="1" x14ac:dyDescent="0.2">
      <c r="B85" s="1"/>
      <c r="C85" s="38"/>
      <c r="D85" s="38"/>
      <c r="E85" s="1"/>
      <c r="F85" s="57"/>
      <c r="G85" s="1"/>
      <c r="H85" s="1"/>
      <c r="I85" s="1"/>
      <c r="J85" s="1"/>
      <c r="K85" s="1"/>
      <c r="L85" s="1"/>
      <c r="M85" s="1"/>
    </row>
    <row r="86" spans="2:13" s="67" customFormat="1" x14ac:dyDescent="0.2"/>
    <row r="87" spans="2:13" s="67" customFormat="1" x14ac:dyDescent="0.2"/>
    <row r="88" spans="2:13" s="67" customFormat="1" x14ac:dyDescent="0.2"/>
    <row r="89" spans="2:13" s="67" customFormat="1" x14ac:dyDescent="0.2"/>
    <row r="90" spans="2:13" s="67" customFormat="1" x14ac:dyDescent="0.2"/>
    <row r="91" spans="2:13" s="67" customFormat="1" x14ac:dyDescent="0.2"/>
    <row r="92" spans="2:13" s="67" customFormat="1" x14ac:dyDescent="0.2"/>
    <row r="93" spans="2:13" s="67" customFormat="1" x14ac:dyDescent="0.2"/>
    <row r="94" spans="2:13" s="67" customFormat="1" x14ac:dyDescent="0.2"/>
    <row r="95" spans="2:13" s="67" customFormat="1" x14ac:dyDescent="0.2"/>
    <row r="96" spans="2:13" s="67" customFormat="1" x14ac:dyDescent="0.2"/>
    <row r="97" s="67" customFormat="1" x14ac:dyDescent="0.2"/>
    <row r="98" s="67" customFormat="1" x14ac:dyDescent="0.2"/>
    <row r="99" s="67" customFormat="1" x14ac:dyDescent="0.2"/>
    <row r="100" s="67" customFormat="1" x14ac:dyDescent="0.2"/>
    <row r="101" s="67" customFormat="1" x14ac:dyDescent="0.2"/>
    <row r="102" s="67" customFormat="1" x14ac:dyDescent="0.2"/>
    <row r="103" s="67" customFormat="1" x14ac:dyDescent="0.2"/>
    <row r="104" s="67" customFormat="1" x14ac:dyDescent="0.2"/>
    <row r="105" s="67" customFormat="1" x14ac:dyDescent="0.2"/>
  </sheetData>
  <sheetProtection algorithmName="SHA-512" hashValue="duvc5WLys/L2CI2tuOucd3Wus5n7o/A8oLYdPI4NlrAnNjiIWvTQsWmSi66rA/Eh+XM7CU3c1y7T4i+MiBEk9A==" saltValue="c75W2bL+CXIENfPhAXkOgA==" spinCount="100000" sheet="1" objects="1" scenarios="1"/>
  <dataConsolidate/>
  <mergeCells count="41">
    <mergeCell ref="C66:L66"/>
    <mergeCell ref="C81:E81"/>
    <mergeCell ref="C82:E82"/>
    <mergeCell ref="C83:E83"/>
    <mergeCell ref="C84:E84"/>
    <mergeCell ref="C74:L74"/>
    <mergeCell ref="C78:E78"/>
    <mergeCell ref="F78:F79"/>
    <mergeCell ref="G78:G79"/>
    <mergeCell ref="C79:E79"/>
    <mergeCell ref="C80:E80"/>
    <mergeCell ref="K58:L58"/>
    <mergeCell ref="K59:K61"/>
    <mergeCell ref="L59:L61"/>
    <mergeCell ref="K62:K64"/>
    <mergeCell ref="L62:L64"/>
    <mergeCell ref="K50:L50"/>
    <mergeCell ref="K51:K53"/>
    <mergeCell ref="L51:L53"/>
    <mergeCell ref="K54:K56"/>
    <mergeCell ref="L54:L56"/>
    <mergeCell ref="K46:K48"/>
    <mergeCell ref="L46:L48"/>
    <mergeCell ref="C25:C26"/>
    <mergeCell ref="C29:L29"/>
    <mergeCell ref="C30:L30"/>
    <mergeCell ref="C31:L31"/>
    <mergeCell ref="K34:L34"/>
    <mergeCell ref="K35:K37"/>
    <mergeCell ref="L35:L37"/>
    <mergeCell ref="K38:K40"/>
    <mergeCell ref="L38:L40"/>
    <mergeCell ref="K42:L42"/>
    <mergeCell ref="K43:K45"/>
    <mergeCell ref="L43:L45"/>
    <mergeCell ref="D23:D24"/>
    <mergeCell ref="E23:K23"/>
    <mergeCell ref="C3:C5"/>
    <mergeCell ref="C9:L9"/>
    <mergeCell ref="D13:D14"/>
    <mergeCell ref="E13:K13"/>
  </mergeCells>
  <dataValidations count="2">
    <dataValidation type="decimal" allowBlank="1" showInputMessage="1" showErrorMessage="1" errorTitle="VALOR NO VALIDO" error="El valor debe estar entre 0 y 55 con tres cifras decimales" promptTitle="Aviso" prompt="Valor entre 0 y 55 con tres cifras decimales" sqref="L38:L40 L46:L48 L54:L56 L62:L64" xr:uid="{2CA84A99-8DDB-4B98-8115-06FDD5F9C98D}">
      <formula1>0</formula1>
      <formula2>55</formula2>
    </dataValidation>
    <dataValidation type="decimal" allowBlank="1" showInputMessage="1" showErrorMessage="1" errorTitle="VALOR NO VALIDO" error="Debe Introducir un número entero entre 0 y 30 (ambos incluidos)" promptTitle="Aviso" prompt="Valor entero entre 0 y 30 (ambos incluidos)" sqref="L35:L37 L43:L45 L51:L53 L59:L61" xr:uid="{8539D325-3C59-4412-9EB9-CCD829173044}">
      <formula1>0</formula1>
      <formula2>0.3</formula2>
    </dataValidation>
  </dataValidations>
  <pageMargins left="0.7" right="0.7" top="0.75" bottom="0.75" header="0.3" footer="0.3"/>
  <pageSetup paperSize="9" scale="5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614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33B0C-A766-4443-B5E3-D1AF989121A2}">
  <sheetPr>
    <pageSetUpPr fitToPage="1"/>
  </sheetPr>
  <dimension ref="A1:AU105"/>
  <sheetViews>
    <sheetView zoomScale="85" zoomScaleNormal="85" workbookViewId="0">
      <selection activeCell="F80" sqref="F80:F83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1" width="15" style="93" customWidth="1"/>
    <col min="12" max="12" width="21" style="93" customWidth="1"/>
    <col min="13" max="13" width="2" style="93" customWidth="1"/>
    <col min="14" max="47" width="11.42578125" style="67"/>
    <col min="48" max="16384" width="11.42578125" style="89"/>
  </cols>
  <sheetData>
    <row r="1" spans="2:19" s="67" customFormat="1" x14ac:dyDescent="0.2"/>
    <row r="2" spans="2:19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9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2"/>
      <c r="L3" s="2"/>
      <c r="M3" s="1"/>
    </row>
    <row r="4" spans="2:19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2"/>
      <c r="L4" s="2"/>
      <c r="M4" s="1"/>
    </row>
    <row r="5" spans="2:19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2"/>
      <c r="L5" s="2"/>
      <c r="M5" s="1"/>
    </row>
    <row r="6" spans="2:19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2"/>
      <c r="L6" s="2"/>
      <c r="M6" s="1"/>
    </row>
    <row r="7" spans="2:19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1"/>
    </row>
    <row r="8" spans="2:19" s="67" customForma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9" s="67" customFormat="1" ht="21" thickBot="1" x14ac:dyDescent="0.25">
      <c r="B9" s="1"/>
      <c r="C9" s="129" t="s">
        <v>24</v>
      </c>
      <c r="D9" s="129"/>
      <c r="E9" s="129"/>
      <c r="F9" s="129"/>
      <c r="G9" s="129"/>
      <c r="H9" s="129"/>
      <c r="I9" s="129"/>
      <c r="J9" s="129"/>
      <c r="K9" s="129"/>
      <c r="L9" s="129"/>
      <c r="M9" s="1"/>
    </row>
    <row r="10" spans="2:19" s="67" customFormat="1" ht="7.9" customHeight="1" x14ac:dyDescent="0.2"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1"/>
    </row>
    <row r="11" spans="2:19" s="67" customFormat="1" ht="15" customHeight="1" thickBot="1" x14ac:dyDescent="0.25">
      <c r="B11" s="1"/>
      <c r="C11" s="5" t="s">
        <v>14</v>
      </c>
      <c r="D11" s="6"/>
      <c r="E11" s="6"/>
      <c r="F11" s="6"/>
      <c r="G11" s="6"/>
      <c r="H11" s="6"/>
      <c r="I11" s="6"/>
      <c r="J11" s="6"/>
      <c r="K11" s="6"/>
      <c r="L11" s="6"/>
      <c r="M11" s="1"/>
      <c r="O11" s="67" t="s">
        <v>12</v>
      </c>
    </row>
    <row r="12" spans="2:19" s="67" customFormat="1" ht="12" customHeight="1" thickBot="1" x14ac:dyDescent="0.25">
      <c r="B12" s="1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</row>
    <row r="13" spans="2:19" s="67" customFormat="1" ht="15.75" customHeight="1" x14ac:dyDescent="0.2">
      <c r="B13" s="1"/>
      <c r="C13" s="69"/>
      <c r="D13" s="127" t="s">
        <v>23</v>
      </c>
      <c r="E13" s="158" t="s">
        <v>44</v>
      </c>
      <c r="F13" s="159"/>
      <c r="G13" s="159"/>
      <c r="H13" s="159"/>
      <c r="I13" s="159"/>
      <c r="J13" s="159"/>
      <c r="K13" s="160"/>
      <c r="L13" s="1"/>
      <c r="M13" s="1"/>
    </row>
    <row r="14" spans="2:19" s="67" customFormat="1" ht="15.75" customHeight="1" thickBot="1" x14ac:dyDescent="0.25">
      <c r="B14" s="1"/>
      <c r="C14" s="70" t="s">
        <v>73</v>
      </c>
      <c r="D14" s="163"/>
      <c r="E14" s="98" t="s">
        <v>0</v>
      </c>
      <c r="F14" s="7" t="s">
        <v>1</v>
      </c>
      <c r="G14" s="7" t="s">
        <v>2</v>
      </c>
      <c r="H14" s="7" t="s">
        <v>3</v>
      </c>
      <c r="I14" s="7" t="s">
        <v>4</v>
      </c>
      <c r="J14" s="7" t="s">
        <v>5</v>
      </c>
      <c r="K14" s="99" t="s">
        <v>11</v>
      </c>
      <c r="L14" s="1"/>
      <c r="M14" s="1"/>
    </row>
    <row r="15" spans="2:19" s="67" customFormat="1" ht="15.75" customHeight="1" thickBot="1" x14ac:dyDescent="0.25">
      <c r="B15" s="1"/>
      <c r="C15" s="8" t="s">
        <v>6</v>
      </c>
      <c r="D15" s="9" t="s">
        <v>49</v>
      </c>
      <c r="E15" s="75">
        <v>16454912</v>
      </c>
      <c r="F15" s="76">
        <v>20766701</v>
      </c>
      <c r="G15" s="76">
        <v>18474785</v>
      </c>
      <c r="H15" s="76">
        <v>22723549</v>
      </c>
      <c r="I15" s="76">
        <v>10004178</v>
      </c>
      <c r="J15" s="77">
        <v>70614616</v>
      </c>
      <c r="K15" s="13">
        <f>SUM(E15:J15)</f>
        <v>159038741</v>
      </c>
      <c r="L15" s="1"/>
      <c r="M15" s="1"/>
      <c r="N15" s="74"/>
      <c r="O15" s="74"/>
      <c r="P15" s="74"/>
      <c r="Q15" s="74"/>
      <c r="R15" s="74"/>
      <c r="S15" s="74"/>
    </row>
    <row r="16" spans="2:19" s="67" customFormat="1" ht="15.75" customHeight="1" thickBot="1" x14ac:dyDescent="0.25">
      <c r="B16" s="1"/>
      <c r="C16" s="11" t="s">
        <v>7</v>
      </c>
      <c r="D16" s="12" t="s">
        <v>50</v>
      </c>
      <c r="E16" s="75">
        <v>18183382</v>
      </c>
      <c r="F16" s="76">
        <v>22778673</v>
      </c>
      <c r="G16" s="76">
        <v>19819497</v>
      </c>
      <c r="H16" s="76">
        <v>24654751</v>
      </c>
      <c r="I16" s="76">
        <v>10958732</v>
      </c>
      <c r="J16" s="77">
        <v>77984457</v>
      </c>
      <c r="K16" s="13">
        <f>SUM(E16:J16)</f>
        <v>174379492</v>
      </c>
      <c r="L16" s="1"/>
      <c r="M16" s="1"/>
      <c r="N16" s="74"/>
      <c r="O16" s="74"/>
      <c r="P16" s="74"/>
      <c r="Q16" s="74"/>
      <c r="R16" s="74"/>
      <c r="S16" s="74"/>
    </row>
    <row r="17" spans="2:19" s="67" customFormat="1" ht="15.75" customHeight="1" thickBot="1" x14ac:dyDescent="0.25">
      <c r="B17" s="1"/>
      <c r="C17" s="8" t="s">
        <v>8</v>
      </c>
      <c r="D17" s="9" t="s">
        <v>50</v>
      </c>
      <c r="E17" s="71">
        <v>14054750</v>
      </c>
      <c r="F17" s="72">
        <v>17582028</v>
      </c>
      <c r="G17" s="72">
        <v>15842129</v>
      </c>
      <c r="H17" s="72">
        <v>19708445</v>
      </c>
      <c r="I17" s="72">
        <v>8582795</v>
      </c>
      <c r="J17" s="73">
        <v>52369208</v>
      </c>
      <c r="K17" s="10">
        <f t="shared" ref="K17:K18" si="0">SUM(E17:J17)</f>
        <v>128139355</v>
      </c>
      <c r="L17" s="1"/>
      <c r="M17" s="1"/>
      <c r="N17" s="74"/>
      <c r="O17" s="74"/>
      <c r="P17" s="74"/>
      <c r="Q17" s="74"/>
      <c r="R17" s="74"/>
      <c r="S17" s="74"/>
    </row>
    <row r="18" spans="2:19" s="67" customFormat="1" ht="15.75" customHeight="1" thickBot="1" x14ac:dyDescent="0.25">
      <c r="B18" s="1"/>
      <c r="C18" s="11" t="s">
        <v>9</v>
      </c>
      <c r="D18" s="12" t="s">
        <v>50</v>
      </c>
      <c r="E18" s="78">
        <v>14483746</v>
      </c>
      <c r="F18" s="79">
        <v>18339171</v>
      </c>
      <c r="G18" s="79">
        <v>16220213</v>
      </c>
      <c r="H18" s="79">
        <v>20111969</v>
      </c>
      <c r="I18" s="79">
        <v>8993943</v>
      </c>
      <c r="J18" s="80">
        <v>61683643</v>
      </c>
      <c r="K18" s="13">
        <f t="shared" si="0"/>
        <v>139832685</v>
      </c>
      <c r="L18" s="1"/>
      <c r="M18" s="1"/>
      <c r="N18" s="74"/>
      <c r="O18" s="74"/>
      <c r="P18" s="74"/>
      <c r="Q18" s="74"/>
      <c r="R18" s="74"/>
      <c r="S18" s="74"/>
    </row>
    <row r="19" spans="2:19" s="67" customFormat="1" ht="15.75" customHeight="1" thickBot="1" x14ac:dyDescent="0.25">
      <c r="B19" s="1"/>
      <c r="C19" s="14" t="s">
        <v>15</v>
      </c>
      <c r="D19" s="15" t="s">
        <v>12</v>
      </c>
      <c r="E19" s="16">
        <f t="shared" ref="E19:K19" si="1">+SUM(E15:E18)</f>
        <v>63176790</v>
      </c>
      <c r="F19" s="17">
        <f t="shared" si="1"/>
        <v>79466573</v>
      </c>
      <c r="G19" s="17">
        <f t="shared" si="1"/>
        <v>70356624</v>
      </c>
      <c r="H19" s="17">
        <f t="shared" si="1"/>
        <v>87198714</v>
      </c>
      <c r="I19" s="17">
        <f t="shared" si="1"/>
        <v>38539648</v>
      </c>
      <c r="J19" s="17">
        <f t="shared" si="1"/>
        <v>262651924</v>
      </c>
      <c r="K19" s="18">
        <f t="shared" si="1"/>
        <v>601390273</v>
      </c>
      <c r="L19" s="1"/>
      <c r="M19" s="1"/>
    </row>
    <row r="20" spans="2:19" s="67" customFormat="1" ht="7.9" customHeight="1" x14ac:dyDescent="0.2"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1"/>
    </row>
    <row r="21" spans="2:19" s="67" customFormat="1" ht="15" customHeight="1" thickBot="1" x14ac:dyDescent="0.25">
      <c r="B21" s="1"/>
      <c r="C21" s="5" t="s">
        <v>20</v>
      </c>
      <c r="D21" s="6"/>
      <c r="E21" s="6"/>
      <c r="F21" s="6"/>
      <c r="G21" s="6"/>
      <c r="H21" s="6"/>
      <c r="I21" s="6"/>
      <c r="J21" s="6"/>
      <c r="K21" s="6"/>
      <c r="L21" s="6"/>
      <c r="M21" s="1"/>
    </row>
    <row r="22" spans="2:19" s="67" customFormat="1" ht="12" customHeight="1" thickBot="1" x14ac:dyDescent="0.25"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1"/>
    </row>
    <row r="23" spans="2:19" s="67" customFormat="1" ht="15.75" customHeight="1" x14ac:dyDescent="0.2">
      <c r="B23" s="1"/>
      <c r="C23" s="69"/>
      <c r="D23" s="127" t="s">
        <v>23</v>
      </c>
      <c r="E23" s="158" t="s">
        <v>44</v>
      </c>
      <c r="F23" s="159"/>
      <c r="G23" s="159"/>
      <c r="H23" s="159"/>
      <c r="I23" s="159"/>
      <c r="J23" s="159"/>
      <c r="K23" s="160"/>
      <c r="L23" s="1"/>
      <c r="M23" s="1"/>
    </row>
    <row r="24" spans="2:19" s="67" customFormat="1" ht="15.75" customHeight="1" thickBot="1" x14ac:dyDescent="0.25">
      <c r="B24" s="1"/>
      <c r="C24" s="70" t="s">
        <v>73</v>
      </c>
      <c r="D24" s="163"/>
      <c r="E24" s="98" t="s">
        <v>0</v>
      </c>
      <c r="F24" s="7" t="s">
        <v>1</v>
      </c>
      <c r="G24" s="7" t="s">
        <v>2</v>
      </c>
      <c r="H24" s="7" t="s">
        <v>3</v>
      </c>
      <c r="I24" s="7" t="s">
        <v>4</v>
      </c>
      <c r="J24" s="7" t="s">
        <v>5</v>
      </c>
      <c r="K24" s="99" t="s">
        <v>11</v>
      </c>
      <c r="L24" s="1"/>
      <c r="M24" s="1"/>
    </row>
    <row r="25" spans="2:19" s="67" customFormat="1" ht="15.75" customHeight="1" thickBot="1" x14ac:dyDescent="0.25">
      <c r="B25" s="1"/>
      <c r="C25" s="161" t="s">
        <v>10</v>
      </c>
      <c r="D25" s="9" t="s">
        <v>52</v>
      </c>
      <c r="E25" s="71">
        <v>368873</v>
      </c>
      <c r="F25" s="72">
        <v>66508</v>
      </c>
      <c r="G25" s="72">
        <v>156908</v>
      </c>
      <c r="H25" s="72">
        <v>0</v>
      </c>
      <c r="I25" s="72">
        <v>0</v>
      </c>
      <c r="J25" s="73">
        <v>0</v>
      </c>
      <c r="K25" s="10">
        <f>SUM(E25:J25)</f>
        <v>592289</v>
      </c>
      <c r="L25" s="1"/>
      <c r="M25" s="1"/>
      <c r="N25" s="74"/>
      <c r="O25" s="74"/>
      <c r="P25" s="74"/>
      <c r="Q25" s="74"/>
      <c r="R25" s="74"/>
      <c r="S25" s="74"/>
    </row>
    <row r="26" spans="2:19" s="67" customFormat="1" ht="15.75" customHeight="1" thickBot="1" x14ac:dyDescent="0.25">
      <c r="B26" s="1"/>
      <c r="C26" s="162"/>
      <c r="D26" s="12" t="s">
        <v>51</v>
      </c>
      <c r="E26" s="75">
        <v>1569513</v>
      </c>
      <c r="F26" s="76">
        <v>552993</v>
      </c>
      <c r="G26" s="76">
        <v>553538</v>
      </c>
      <c r="H26" s="76">
        <v>625582</v>
      </c>
      <c r="I26" s="76">
        <v>255449</v>
      </c>
      <c r="J26" s="77">
        <v>2194889</v>
      </c>
      <c r="K26" s="13">
        <f>SUM(E26:J26)</f>
        <v>5751964</v>
      </c>
      <c r="L26" s="1"/>
      <c r="M26" s="1"/>
      <c r="N26" s="74"/>
      <c r="O26" s="74"/>
      <c r="P26" s="74"/>
      <c r="Q26" s="74"/>
      <c r="R26" s="74"/>
      <c r="S26" s="74"/>
    </row>
    <row r="27" spans="2:19" s="67" customFormat="1" ht="15.75" customHeight="1" thickBot="1" x14ac:dyDescent="0.25">
      <c r="B27" s="1"/>
      <c r="C27" s="14" t="s">
        <v>25</v>
      </c>
      <c r="D27" s="15" t="s">
        <v>12</v>
      </c>
      <c r="E27" s="16">
        <f>SUM(E25:E26)</f>
        <v>1938386</v>
      </c>
      <c r="F27" s="17">
        <f t="shared" ref="F27:J27" si="2">SUM(F25:F26)</f>
        <v>619501</v>
      </c>
      <c r="G27" s="17">
        <f t="shared" si="2"/>
        <v>710446</v>
      </c>
      <c r="H27" s="17">
        <f t="shared" si="2"/>
        <v>625582</v>
      </c>
      <c r="I27" s="17">
        <f t="shared" si="2"/>
        <v>255449</v>
      </c>
      <c r="J27" s="17">
        <f t="shared" si="2"/>
        <v>2194889</v>
      </c>
      <c r="K27" s="18">
        <f>SUM(K25:K26)</f>
        <v>6344253</v>
      </c>
      <c r="L27" s="1"/>
      <c r="M27" s="1"/>
    </row>
    <row r="28" spans="2:19" s="67" customFormat="1" ht="15" customHeight="1" x14ac:dyDescent="0.2">
      <c r="B28" s="1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</row>
    <row r="29" spans="2:19" s="67" customFormat="1" ht="20.25" x14ac:dyDescent="0.2">
      <c r="B29" s="1"/>
      <c r="C29" s="121" t="s">
        <v>46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"/>
    </row>
    <row r="30" spans="2:19" s="67" customFormat="1" ht="17.25" customHeight="1" x14ac:dyDescent="0.2">
      <c r="B30" s="1"/>
      <c r="C30" s="126" t="s">
        <v>47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"/>
    </row>
    <row r="31" spans="2:19" s="67" customFormat="1" ht="17.25" customHeight="1" x14ac:dyDescent="0.2">
      <c r="B31" s="1"/>
      <c r="C31" s="126" t="s">
        <v>61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"/>
    </row>
    <row r="32" spans="2:19" s="67" customFormat="1" ht="18.75" customHeight="1" thickBot="1" x14ac:dyDescent="0.25">
      <c r="B32" s="1"/>
      <c r="C32" s="5" t="s">
        <v>59</v>
      </c>
      <c r="D32" s="6"/>
      <c r="E32" s="6"/>
      <c r="F32" s="6"/>
      <c r="G32" s="6"/>
      <c r="H32" s="6"/>
      <c r="I32" s="6"/>
      <c r="J32" s="6"/>
      <c r="K32" s="6"/>
      <c r="L32" s="6"/>
      <c r="M32" s="1"/>
    </row>
    <row r="33" spans="2:13" s="67" customFormat="1" ht="7.9" customHeight="1" thickBot="1" x14ac:dyDescent="0.25">
      <c r="B33" s="1"/>
      <c r="C33" s="56"/>
      <c r="D33" s="56"/>
      <c r="E33" s="56"/>
      <c r="F33" s="56"/>
      <c r="G33" s="56"/>
      <c r="H33" s="56"/>
      <c r="I33" s="56"/>
      <c r="J33" s="56"/>
      <c r="K33" s="91"/>
      <c r="L33" s="91"/>
      <c r="M33" s="1"/>
    </row>
    <row r="34" spans="2:13" s="67" customFormat="1" ht="15.75" customHeight="1" thickBot="1" x14ac:dyDescent="0.25">
      <c r="B34" s="1"/>
      <c r="C34" s="69" t="s">
        <v>36</v>
      </c>
      <c r="D34" s="20" t="s">
        <v>23</v>
      </c>
      <c r="E34" s="96" t="s">
        <v>0</v>
      </c>
      <c r="F34" s="92" t="s">
        <v>1</v>
      </c>
      <c r="G34" s="92" t="s">
        <v>2</v>
      </c>
      <c r="H34" s="92" t="s">
        <v>3</v>
      </c>
      <c r="I34" s="92" t="s">
        <v>4</v>
      </c>
      <c r="J34" s="97" t="s">
        <v>5</v>
      </c>
      <c r="K34" s="135" t="s">
        <v>62</v>
      </c>
      <c r="L34" s="136"/>
      <c r="M34" s="1"/>
    </row>
    <row r="35" spans="2:13" s="67" customFormat="1" ht="15.75" customHeight="1" thickBot="1" x14ac:dyDescent="0.25">
      <c r="B35" s="1"/>
      <c r="C35" s="24" t="s">
        <v>21</v>
      </c>
      <c r="D35" s="25" t="s">
        <v>49</v>
      </c>
      <c r="E35" s="100">
        <f>'COEFICIENTES OFERTADOS'!E15</f>
        <v>0</v>
      </c>
      <c r="F35" s="101">
        <f>'COEFICIENTES OFERTADOS'!F15</f>
        <v>0</v>
      </c>
      <c r="G35" s="101">
        <f>'COEFICIENTES OFERTADOS'!G15</f>
        <v>0</v>
      </c>
      <c r="H35" s="101">
        <f>'COEFICIENTES OFERTADOS'!H15</f>
        <v>0</v>
      </c>
      <c r="I35" s="101">
        <f>'COEFICIENTES OFERTADOS'!I15</f>
        <v>0</v>
      </c>
      <c r="J35" s="102">
        <f>'COEFICIENTES OFERTADOS'!J15</f>
        <v>0</v>
      </c>
      <c r="K35" s="137" t="s">
        <v>64</v>
      </c>
      <c r="L35" s="140"/>
      <c r="M35" s="1"/>
    </row>
    <row r="36" spans="2:13" s="67" customFormat="1" ht="15.75" customHeight="1" thickBot="1" x14ac:dyDescent="0.25">
      <c r="B36" s="1"/>
      <c r="C36" s="28" t="s">
        <v>22</v>
      </c>
      <c r="D36" s="26" t="s">
        <v>49</v>
      </c>
      <c r="E36" s="100">
        <f>'COEFICIENTES OFERTADOS'!E16</f>
        <v>0</v>
      </c>
      <c r="F36" s="101">
        <f>'COEFICIENTES OFERTADOS'!F16</f>
        <v>0</v>
      </c>
      <c r="G36" s="101">
        <f>'COEFICIENTES OFERTADOS'!G16</f>
        <v>0</v>
      </c>
      <c r="H36" s="101">
        <f>'COEFICIENTES OFERTADOS'!H16</f>
        <v>0</v>
      </c>
      <c r="I36" s="101">
        <f>'COEFICIENTES OFERTADOS'!I16</f>
        <v>0</v>
      </c>
      <c r="J36" s="102">
        <f>'COEFICIENTES OFERTADOS'!J16</f>
        <v>0</v>
      </c>
      <c r="K36" s="138"/>
      <c r="L36" s="141"/>
      <c r="M36" s="1"/>
    </row>
    <row r="37" spans="2:13" s="67" customFormat="1" ht="15.75" customHeight="1" thickBot="1" x14ac:dyDescent="0.25">
      <c r="B37" s="1"/>
      <c r="C37" s="28" t="s">
        <v>57</v>
      </c>
      <c r="D37" s="26" t="s">
        <v>49</v>
      </c>
      <c r="E37" s="100">
        <f>'COEFICIENTES OFERTADOS'!E17</f>
        <v>0</v>
      </c>
      <c r="F37" s="101">
        <f>'COEFICIENTES OFERTADOS'!F17</f>
        <v>0</v>
      </c>
      <c r="G37" s="101">
        <f>'COEFICIENTES OFERTADOS'!G17</f>
        <v>0</v>
      </c>
      <c r="H37" s="101">
        <f>'COEFICIENTES OFERTADOS'!H17</f>
        <v>0</v>
      </c>
      <c r="I37" s="101">
        <f>'COEFICIENTES OFERTADOS'!I17</f>
        <v>0</v>
      </c>
      <c r="J37" s="102">
        <f>'COEFICIENTES OFERTADOS'!J17</f>
        <v>0</v>
      </c>
      <c r="K37" s="139"/>
      <c r="L37" s="142"/>
      <c r="M37" s="1"/>
    </row>
    <row r="38" spans="2:13" s="67" customFormat="1" ht="15.75" customHeight="1" thickBot="1" x14ac:dyDescent="0.25">
      <c r="B38" s="1"/>
      <c r="C38" s="28" t="s">
        <v>54</v>
      </c>
      <c r="D38" s="26" t="s">
        <v>49</v>
      </c>
      <c r="E38" s="100">
        <f>'COEFICIENTES OFERTADOS'!E18</f>
        <v>0</v>
      </c>
      <c r="F38" s="101">
        <f>'COEFICIENTES OFERTADOS'!F18</f>
        <v>0</v>
      </c>
      <c r="G38" s="101">
        <f>'COEFICIENTES OFERTADOS'!G18</f>
        <v>0</v>
      </c>
      <c r="H38" s="101">
        <f>'COEFICIENTES OFERTADOS'!H18</f>
        <v>0</v>
      </c>
      <c r="I38" s="101">
        <f>'COEFICIENTES OFERTADOS'!I18</f>
        <v>0</v>
      </c>
      <c r="J38" s="102">
        <f>'COEFICIENTES OFERTADOS'!J18</f>
        <v>0</v>
      </c>
      <c r="K38" s="143" t="s">
        <v>63</v>
      </c>
      <c r="L38" s="132"/>
      <c r="M38" s="1"/>
    </row>
    <row r="39" spans="2:13" s="67" customFormat="1" ht="15.75" customHeight="1" thickBot="1" x14ac:dyDescent="0.25">
      <c r="B39" s="1"/>
      <c r="C39" s="28" t="s">
        <v>55</v>
      </c>
      <c r="D39" s="26" t="s">
        <v>49</v>
      </c>
      <c r="E39" s="100">
        <f>'COEFICIENTES OFERTADOS'!E19</f>
        <v>0</v>
      </c>
      <c r="F39" s="101">
        <f>'COEFICIENTES OFERTADOS'!F19</f>
        <v>0</v>
      </c>
      <c r="G39" s="101">
        <f>'COEFICIENTES OFERTADOS'!G19</f>
        <v>0</v>
      </c>
      <c r="H39" s="101">
        <f>'COEFICIENTES OFERTADOS'!H19</f>
        <v>0</v>
      </c>
      <c r="I39" s="101">
        <f>'COEFICIENTES OFERTADOS'!I19</f>
        <v>0</v>
      </c>
      <c r="J39" s="102">
        <f>'COEFICIENTES OFERTADOS'!J19</f>
        <v>0</v>
      </c>
      <c r="K39" s="138"/>
      <c r="L39" s="133"/>
      <c r="M39" s="1"/>
    </row>
    <row r="40" spans="2:13" s="67" customFormat="1" ht="15.75" customHeight="1" thickBot="1" x14ac:dyDescent="0.25">
      <c r="B40" s="1"/>
      <c r="C40" s="29" t="s">
        <v>58</v>
      </c>
      <c r="D40" s="27" t="s">
        <v>49</v>
      </c>
      <c r="E40" s="100">
        <f>'COEFICIENTES OFERTADOS'!E20</f>
        <v>0</v>
      </c>
      <c r="F40" s="101">
        <f>'COEFICIENTES OFERTADOS'!F20</f>
        <v>0</v>
      </c>
      <c r="G40" s="101">
        <f>'COEFICIENTES OFERTADOS'!G20</f>
        <v>0</v>
      </c>
      <c r="H40" s="101">
        <f>'COEFICIENTES OFERTADOS'!H20</f>
        <v>0</v>
      </c>
      <c r="I40" s="101">
        <f>'COEFICIENTES OFERTADOS'!I20</f>
        <v>0</v>
      </c>
      <c r="J40" s="102">
        <f>'COEFICIENTES OFERTADOS'!J20</f>
        <v>0</v>
      </c>
      <c r="K40" s="144"/>
      <c r="L40" s="134"/>
      <c r="M40" s="1"/>
    </row>
    <row r="41" spans="2:13" s="67" customFormat="1" ht="7.9" customHeight="1" thickBot="1" x14ac:dyDescent="0.25">
      <c r="B41" s="1"/>
      <c r="C41" s="4"/>
      <c r="D41" s="4"/>
      <c r="E41" s="4"/>
      <c r="F41" s="4"/>
      <c r="G41" s="4"/>
      <c r="H41" s="4"/>
      <c r="I41" s="4"/>
      <c r="J41" s="4"/>
      <c r="K41" s="4"/>
      <c r="L41" s="4"/>
      <c r="M41" s="1"/>
    </row>
    <row r="42" spans="2:13" s="67" customFormat="1" ht="15.75" customHeight="1" thickBot="1" x14ac:dyDescent="0.25">
      <c r="B42" s="1"/>
      <c r="C42" s="69" t="s">
        <v>37</v>
      </c>
      <c r="D42" s="20" t="s">
        <v>23</v>
      </c>
      <c r="E42" s="96" t="s">
        <v>0</v>
      </c>
      <c r="F42" s="92" t="s">
        <v>1</v>
      </c>
      <c r="G42" s="92" t="s">
        <v>2</v>
      </c>
      <c r="H42" s="92" t="s">
        <v>3</v>
      </c>
      <c r="I42" s="92" t="s">
        <v>4</v>
      </c>
      <c r="J42" s="97" t="s">
        <v>5</v>
      </c>
      <c r="K42" s="135" t="s">
        <v>62</v>
      </c>
      <c r="L42" s="136"/>
      <c r="M42" s="1"/>
    </row>
    <row r="43" spans="2:13" s="67" customFormat="1" ht="15.75" customHeight="1" thickBot="1" x14ac:dyDescent="0.25">
      <c r="B43" s="1"/>
      <c r="C43" s="24" t="s">
        <v>21</v>
      </c>
      <c r="D43" s="25" t="s">
        <v>50</v>
      </c>
      <c r="E43" s="100">
        <f>'COEFICIENTES OFERTADOS'!E23</f>
        <v>0</v>
      </c>
      <c r="F43" s="101">
        <f>'COEFICIENTES OFERTADOS'!F23</f>
        <v>0</v>
      </c>
      <c r="G43" s="101">
        <f>'COEFICIENTES OFERTADOS'!G23</f>
        <v>0</v>
      </c>
      <c r="H43" s="101">
        <f>'COEFICIENTES OFERTADOS'!H23</f>
        <v>0</v>
      </c>
      <c r="I43" s="101">
        <f>'COEFICIENTES OFERTADOS'!I23</f>
        <v>0</v>
      </c>
      <c r="J43" s="102">
        <f>'COEFICIENTES OFERTADOS'!J23</f>
        <v>0</v>
      </c>
      <c r="K43" s="137" t="s">
        <v>64</v>
      </c>
      <c r="L43" s="140"/>
      <c r="M43" s="1"/>
    </row>
    <row r="44" spans="2:13" s="67" customFormat="1" ht="15.75" customHeight="1" thickBot="1" x14ac:dyDescent="0.25">
      <c r="B44" s="1"/>
      <c r="C44" s="28" t="s">
        <v>22</v>
      </c>
      <c r="D44" s="26" t="s">
        <v>50</v>
      </c>
      <c r="E44" s="100">
        <f>'COEFICIENTES OFERTADOS'!E24</f>
        <v>0</v>
      </c>
      <c r="F44" s="101">
        <f>'COEFICIENTES OFERTADOS'!F24</f>
        <v>0</v>
      </c>
      <c r="G44" s="101">
        <f>'COEFICIENTES OFERTADOS'!G24</f>
        <v>0</v>
      </c>
      <c r="H44" s="101">
        <f>'COEFICIENTES OFERTADOS'!H24</f>
        <v>0</v>
      </c>
      <c r="I44" s="101">
        <f>'COEFICIENTES OFERTADOS'!I24</f>
        <v>0</v>
      </c>
      <c r="J44" s="102">
        <f>'COEFICIENTES OFERTADOS'!J24</f>
        <v>0</v>
      </c>
      <c r="K44" s="138"/>
      <c r="L44" s="141"/>
      <c r="M44" s="1"/>
    </row>
    <row r="45" spans="2:13" s="67" customFormat="1" ht="15.75" customHeight="1" thickBot="1" x14ac:dyDescent="0.25">
      <c r="B45" s="1"/>
      <c r="C45" s="28" t="s">
        <v>57</v>
      </c>
      <c r="D45" s="26" t="s">
        <v>50</v>
      </c>
      <c r="E45" s="100">
        <f>'COEFICIENTES OFERTADOS'!E25</f>
        <v>0</v>
      </c>
      <c r="F45" s="101">
        <f>'COEFICIENTES OFERTADOS'!F25</f>
        <v>0</v>
      </c>
      <c r="G45" s="101">
        <f>'COEFICIENTES OFERTADOS'!G25</f>
        <v>0</v>
      </c>
      <c r="H45" s="101">
        <f>'COEFICIENTES OFERTADOS'!H25</f>
        <v>0</v>
      </c>
      <c r="I45" s="101">
        <f>'COEFICIENTES OFERTADOS'!I25</f>
        <v>0</v>
      </c>
      <c r="J45" s="102">
        <f>'COEFICIENTES OFERTADOS'!J25</f>
        <v>0</v>
      </c>
      <c r="K45" s="139"/>
      <c r="L45" s="142"/>
      <c r="M45" s="1"/>
    </row>
    <row r="46" spans="2:13" s="67" customFormat="1" ht="15.75" customHeight="1" thickBot="1" x14ac:dyDescent="0.25">
      <c r="B46" s="1"/>
      <c r="C46" s="28" t="s">
        <v>54</v>
      </c>
      <c r="D46" s="26" t="s">
        <v>50</v>
      </c>
      <c r="E46" s="100">
        <f>'COEFICIENTES OFERTADOS'!E26</f>
        <v>0</v>
      </c>
      <c r="F46" s="101">
        <f>'COEFICIENTES OFERTADOS'!F26</f>
        <v>0</v>
      </c>
      <c r="G46" s="101">
        <f>'COEFICIENTES OFERTADOS'!G26</f>
        <v>0</v>
      </c>
      <c r="H46" s="101">
        <f>'COEFICIENTES OFERTADOS'!H26</f>
        <v>0</v>
      </c>
      <c r="I46" s="101">
        <f>'COEFICIENTES OFERTADOS'!I26</f>
        <v>0</v>
      </c>
      <c r="J46" s="102">
        <f>'COEFICIENTES OFERTADOS'!J26</f>
        <v>0</v>
      </c>
      <c r="K46" s="143" t="s">
        <v>63</v>
      </c>
      <c r="L46" s="132"/>
      <c r="M46" s="1"/>
    </row>
    <row r="47" spans="2:13" s="67" customFormat="1" ht="15.75" customHeight="1" thickBot="1" x14ac:dyDescent="0.25">
      <c r="B47" s="1"/>
      <c r="C47" s="28" t="s">
        <v>55</v>
      </c>
      <c r="D47" s="26" t="s">
        <v>50</v>
      </c>
      <c r="E47" s="100">
        <f>'COEFICIENTES OFERTADOS'!E27</f>
        <v>0</v>
      </c>
      <c r="F47" s="101">
        <f>'COEFICIENTES OFERTADOS'!F27</f>
        <v>0</v>
      </c>
      <c r="G47" s="101">
        <f>'COEFICIENTES OFERTADOS'!G27</f>
        <v>0</v>
      </c>
      <c r="H47" s="101">
        <f>'COEFICIENTES OFERTADOS'!H27</f>
        <v>0</v>
      </c>
      <c r="I47" s="101">
        <f>'COEFICIENTES OFERTADOS'!I27</f>
        <v>0</v>
      </c>
      <c r="J47" s="102">
        <f>'COEFICIENTES OFERTADOS'!J27</f>
        <v>0</v>
      </c>
      <c r="K47" s="138"/>
      <c r="L47" s="133"/>
      <c r="M47" s="1"/>
    </row>
    <row r="48" spans="2:13" s="67" customFormat="1" ht="15.75" customHeight="1" thickBot="1" x14ac:dyDescent="0.25">
      <c r="B48" s="1"/>
      <c r="C48" s="29" t="s">
        <v>58</v>
      </c>
      <c r="D48" s="27" t="s">
        <v>50</v>
      </c>
      <c r="E48" s="100">
        <f>'COEFICIENTES OFERTADOS'!E28</f>
        <v>0</v>
      </c>
      <c r="F48" s="101">
        <f>'COEFICIENTES OFERTADOS'!F28</f>
        <v>0</v>
      </c>
      <c r="G48" s="101">
        <f>'COEFICIENTES OFERTADOS'!G28</f>
        <v>0</v>
      </c>
      <c r="H48" s="101">
        <f>'COEFICIENTES OFERTADOS'!H28</f>
        <v>0</v>
      </c>
      <c r="I48" s="101">
        <f>'COEFICIENTES OFERTADOS'!I28</f>
        <v>0</v>
      </c>
      <c r="J48" s="102">
        <f>'COEFICIENTES OFERTADOS'!J28</f>
        <v>0</v>
      </c>
      <c r="K48" s="144"/>
      <c r="L48" s="134"/>
      <c r="M48" s="1"/>
    </row>
    <row r="49" spans="2:13" s="67" customFormat="1" ht="7.9" customHeight="1" thickBot="1" x14ac:dyDescent="0.25">
      <c r="B49" s="1"/>
      <c r="C49" s="4"/>
      <c r="D49" s="4"/>
      <c r="E49" s="4"/>
      <c r="F49" s="4"/>
      <c r="G49" s="4"/>
      <c r="H49" s="4"/>
      <c r="I49" s="4"/>
      <c r="J49" s="4"/>
      <c r="K49" s="4"/>
      <c r="L49" s="4"/>
      <c r="M49" s="1"/>
    </row>
    <row r="50" spans="2:13" s="67" customFormat="1" ht="15.75" customHeight="1" thickBot="1" x14ac:dyDescent="0.25">
      <c r="B50" s="1"/>
      <c r="C50" s="69" t="s">
        <v>38</v>
      </c>
      <c r="D50" s="20" t="s">
        <v>23</v>
      </c>
      <c r="E50" s="96" t="s">
        <v>0</v>
      </c>
      <c r="F50" s="92" t="s">
        <v>1</v>
      </c>
      <c r="G50" s="92" t="s">
        <v>2</v>
      </c>
      <c r="H50" s="92" t="s">
        <v>3</v>
      </c>
      <c r="I50" s="92" t="s">
        <v>4</v>
      </c>
      <c r="J50" s="97" t="s">
        <v>5</v>
      </c>
      <c r="K50" s="135" t="s">
        <v>62</v>
      </c>
      <c r="L50" s="136"/>
      <c r="M50" s="1"/>
    </row>
    <row r="51" spans="2:13" s="67" customFormat="1" ht="15.75" customHeight="1" thickBot="1" x14ac:dyDescent="0.25">
      <c r="B51" s="1"/>
      <c r="C51" s="24" t="s">
        <v>21</v>
      </c>
      <c r="D51" s="25" t="s">
        <v>50</v>
      </c>
      <c r="E51" s="100">
        <f>'COEFICIENTES OFERTADOS'!E31</f>
        <v>0</v>
      </c>
      <c r="F51" s="101">
        <f>'COEFICIENTES OFERTADOS'!F31</f>
        <v>0</v>
      </c>
      <c r="G51" s="101">
        <f>'COEFICIENTES OFERTADOS'!G31</f>
        <v>0</v>
      </c>
      <c r="H51" s="101">
        <f>'COEFICIENTES OFERTADOS'!H31</f>
        <v>0</v>
      </c>
      <c r="I51" s="101">
        <f>'COEFICIENTES OFERTADOS'!I31</f>
        <v>0</v>
      </c>
      <c r="J51" s="102">
        <f>'COEFICIENTES OFERTADOS'!J31</f>
        <v>0</v>
      </c>
      <c r="K51" s="137" t="s">
        <v>64</v>
      </c>
      <c r="L51" s="140"/>
      <c r="M51" s="1"/>
    </row>
    <row r="52" spans="2:13" s="67" customFormat="1" ht="15.75" customHeight="1" thickBot="1" x14ac:dyDescent="0.25">
      <c r="B52" s="1"/>
      <c r="C52" s="28" t="s">
        <v>22</v>
      </c>
      <c r="D52" s="26" t="s">
        <v>50</v>
      </c>
      <c r="E52" s="100">
        <f>'COEFICIENTES OFERTADOS'!E32</f>
        <v>0</v>
      </c>
      <c r="F52" s="101">
        <f>'COEFICIENTES OFERTADOS'!F32</f>
        <v>0</v>
      </c>
      <c r="G52" s="101">
        <f>'COEFICIENTES OFERTADOS'!G32</f>
        <v>0</v>
      </c>
      <c r="H52" s="101">
        <f>'COEFICIENTES OFERTADOS'!H32</f>
        <v>0</v>
      </c>
      <c r="I52" s="101">
        <f>'COEFICIENTES OFERTADOS'!I32</f>
        <v>0</v>
      </c>
      <c r="J52" s="102">
        <f>'COEFICIENTES OFERTADOS'!J32</f>
        <v>0</v>
      </c>
      <c r="K52" s="138"/>
      <c r="L52" s="141"/>
      <c r="M52" s="1"/>
    </row>
    <row r="53" spans="2:13" s="67" customFormat="1" ht="15.75" customHeight="1" thickBot="1" x14ac:dyDescent="0.25">
      <c r="B53" s="1"/>
      <c r="C53" s="28" t="s">
        <v>57</v>
      </c>
      <c r="D53" s="26" t="s">
        <v>50</v>
      </c>
      <c r="E53" s="100">
        <f>'COEFICIENTES OFERTADOS'!E33</f>
        <v>0</v>
      </c>
      <c r="F53" s="101">
        <f>'COEFICIENTES OFERTADOS'!F33</f>
        <v>0</v>
      </c>
      <c r="G53" s="101">
        <f>'COEFICIENTES OFERTADOS'!G33</f>
        <v>0</v>
      </c>
      <c r="H53" s="101">
        <f>'COEFICIENTES OFERTADOS'!H33</f>
        <v>0</v>
      </c>
      <c r="I53" s="101">
        <f>'COEFICIENTES OFERTADOS'!I33</f>
        <v>0</v>
      </c>
      <c r="J53" s="102">
        <f>'COEFICIENTES OFERTADOS'!J33</f>
        <v>0</v>
      </c>
      <c r="K53" s="139"/>
      <c r="L53" s="142"/>
      <c r="M53" s="1"/>
    </row>
    <row r="54" spans="2:13" s="67" customFormat="1" ht="15.75" customHeight="1" thickBot="1" x14ac:dyDescent="0.25">
      <c r="B54" s="1"/>
      <c r="C54" s="28" t="s">
        <v>54</v>
      </c>
      <c r="D54" s="26" t="s">
        <v>50</v>
      </c>
      <c r="E54" s="100">
        <f>'COEFICIENTES OFERTADOS'!E34</f>
        <v>0</v>
      </c>
      <c r="F54" s="101">
        <f>'COEFICIENTES OFERTADOS'!F34</f>
        <v>0</v>
      </c>
      <c r="G54" s="101">
        <f>'COEFICIENTES OFERTADOS'!G34</f>
        <v>0</v>
      </c>
      <c r="H54" s="101">
        <f>'COEFICIENTES OFERTADOS'!H34</f>
        <v>0</v>
      </c>
      <c r="I54" s="101">
        <f>'COEFICIENTES OFERTADOS'!I34</f>
        <v>0</v>
      </c>
      <c r="J54" s="102">
        <f>'COEFICIENTES OFERTADOS'!J34</f>
        <v>0</v>
      </c>
      <c r="K54" s="143" t="s">
        <v>63</v>
      </c>
      <c r="L54" s="132"/>
      <c r="M54" s="1"/>
    </row>
    <row r="55" spans="2:13" s="67" customFormat="1" ht="15.75" customHeight="1" thickBot="1" x14ac:dyDescent="0.25">
      <c r="B55" s="1"/>
      <c r="C55" s="28" t="s">
        <v>55</v>
      </c>
      <c r="D55" s="26" t="s">
        <v>50</v>
      </c>
      <c r="E55" s="100">
        <f>'COEFICIENTES OFERTADOS'!E35</f>
        <v>0</v>
      </c>
      <c r="F55" s="101">
        <f>'COEFICIENTES OFERTADOS'!F35</f>
        <v>0</v>
      </c>
      <c r="G55" s="101">
        <f>'COEFICIENTES OFERTADOS'!G35</f>
        <v>0</v>
      </c>
      <c r="H55" s="101">
        <f>'COEFICIENTES OFERTADOS'!H35</f>
        <v>0</v>
      </c>
      <c r="I55" s="101">
        <f>'COEFICIENTES OFERTADOS'!I35</f>
        <v>0</v>
      </c>
      <c r="J55" s="102">
        <f>'COEFICIENTES OFERTADOS'!J35</f>
        <v>0</v>
      </c>
      <c r="K55" s="138"/>
      <c r="L55" s="133"/>
      <c r="M55" s="1"/>
    </row>
    <row r="56" spans="2:13" s="67" customFormat="1" ht="15.75" customHeight="1" thickBot="1" x14ac:dyDescent="0.25">
      <c r="B56" s="1"/>
      <c r="C56" s="29" t="s">
        <v>58</v>
      </c>
      <c r="D56" s="27" t="s">
        <v>50</v>
      </c>
      <c r="E56" s="100">
        <f>'COEFICIENTES OFERTADOS'!E36</f>
        <v>0</v>
      </c>
      <c r="F56" s="101">
        <f>'COEFICIENTES OFERTADOS'!F36</f>
        <v>0</v>
      </c>
      <c r="G56" s="101">
        <f>'COEFICIENTES OFERTADOS'!G36</f>
        <v>0</v>
      </c>
      <c r="H56" s="101">
        <f>'COEFICIENTES OFERTADOS'!H36</f>
        <v>0</v>
      </c>
      <c r="I56" s="101">
        <f>'COEFICIENTES OFERTADOS'!I36</f>
        <v>0</v>
      </c>
      <c r="J56" s="102">
        <f>'COEFICIENTES OFERTADOS'!J36</f>
        <v>0</v>
      </c>
      <c r="K56" s="144"/>
      <c r="L56" s="134"/>
      <c r="M56" s="1"/>
    </row>
    <row r="57" spans="2:13" s="67" customFormat="1" ht="7.9" customHeight="1" thickBot="1" x14ac:dyDescent="0.25">
      <c r="B57" s="1"/>
      <c r="C57" s="4"/>
      <c r="D57" s="4"/>
      <c r="E57" s="4"/>
      <c r="F57" s="4"/>
      <c r="G57" s="4"/>
      <c r="H57" s="4"/>
      <c r="I57" s="4"/>
      <c r="J57" s="4"/>
      <c r="K57" s="4"/>
      <c r="L57" s="4"/>
      <c r="M57" s="1"/>
    </row>
    <row r="58" spans="2:13" s="67" customFormat="1" ht="15.75" customHeight="1" thickBot="1" x14ac:dyDescent="0.25">
      <c r="B58" s="1"/>
      <c r="C58" s="69" t="s">
        <v>39</v>
      </c>
      <c r="D58" s="20" t="s">
        <v>23</v>
      </c>
      <c r="E58" s="96" t="s">
        <v>0</v>
      </c>
      <c r="F58" s="92" t="s">
        <v>1</v>
      </c>
      <c r="G58" s="92" t="s">
        <v>2</v>
      </c>
      <c r="H58" s="92" t="s">
        <v>3</v>
      </c>
      <c r="I58" s="92" t="s">
        <v>4</v>
      </c>
      <c r="J58" s="97" t="s">
        <v>5</v>
      </c>
      <c r="K58" s="135" t="s">
        <v>62</v>
      </c>
      <c r="L58" s="136"/>
      <c r="M58" s="1"/>
    </row>
    <row r="59" spans="2:13" s="67" customFormat="1" ht="15.75" customHeight="1" thickBot="1" x14ac:dyDescent="0.25">
      <c r="B59" s="1"/>
      <c r="C59" s="24" t="s">
        <v>21</v>
      </c>
      <c r="D59" s="25" t="s">
        <v>50</v>
      </c>
      <c r="E59" s="100">
        <f>'COEFICIENTES OFERTADOS'!E39</f>
        <v>0</v>
      </c>
      <c r="F59" s="101">
        <f>'COEFICIENTES OFERTADOS'!F39</f>
        <v>0</v>
      </c>
      <c r="G59" s="101">
        <f>'COEFICIENTES OFERTADOS'!G39</f>
        <v>0</v>
      </c>
      <c r="H59" s="101">
        <f>'COEFICIENTES OFERTADOS'!H39</f>
        <v>0</v>
      </c>
      <c r="I59" s="101">
        <f>'COEFICIENTES OFERTADOS'!I39</f>
        <v>0</v>
      </c>
      <c r="J59" s="102">
        <f>'COEFICIENTES OFERTADOS'!J39</f>
        <v>0</v>
      </c>
      <c r="K59" s="137" t="s">
        <v>64</v>
      </c>
      <c r="L59" s="140"/>
      <c r="M59" s="1"/>
    </row>
    <row r="60" spans="2:13" s="67" customFormat="1" ht="15.75" customHeight="1" thickBot="1" x14ac:dyDescent="0.25">
      <c r="B60" s="1"/>
      <c r="C60" s="28" t="s">
        <v>22</v>
      </c>
      <c r="D60" s="26" t="s">
        <v>50</v>
      </c>
      <c r="E60" s="100">
        <f>'COEFICIENTES OFERTADOS'!E40</f>
        <v>0</v>
      </c>
      <c r="F60" s="101">
        <f>'COEFICIENTES OFERTADOS'!F40</f>
        <v>0</v>
      </c>
      <c r="G60" s="101">
        <f>'COEFICIENTES OFERTADOS'!G40</f>
        <v>0</v>
      </c>
      <c r="H60" s="101">
        <f>'COEFICIENTES OFERTADOS'!H40</f>
        <v>0</v>
      </c>
      <c r="I60" s="101">
        <f>'COEFICIENTES OFERTADOS'!I40</f>
        <v>0</v>
      </c>
      <c r="J60" s="102">
        <f>'COEFICIENTES OFERTADOS'!J40</f>
        <v>0</v>
      </c>
      <c r="K60" s="138"/>
      <c r="L60" s="141"/>
      <c r="M60" s="1"/>
    </row>
    <row r="61" spans="2:13" s="67" customFormat="1" ht="15.75" customHeight="1" thickBot="1" x14ac:dyDescent="0.25">
      <c r="B61" s="1"/>
      <c r="C61" s="28" t="s">
        <v>57</v>
      </c>
      <c r="D61" s="26" t="s">
        <v>50</v>
      </c>
      <c r="E61" s="100">
        <f>'COEFICIENTES OFERTADOS'!E41</f>
        <v>0</v>
      </c>
      <c r="F61" s="101">
        <f>'COEFICIENTES OFERTADOS'!F41</f>
        <v>0</v>
      </c>
      <c r="G61" s="101">
        <f>'COEFICIENTES OFERTADOS'!G41</f>
        <v>0</v>
      </c>
      <c r="H61" s="101">
        <f>'COEFICIENTES OFERTADOS'!H41</f>
        <v>0</v>
      </c>
      <c r="I61" s="101">
        <f>'COEFICIENTES OFERTADOS'!I41</f>
        <v>0</v>
      </c>
      <c r="J61" s="102">
        <f>'COEFICIENTES OFERTADOS'!J41</f>
        <v>0</v>
      </c>
      <c r="K61" s="139"/>
      <c r="L61" s="142"/>
      <c r="M61" s="1"/>
    </row>
    <row r="62" spans="2:13" s="67" customFormat="1" ht="15.75" customHeight="1" thickBot="1" x14ac:dyDescent="0.25">
      <c r="B62" s="1"/>
      <c r="C62" s="28" t="s">
        <v>54</v>
      </c>
      <c r="D62" s="26" t="s">
        <v>50</v>
      </c>
      <c r="E62" s="100">
        <f>'COEFICIENTES OFERTADOS'!E42</f>
        <v>0</v>
      </c>
      <c r="F62" s="101">
        <f>'COEFICIENTES OFERTADOS'!F42</f>
        <v>0</v>
      </c>
      <c r="G62" s="101">
        <f>'COEFICIENTES OFERTADOS'!G42</f>
        <v>0</v>
      </c>
      <c r="H62" s="101">
        <f>'COEFICIENTES OFERTADOS'!H42</f>
        <v>0</v>
      </c>
      <c r="I62" s="101">
        <f>'COEFICIENTES OFERTADOS'!I42</f>
        <v>0</v>
      </c>
      <c r="J62" s="102">
        <f>'COEFICIENTES OFERTADOS'!J42</f>
        <v>0</v>
      </c>
      <c r="K62" s="143" t="s">
        <v>63</v>
      </c>
      <c r="L62" s="132"/>
      <c r="M62" s="1"/>
    </row>
    <row r="63" spans="2:13" s="67" customFormat="1" ht="15.75" customHeight="1" thickBot="1" x14ac:dyDescent="0.25">
      <c r="B63" s="1"/>
      <c r="C63" s="28" t="s">
        <v>55</v>
      </c>
      <c r="D63" s="26" t="s">
        <v>50</v>
      </c>
      <c r="E63" s="100">
        <f>'COEFICIENTES OFERTADOS'!E43</f>
        <v>0</v>
      </c>
      <c r="F63" s="101">
        <f>'COEFICIENTES OFERTADOS'!F43</f>
        <v>0</v>
      </c>
      <c r="G63" s="101">
        <f>'COEFICIENTES OFERTADOS'!G43</f>
        <v>0</v>
      </c>
      <c r="H63" s="101">
        <f>'COEFICIENTES OFERTADOS'!H43</f>
        <v>0</v>
      </c>
      <c r="I63" s="101">
        <f>'COEFICIENTES OFERTADOS'!I43</f>
        <v>0</v>
      </c>
      <c r="J63" s="102">
        <f>'COEFICIENTES OFERTADOS'!J43</f>
        <v>0</v>
      </c>
      <c r="K63" s="138"/>
      <c r="L63" s="133"/>
      <c r="M63" s="1"/>
    </row>
    <row r="64" spans="2:13" s="67" customFormat="1" ht="15.75" customHeight="1" thickBot="1" x14ac:dyDescent="0.25">
      <c r="B64" s="1"/>
      <c r="C64" s="29" t="s">
        <v>58</v>
      </c>
      <c r="D64" s="27" t="s">
        <v>50</v>
      </c>
      <c r="E64" s="100">
        <f>'COEFICIENTES OFERTADOS'!E44</f>
        <v>0</v>
      </c>
      <c r="F64" s="101">
        <f>'COEFICIENTES OFERTADOS'!F44</f>
        <v>0</v>
      </c>
      <c r="G64" s="101">
        <f>'COEFICIENTES OFERTADOS'!G44</f>
        <v>0</v>
      </c>
      <c r="H64" s="101">
        <f>'COEFICIENTES OFERTADOS'!H44</f>
        <v>0</v>
      </c>
      <c r="I64" s="101">
        <f>'COEFICIENTES OFERTADOS'!I44</f>
        <v>0</v>
      </c>
      <c r="J64" s="102">
        <f>'COEFICIENTES OFERTADOS'!J44</f>
        <v>0</v>
      </c>
      <c r="K64" s="144"/>
      <c r="L64" s="134"/>
      <c r="M64" s="1"/>
    </row>
    <row r="65" spans="2:13" s="67" customFormat="1" ht="7.9" customHeight="1" thickBot="1" x14ac:dyDescent="0.25">
      <c r="B65" s="1"/>
      <c r="C65" s="52"/>
      <c r="D65" s="53"/>
      <c r="E65" s="81"/>
      <c r="F65" s="81"/>
      <c r="G65" s="81"/>
      <c r="H65" s="81"/>
      <c r="I65" s="81"/>
      <c r="J65" s="81"/>
      <c r="K65" s="4"/>
      <c r="L65" s="4"/>
      <c r="M65" s="1"/>
    </row>
    <row r="66" spans="2:13" s="67" customFormat="1" ht="15.75" customHeight="1" x14ac:dyDescent="0.2">
      <c r="B66" s="1"/>
      <c r="C66" s="157" t="s">
        <v>48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"/>
    </row>
    <row r="67" spans="2:13" s="67" customFormat="1" ht="15" customHeight="1" thickBot="1" x14ac:dyDescent="0.25">
      <c r="B67" s="1"/>
      <c r="C67" s="5" t="s">
        <v>60</v>
      </c>
      <c r="D67" s="5"/>
      <c r="E67" s="5"/>
      <c r="F67" s="5"/>
      <c r="G67" s="5"/>
      <c r="H67" s="5"/>
      <c r="I67" s="5"/>
      <c r="J67" s="5"/>
      <c r="K67" s="5"/>
      <c r="L67" s="5"/>
      <c r="M67" s="1"/>
    </row>
    <row r="68" spans="2:13" s="67" customFormat="1" ht="7.9" customHeight="1" thickBot="1" x14ac:dyDescent="0.25">
      <c r="B68" s="1"/>
      <c r="C68" s="4"/>
      <c r="D68" s="4"/>
      <c r="E68" s="4"/>
      <c r="F68" s="4"/>
      <c r="G68" s="4"/>
      <c r="H68" s="4"/>
      <c r="I68" s="4"/>
      <c r="J68" s="4"/>
      <c r="K68" s="4"/>
      <c r="L68" s="4"/>
      <c r="M68" s="1"/>
    </row>
    <row r="69" spans="2:13" s="67" customFormat="1" ht="15.75" customHeight="1" thickBot="1" x14ac:dyDescent="0.25">
      <c r="B69" s="1"/>
      <c r="C69" s="69" t="s">
        <v>40</v>
      </c>
      <c r="D69" s="20" t="s">
        <v>23</v>
      </c>
      <c r="E69" s="21" t="s">
        <v>0</v>
      </c>
      <c r="F69" s="90" t="s">
        <v>1</v>
      </c>
      <c r="G69" s="90" t="s">
        <v>2</v>
      </c>
      <c r="H69" s="90" t="s">
        <v>3</v>
      </c>
      <c r="I69" s="90" t="s">
        <v>4</v>
      </c>
      <c r="J69" s="23" t="s">
        <v>5</v>
      </c>
      <c r="K69" s="4"/>
      <c r="L69" s="4"/>
      <c r="M69" s="1"/>
    </row>
    <row r="70" spans="2:13" s="67" customFormat="1" ht="15.75" customHeight="1" x14ac:dyDescent="0.2">
      <c r="B70" s="1"/>
      <c r="C70" s="24" t="s">
        <v>53</v>
      </c>
      <c r="D70" s="25" t="s">
        <v>52</v>
      </c>
      <c r="E70" s="118"/>
      <c r="F70" s="119"/>
      <c r="G70" s="119"/>
      <c r="H70" s="82"/>
      <c r="I70" s="82"/>
      <c r="J70" s="83"/>
      <c r="K70" s="4"/>
      <c r="L70" s="4"/>
      <c r="M70" s="1"/>
    </row>
    <row r="71" spans="2:13" s="67" customFormat="1" ht="15.75" customHeight="1" thickBot="1" x14ac:dyDescent="0.25">
      <c r="B71" s="1"/>
      <c r="C71" s="29" t="s">
        <v>53</v>
      </c>
      <c r="D71" s="27" t="s">
        <v>51</v>
      </c>
      <c r="E71" s="115"/>
      <c r="F71" s="116"/>
      <c r="G71" s="116"/>
      <c r="H71" s="116"/>
      <c r="I71" s="116"/>
      <c r="J71" s="117"/>
      <c r="K71" s="4"/>
      <c r="L71" s="4"/>
      <c r="M71" s="1"/>
    </row>
    <row r="72" spans="2:13" s="67" customFormat="1" ht="6" customHeight="1" x14ac:dyDescent="0.2">
      <c r="B72" s="1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</row>
    <row r="73" spans="2:13" s="67" customFormat="1" ht="7.9" customHeight="1" x14ac:dyDescent="0.15">
      <c r="B73" s="1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1"/>
    </row>
    <row r="74" spans="2:13" s="67" customFormat="1" ht="21" thickBot="1" x14ac:dyDescent="0.25">
      <c r="B74" s="1"/>
      <c r="C74" s="129" t="s">
        <v>78</v>
      </c>
      <c r="D74" s="129"/>
      <c r="E74" s="129"/>
      <c r="F74" s="129"/>
      <c r="G74" s="129"/>
      <c r="H74" s="129"/>
      <c r="I74" s="129"/>
      <c r="J74" s="129"/>
      <c r="K74" s="129"/>
      <c r="L74" s="129"/>
      <c r="M74" s="1"/>
    </row>
    <row r="75" spans="2:13" s="67" customFormat="1" ht="7.9" customHeight="1" x14ac:dyDescent="0.2">
      <c r="B75" s="1"/>
      <c r="C75" s="4"/>
      <c r="D75" s="4"/>
      <c r="E75" s="4"/>
      <c r="F75" s="4"/>
      <c r="G75" s="4"/>
      <c r="H75" s="4"/>
      <c r="I75" s="4"/>
      <c r="J75" s="4"/>
      <c r="K75" s="4"/>
      <c r="L75" s="4"/>
      <c r="M75" s="1"/>
    </row>
    <row r="76" spans="2:13" s="67" customFormat="1" ht="12" customHeight="1" x14ac:dyDescent="0.2">
      <c r="B76" s="1"/>
      <c r="C76" s="33"/>
      <c r="D76" s="33"/>
      <c r="E76" s="33"/>
      <c r="F76" s="33"/>
      <c r="G76" s="33"/>
      <c r="H76" s="1"/>
      <c r="I76" s="34"/>
      <c r="J76" s="35"/>
      <c r="K76" s="33"/>
      <c r="L76" s="33"/>
      <c r="M76" s="33"/>
    </row>
    <row r="77" spans="2:13" s="67" customFormat="1" ht="12" customHeight="1" thickBot="1" x14ac:dyDescent="0.25">
      <c r="B77" s="1"/>
      <c r="C77" s="33"/>
      <c r="D77" s="33"/>
      <c r="E77" s="33"/>
      <c r="F77" s="33"/>
      <c r="G77" s="33"/>
      <c r="H77" s="1"/>
      <c r="I77" s="34"/>
      <c r="J77" s="35"/>
      <c r="K77" s="33"/>
      <c r="L77" s="33"/>
      <c r="M77" s="33"/>
    </row>
    <row r="78" spans="2:13" s="67" customFormat="1" ht="16.5" customHeight="1" x14ac:dyDescent="0.2">
      <c r="B78" s="1"/>
      <c r="C78" s="147" t="s">
        <v>42</v>
      </c>
      <c r="D78" s="148"/>
      <c r="E78" s="149"/>
      <c r="F78" s="150" t="s">
        <v>13</v>
      </c>
      <c r="G78" s="127" t="s">
        <v>31</v>
      </c>
      <c r="H78" s="1"/>
      <c r="I78" s="86" t="s">
        <v>43</v>
      </c>
      <c r="J78" s="36"/>
      <c r="K78" s="36"/>
      <c r="L78" s="36"/>
      <c r="M78" s="1"/>
    </row>
    <row r="79" spans="2:13" s="67" customFormat="1" ht="16.5" customHeight="1" thickBot="1" x14ac:dyDescent="0.25">
      <c r="B79" s="1"/>
      <c r="C79" s="152" t="s">
        <v>32</v>
      </c>
      <c r="D79" s="153"/>
      <c r="E79" s="154"/>
      <c r="F79" s="151"/>
      <c r="G79" s="128"/>
      <c r="H79" s="39"/>
      <c r="I79" s="37" t="s">
        <v>17</v>
      </c>
      <c r="J79" s="87"/>
      <c r="K79" s="64" t="s">
        <v>65</v>
      </c>
      <c r="L79" s="87"/>
      <c r="M79" s="1"/>
    </row>
    <row r="80" spans="2:13" s="67" customFormat="1" ht="16.5" customHeight="1" thickBot="1" x14ac:dyDescent="0.25">
      <c r="B80" s="1"/>
      <c r="C80" s="155" t="s">
        <v>26</v>
      </c>
      <c r="D80" s="156"/>
      <c r="E80" s="156"/>
      <c r="F80" s="58">
        <f>ROUND((((1-$L$35)/2)*($K$82*SUMPRODUCT(E15:J15,E35:J35)+SUMPRODUCT(E38:J38,E15:J15))+((1-$L$35)/2)*($K$83*SUMPRODUCT(E15:J15,E36:J36)+SUMPRODUCT(E15:J15,E39:J39))+$L$35*($L$38*SUMPRODUCT(E15:J15,E37:J37)+SUMPRODUCT(E40:J40,E15:J15)))/1000,2)</f>
        <v>0</v>
      </c>
      <c r="G80" s="60">
        <f>ROUND(+F80/K15*1000,3)</f>
        <v>0</v>
      </c>
      <c r="H80" s="41"/>
      <c r="I80" s="37" t="s">
        <v>16</v>
      </c>
      <c r="J80" s="87"/>
      <c r="K80" s="64" t="s">
        <v>65</v>
      </c>
      <c r="L80" s="87"/>
      <c r="M80" s="1"/>
    </row>
    <row r="81" spans="2:13" s="67" customFormat="1" ht="16.5" customHeight="1" thickBot="1" x14ac:dyDescent="0.25">
      <c r="B81" s="1"/>
      <c r="C81" s="130" t="s">
        <v>27</v>
      </c>
      <c r="D81" s="131"/>
      <c r="E81" s="131"/>
      <c r="F81" s="58">
        <f>ROUND((((1-$L$43)/2)*($K$82*SUMPRODUCT(E16:J16,E43:J43)+SUMPRODUCT(E46:J46,E16:J16))+((1-$L$43)/2)*($K$83*SUMPRODUCT(E16:J16,E44:J44)+SUMPRODUCT(E16:J16,E47:J47))+$L$43*($L$46*SUMPRODUCT(E16:J16,E45:J45)+SUMPRODUCT(E48:J48,E16:J16)))/1000,2)</f>
        <v>0</v>
      </c>
      <c r="G81" s="61">
        <f>+F81/K16*1000</f>
        <v>0</v>
      </c>
      <c r="H81" s="40"/>
      <c r="I81" s="37" t="s">
        <v>66</v>
      </c>
      <c r="J81" s="87"/>
      <c r="K81" s="64" t="s">
        <v>69</v>
      </c>
      <c r="L81" s="87"/>
      <c r="M81" s="1"/>
    </row>
    <row r="82" spans="2:13" s="67" customFormat="1" ht="16.5" customHeight="1" thickBot="1" x14ac:dyDescent="0.25">
      <c r="B82" s="1"/>
      <c r="C82" s="130" t="s">
        <v>28</v>
      </c>
      <c r="D82" s="131"/>
      <c r="E82" s="131"/>
      <c r="F82" s="58">
        <f>ROUND((((1-$L$51)/2)*($K$82*SUMPRODUCT(E17:J17,E51:J51)+SUMPRODUCT(E54:J54,E17:J17))+((1-$L$51)/2)*($K$83*SUMPRODUCT(E17:J17,E52:J52)+SUMPRODUCT(E17:J17,E55:J55))+$L$51*($L$54*SUMPRODUCT(E17:J17,E53:J53)+SUMPRODUCT(E56:J56,E17:J17)))/1000,2)</f>
        <v>0</v>
      </c>
      <c r="G82" s="61">
        <f>+F82/K17*1000</f>
        <v>0</v>
      </c>
      <c r="H82" s="40"/>
      <c r="I82" s="37" t="s">
        <v>18</v>
      </c>
      <c r="J82" s="87"/>
      <c r="K82" s="66">
        <v>74</v>
      </c>
      <c r="L82" s="87"/>
      <c r="M82" s="4"/>
    </row>
    <row r="83" spans="2:13" s="67" customFormat="1" ht="16.5" customHeight="1" thickBot="1" x14ac:dyDescent="0.25">
      <c r="B83" s="1"/>
      <c r="C83" s="130" t="s">
        <v>29</v>
      </c>
      <c r="D83" s="131"/>
      <c r="E83" s="131"/>
      <c r="F83" s="58">
        <f>ROUND((((1-$L$59)/2)*($K$82*SUMPRODUCT(E18:J18,E59:J59)+SUMPRODUCT(E62:J62,E18:J18))+((1-$L$59)/2)*($K$83*SUMPRODUCT(E18:J18,E60:J60)+SUMPRODUCT(E18:J18,E63:J63))+$L$59*($L$62*SUMPRODUCT(E18:J18,E61:J61)+SUMPRODUCT(E64:J64,E18:J18)))/1000,2)</f>
        <v>0</v>
      </c>
      <c r="G83" s="61">
        <f>+F83/K18*1000</f>
        <v>0</v>
      </c>
      <c r="H83" s="40"/>
      <c r="I83" s="37" t="s">
        <v>19</v>
      </c>
      <c r="J83" s="87"/>
      <c r="K83" s="66">
        <v>75</v>
      </c>
      <c r="L83" s="87"/>
      <c r="M83" s="1"/>
    </row>
    <row r="84" spans="2:13" s="67" customFormat="1" ht="16.5" customHeight="1" thickBot="1" x14ac:dyDescent="0.25">
      <c r="B84" s="1"/>
      <c r="C84" s="145" t="s">
        <v>45</v>
      </c>
      <c r="D84" s="146"/>
      <c r="E84" s="146"/>
      <c r="F84" s="59">
        <f>+ROUND((SUMPRODUCT(E25:J25,E70:J70)+SUMPRODUCT(E26:J26,E71:J71))/1000,2)</f>
        <v>0</v>
      </c>
      <c r="G84" s="62">
        <f>+F84/K27*1000</f>
        <v>0</v>
      </c>
      <c r="H84" s="40"/>
      <c r="I84" s="37" t="s">
        <v>67</v>
      </c>
      <c r="J84" s="87"/>
      <c r="K84" s="65" t="s">
        <v>68</v>
      </c>
      <c r="L84" s="87"/>
      <c r="M84" s="88"/>
    </row>
    <row r="85" spans="2:13" s="67" customFormat="1" x14ac:dyDescent="0.2">
      <c r="B85" s="1"/>
      <c r="C85" s="38"/>
      <c r="D85" s="38"/>
      <c r="E85" s="1"/>
      <c r="F85" s="57"/>
      <c r="G85" s="1"/>
      <c r="H85" s="1"/>
      <c r="I85" s="1"/>
      <c r="J85" s="1"/>
      <c r="K85" s="1"/>
      <c r="L85" s="1"/>
      <c r="M85" s="1"/>
    </row>
    <row r="86" spans="2:13" s="67" customFormat="1" x14ac:dyDescent="0.2"/>
    <row r="87" spans="2:13" s="67" customFormat="1" x14ac:dyDescent="0.2"/>
    <row r="88" spans="2:13" s="67" customFormat="1" x14ac:dyDescent="0.2"/>
    <row r="89" spans="2:13" s="67" customFormat="1" x14ac:dyDescent="0.2"/>
    <row r="90" spans="2:13" s="67" customFormat="1" x14ac:dyDescent="0.2"/>
    <row r="91" spans="2:13" s="67" customFormat="1" x14ac:dyDescent="0.2"/>
    <row r="92" spans="2:13" s="67" customFormat="1" x14ac:dyDescent="0.2"/>
    <row r="93" spans="2:13" s="67" customFormat="1" x14ac:dyDescent="0.2"/>
    <row r="94" spans="2:13" s="67" customFormat="1" x14ac:dyDescent="0.2"/>
    <row r="95" spans="2:13" s="67" customFormat="1" x14ac:dyDescent="0.2"/>
    <row r="96" spans="2:13" s="67" customFormat="1" x14ac:dyDescent="0.2"/>
    <row r="97" s="67" customFormat="1" x14ac:dyDescent="0.2"/>
    <row r="98" s="67" customFormat="1" x14ac:dyDescent="0.2"/>
    <row r="99" s="67" customFormat="1" x14ac:dyDescent="0.2"/>
    <row r="100" s="67" customFormat="1" x14ac:dyDescent="0.2"/>
    <row r="101" s="67" customFormat="1" x14ac:dyDescent="0.2"/>
    <row r="102" s="67" customFormat="1" x14ac:dyDescent="0.2"/>
    <row r="103" s="67" customFormat="1" x14ac:dyDescent="0.2"/>
    <row r="104" s="67" customFormat="1" x14ac:dyDescent="0.2"/>
    <row r="105" s="67" customFormat="1" x14ac:dyDescent="0.2"/>
  </sheetData>
  <sheetProtection algorithmName="SHA-512" hashValue="lHaRsKjNtf6SfSfwqjjy7gY30Big21q0r8KatcBR3l9kO3O9l7bJw5s8XOZEJUdvNuWkeCKCfS+H9h4TJ8ml1A==" saltValue="T/F50N6JPVrGkyRiMkSQ6Q==" spinCount="100000" sheet="1" objects="1" scenarios="1"/>
  <dataConsolidate/>
  <mergeCells count="41">
    <mergeCell ref="C66:L66"/>
    <mergeCell ref="C81:E81"/>
    <mergeCell ref="C82:E82"/>
    <mergeCell ref="C83:E83"/>
    <mergeCell ref="C84:E84"/>
    <mergeCell ref="C74:L74"/>
    <mergeCell ref="C78:E78"/>
    <mergeCell ref="F78:F79"/>
    <mergeCell ref="G78:G79"/>
    <mergeCell ref="C79:E79"/>
    <mergeCell ref="C80:E80"/>
    <mergeCell ref="K58:L58"/>
    <mergeCell ref="K59:K61"/>
    <mergeCell ref="L59:L61"/>
    <mergeCell ref="K62:K64"/>
    <mergeCell ref="L62:L64"/>
    <mergeCell ref="K50:L50"/>
    <mergeCell ref="K51:K53"/>
    <mergeCell ref="L51:L53"/>
    <mergeCell ref="K54:K56"/>
    <mergeCell ref="L54:L56"/>
    <mergeCell ref="K46:K48"/>
    <mergeCell ref="L46:L48"/>
    <mergeCell ref="C25:C26"/>
    <mergeCell ref="C29:L29"/>
    <mergeCell ref="C30:L30"/>
    <mergeCell ref="C31:L31"/>
    <mergeCell ref="K34:L34"/>
    <mergeCell ref="K35:K37"/>
    <mergeCell ref="L35:L37"/>
    <mergeCell ref="K38:K40"/>
    <mergeCell ref="L38:L40"/>
    <mergeCell ref="K42:L42"/>
    <mergeCell ref="K43:K45"/>
    <mergeCell ref="L43:L45"/>
    <mergeCell ref="D23:D24"/>
    <mergeCell ref="E23:K23"/>
    <mergeCell ref="C3:C5"/>
    <mergeCell ref="C9:L9"/>
    <mergeCell ref="D13:D14"/>
    <mergeCell ref="E13:K13"/>
  </mergeCells>
  <dataValidations count="2">
    <dataValidation type="decimal" allowBlank="1" showInputMessage="1" showErrorMessage="1" errorTitle="VALOR NO VALIDO" error="El valor debe estar entre 0 y 55 con tres cifras decimales" promptTitle="Aviso" prompt="Valor entre 0 y 55 con tres cifras decimales" sqref="L38:L40 L46:L48 L54:L56 L62:L64" xr:uid="{34D68F23-2871-4D86-BEFB-EB3BFD4D63AA}">
      <formula1>0</formula1>
      <formula2>55</formula2>
    </dataValidation>
    <dataValidation type="decimal" allowBlank="1" showInputMessage="1" showErrorMessage="1" errorTitle="VALOR NO VALIDO" error="Debe Introducir un número entero entre 0 y 30 (ambos incluidos)" promptTitle="Aviso" prompt="Valor entero entre 0 y 30 (ambos incluidos)" sqref="L35:L37 L43:L45 L51:L53 L59:L61" xr:uid="{AA04F380-555F-458F-AAAF-AB334D72C8A6}">
      <formula1>0</formula1>
      <formula2>0.3</formula2>
    </dataValidation>
  </dataValidations>
  <pageMargins left="0.7" right="0.7" top="0.75" bottom="0.75" header="0.3" footer="0.3"/>
  <pageSetup paperSize="9" scale="5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7169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716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9553D-C6E5-40CE-86A0-D024D7AF5756}">
  <sheetPr>
    <pageSetUpPr fitToPage="1"/>
  </sheetPr>
  <dimension ref="A1:AU105"/>
  <sheetViews>
    <sheetView zoomScale="85" zoomScaleNormal="85" workbookViewId="0">
      <selection activeCell="G90" sqref="G90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1" width="15" style="93" customWidth="1"/>
    <col min="12" max="12" width="21" style="93" customWidth="1"/>
    <col min="13" max="13" width="2" style="93" customWidth="1"/>
    <col min="14" max="47" width="11.42578125" style="67"/>
    <col min="48" max="16384" width="11.42578125" style="89"/>
  </cols>
  <sheetData>
    <row r="1" spans="2:19" s="67" customFormat="1" x14ac:dyDescent="0.2"/>
    <row r="2" spans="2:19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9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2"/>
      <c r="L3" s="2"/>
      <c r="M3" s="1"/>
    </row>
    <row r="4" spans="2:19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2"/>
      <c r="L4" s="2"/>
      <c r="M4" s="1"/>
    </row>
    <row r="5" spans="2:19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2"/>
      <c r="L5" s="2"/>
      <c r="M5" s="1"/>
    </row>
    <row r="6" spans="2:19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2"/>
      <c r="L6" s="2"/>
      <c r="M6" s="1"/>
    </row>
    <row r="7" spans="2:19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1"/>
    </row>
    <row r="8" spans="2:19" s="67" customForma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9" s="67" customFormat="1" ht="21" thickBot="1" x14ac:dyDescent="0.25">
      <c r="B9" s="1"/>
      <c r="C9" s="129" t="s">
        <v>24</v>
      </c>
      <c r="D9" s="129"/>
      <c r="E9" s="129"/>
      <c r="F9" s="129"/>
      <c r="G9" s="129"/>
      <c r="H9" s="129"/>
      <c r="I9" s="129"/>
      <c r="J9" s="129"/>
      <c r="K9" s="129"/>
      <c r="L9" s="129"/>
      <c r="M9" s="1"/>
    </row>
    <row r="10" spans="2:19" s="67" customFormat="1" ht="7.9" customHeight="1" x14ac:dyDescent="0.2"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1"/>
    </row>
    <row r="11" spans="2:19" s="67" customFormat="1" ht="15" customHeight="1" thickBot="1" x14ac:dyDescent="0.25">
      <c r="B11" s="1"/>
      <c r="C11" s="5" t="s">
        <v>14</v>
      </c>
      <c r="D11" s="6"/>
      <c r="E11" s="6"/>
      <c r="F11" s="6"/>
      <c r="G11" s="6"/>
      <c r="H11" s="6"/>
      <c r="I11" s="6"/>
      <c r="J11" s="6"/>
      <c r="K11" s="6"/>
      <c r="L11" s="6"/>
      <c r="M11" s="1"/>
      <c r="O11" s="67" t="s">
        <v>12</v>
      </c>
    </row>
    <row r="12" spans="2:19" s="67" customFormat="1" ht="12" customHeight="1" thickBot="1" x14ac:dyDescent="0.25">
      <c r="B12" s="1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</row>
    <row r="13" spans="2:19" s="67" customFormat="1" ht="15.75" customHeight="1" x14ac:dyDescent="0.2">
      <c r="B13" s="1"/>
      <c r="C13" s="69"/>
      <c r="D13" s="127" t="s">
        <v>23</v>
      </c>
      <c r="E13" s="158" t="s">
        <v>44</v>
      </c>
      <c r="F13" s="159"/>
      <c r="G13" s="159"/>
      <c r="H13" s="159"/>
      <c r="I13" s="159"/>
      <c r="J13" s="159"/>
      <c r="K13" s="160"/>
      <c r="L13" s="1"/>
      <c r="M13" s="1"/>
    </row>
    <row r="14" spans="2:19" s="67" customFormat="1" ht="15.75" customHeight="1" thickBot="1" x14ac:dyDescent="0.25">
      <c r="B14" s="1"/>
      <c r="C14" s="70" t="s">
        <v>74</v>
      </c>
      <c r="D14" s="163"/>
      <c r="E14" s="98" t="s">
        <v>0</v>
      </c>
      <c r="F14" s="7" t="s">
        <v>1</v>
      </c>
      <c r="G14" s="7" t="s">
        <v>2</v>
      </c>
      <c r="H14" s="7" t="s">
        <v>3</v>
      </c>
      <c r="I14" s="7" t="s">
        <v>4</v>
      </c>
      <c r="J14" s="7" t="s">
        <v>5</v>
      </c>
      <c r="K14" s="99" t="s">
        <v>11</v>
      </c>
      <c r="L14" s="1"/>
      <c r="M14" s="1"/>
    </row>
    <row r="15" spans="2:19" s="67" customFormat="1" ht="15.75" customHeight="1" thickBot="1" x14ac:dyDescent="0.25">
      <c r="B15" s="1"/>
      <c r="C15" s="8" t="s">
        <v>6</v>
      </c>
      <c r="D15" s="9" t="s">
        <v>49</v>
      </c>
      <c r="E15" s="75">
        <v>16510954</v>
      </c>
      <c r="F15" s="76">
        <v>20867673</v>
      </c>
      <c r="G15" s="76">
        <v>18507110</v>
      </c>
      <c r="H15" s="76">
        <v>22682576</v>
      </c>
      <c r="I15" s="76">
        <v>9979544</v>
      </c>
      <c r="J15" s="77">
        <v>70705928</v>
      </c>
      <c r="K15" s="13">
        <f>SUM(E15:J15)</f>
        <v>159253785</v>
      </c>
      <c r="L15" s="1"/>
      <c r="M15" s="1"/>
      <c r="N15" s="74"/>
      <c r="O15" s="74"/>
      <c r="P15" s="74"/>
      <c r="Q15" s="74"/>
      <c r="R15" s="74"/>
      <c r="S15" s="74"/>
    </row>
    <row r="16" spans="2:19" s="67" customFormat="1" ht="15.75" customHeight="1" thickBot="1" x14ac:dyDescent="0.25">
      <c r="B16" s="1"/>
      <c r="C16" s="11" t="s">
        <v>7</v>
      </c>
      <c r="D16" s="12" t="s">
        <v>50</v>
      </c>
      <c r="E16" s="75">
        <v>18176219</v>
      </c>
      <c r="F16" s="76">
        <v>22799319</v>
      </c>
      <c r="G16" s="76">
        <v>19819143</v>
      </c>
      <c r="H16" s="76">
        <v>24559613</v>
      </c>
      <c r="I16" s="76">
        <v>10896961</v>
      </c>
      <c r="J16" s="77">
        <v>77857523</v>
      </c>
      <c r="K16" s="13">
        <f>SUM(E16:J16)</f>
        <v>174108778</v>
      </c>
      <c r="L16" s="1"/>
      <c r="M16" s="1"/>
      <c r="N16" s="74"/>
      <c r="O16" s="74"/>
      <c r="P16" s="74"/>
      <c r="Q16" s="74"/>
      <c r="R16" s="74"/>
      <c r="S16" s="74"/>
    </row>
    <row r="17" spans="2:19" s="67" customFormat="1" ht="15.75" customHeight="1" thickBot="1" x14ac:dyDescent="0.25">
      <c r="B17" s="1"/>
      <c r="C17" s="8" t="s">
        <v>8</v>
      </c>
      <c r="D17" s="9" t="s">
        <v>50</v>
      </c>
      <c r="E17" s="71">
        <v>14103344</v>
      </c>
      <c r="F17" s="72">
        <v>17670681</v>
      </c>
      <c r="G17" s="72">
        <v>15873241</v>
      </c>
      <c r="H17" s="72">
        <v>19674670</v>
      </c>
      <c r="I17" s="72">
        <v>8561663</v>
      </c>
      <c r="J17" s="73">
        <v>52442638</v>
      </c>
      <c r="K17" s="10">
        <f t="shared" ref="K17:K18" si="0">SUM(E17:J17)</f>
        <v>128326237</v>
      </c>
      <c r="L17" s="1"/>
      <c r="M17" s="1"/>
      <c r="N17" s="74"/>
      <c r="O17" s="74"/>
      <c r="P17" s="74"/>
      <c r="Q17" s="74"/>
      <c r="R17" s="74"/>
      <c r="S17" s="74"/>
    </row>
    <row r="18" spans="2:19" s="67" customFormat="1" ht="15.75" customHeight="1" thickBot="1" x14ac:dyDescent="0.25">
      <c r="B18" s="1"/>
      <c r="C18" s="11" t="s">
        <v>9</v>
      </c>
      <c r="D18" s="12" t="s">
        <v>50</v>
      </c>
      <c r="E18" s="78">
        <v>14536046</v>
      </c>
      <c r="F18" s="79">
        <v>18422267</v>
      </c>
      <c r="G18" s="79">
        <v>16247296</v>
      </c>
      <c r="H18" s="79">
        <v>20085008</v>
      </c>
      <c r="I18" s="79">
        <v>8976098</v>
      </c>
      <c r="J18" s="80">
        <v>61765811</v>
      </c>
      <c r="K18" s="13">
        <f t="shared" si="0"/>
        <v>140032526</v>
      </c>
      <c r="L18" s="1"/>
      <c r="M18" s="1"/>
      <c r="N18" s="74"/>
      <c r="O18" s="74"/>
      <c r="P18" s="74"/>
      <c r="Q18" s="74"/>
      <c r="R18" s="74"/>
      <c r="S18" s="74"/>
    </row>
    <row r="19" spans="2:19" s="67" customFormat="1" ht="15.75" customHeight="1" thickBot="1" x14ac:dyDescent="0.25">
      <c r="B19" s="1"/>
      <c r="C19" s="14" t="s">
        <v>15</v>
      </c>
      <c r="D19" s="15" t="s">
        <v>12</v>
      </c>
      <c r="E19" s="16">
        <f t="shared" ref="E19:K19" si="1">+SUM(E15:E18)</f>
        <v>63326563</v>
      </c>
      <c r="F19" s="17">
        <f t="shared" si="1"/>
        <v>79759940</v>
      </c>
      <c r="G19" s="17">
        <f t="shared" si="1"/>
        <v>70446790</v>
      </c>
      <c r="H19" s="17">
        <f t="shared" si="1"/>
        <v>87001867</v>
      </c>
      <c r="I19" s="17">
        <f t="shared" si="1"/>
        <v>38414266</v>
      </c>
      <c r="J19" s="17">
        <f t="shared" si="1"/>
        <v>262771900</v>
      </c>
      <c r="K19" s="18">
        <f t="shared" si="1"/>
        <v>601721326</v>
      </c>
      <c r="L19" s="1"/>
      <c r="M19" s="1"/>
    </row>
    <row r="20" spans="2:19" s="67" customFormat="1" ht="7.9" customHeight="1" x14ac:dyDescent="0.2"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1"/>
    </row>
    <row r="21" spans="2:19" s="67" customFormat="1" ht="15" customHeight="1" thickBot="1" x14ac:dyDescent="0.25">
      <c r="B21" s="1"/>
      <c r="C21" s="5" t="s">
        <v>20</v>
      </c>
      <c r="D21" s="6"/>
      <c r="E21" s="6"/>
      <c r="F21" s="6"/>
      <c r="G21" s="6"/>
      <c r="H21" s="6"/>
      <c r="I21" s="6"/>
      <c r="J21" s="6"/>
      <c r="K21" s="6"/>
      <c r="L21" s="6"/>
      <c r="M21" s="1"/>
    </row>
    <row r="22" spans="2:19" s="67" customFormat="1" ht="12" customHeight="1" thickBot="1" x14ac:dyDescent="0.25"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1"/>
    </row>
    <row r="23" spans="2:19" s="67" customFormat="1" ht="15.75" customHeight="1" x14ac:dyDescent="0.2">
      <c r="B23" s="1"/>
      <c r="C23" s="69"/>
      <c r="D23" s="127" t="s">
        <v>23</v>
      </c>
      <c r="E23" s="158" t="s">
        <v>44</v>
      </c>
      <c r="F23" s="159"/>
      <c r="G23" s="159"/>
      <c r="H23" s="159"/>
      <c r="I23" s="159"/>
      <c r="J23" s="159"/>
      <c r="K23" s="160"/>
      <c r="L23" s="1"/>
      <c r="M23" s="1"/>
    </row>
    <row r="24" spans="2:19" s="67" customFormat="1" ht="15.75" customHeight="1" thickBot="1" x14ac:dyDescent="0.25">
      <c r="B24" s="1"/>
      <c r="C24" s="70" t="s">
        <v>74</v>
      </c>
      <c r="D24" s="163"/>
      <c r="E24" s="98" t="s">
        <v>0</v>
      </c>
      <c r="F24" s="7" t="s">
        <v>1</v>
      </c>
      <c r="G24" s="7" t="s">
        <v>2</v>
      </c>
      <c r="H24" s="7" t="s">
        <v>3</v>
      </c>
      <c r="I24" s="7" t="s">
        <v>4</v>
      </c>
      <c r="J24" s="7" t="s">
        <v>5</v>
      </c>
      <c r="K24" s="99" t="s">
        <v>11</v>
      </c>
      <c r="L24" s="1"/>
      <c r="M24" s="1"/>
    </row>
    <row r="25" spans="2:19" s="67" customFormat="1" ht="15.75" customHeight="1" thickBot="1" x14ac:dyDescent="0.25">
      <c r="B25" s="1"/>
      <c r="C25" s="161" t="s">
        <v>10</v>
      </c>
      <c r="D25" s="9" t="s">
        <v>52</v>
      </c>
      <c r="E25" s="71">
        <v>368873</v>
      </c>
      <c r="F25" s="72">
        <v>66508</v>
      </c>
      <c r="G25" s="72">
        <v>156908</v>
      </c>
      <c r="H25" s="72">
        <v>0</v>
      </c>
      <c r="I25" s="72">
        <v>0</v>
      </c>
      <c r="J25" s="73">
        <v>0</v>
      </c>
      <c r="K25" s="10">
        <f>SUM(E25:J25)</f>
        <v>592289</v>
      </c>
      <c r="L25" s="1"/>
      <c r="M25" s="1"/>
      <c r="N25" s="74"/>
      <c r="O25" s="74"/>
      <c r="P25" s="74"/>
      <c r="Q25" s="74"/>
      <c r="R25" s="74"/>
      <c r="S25" s="74"/>
    </row>
    <row r="26" spans="2:19" s="67" customFormat="1" ht="15.75" customHeight="1" thickBot="1" x14ac:dyDescent="0.25">
      <c r="B26" s="1"/>
      <c r="C26" s="162"/>
      <c r="D26" s="12" t="s">
        <v>51</v>
      </c>
      <c r="E26" s="75">
        <v>1569513</v>
      </c>
      <c r="F26" s="76">
        <v>552993</v>
      </c>
      <c r="G26" s="76">
        <v>553538</v>
      </c>
      <c r="H26" s="76">
        <v>625582</v>
      </c>
      <c r="I26" s="76">
        <v>255449</v>
      </c>
      <c r="J26" s="77">
        <v>2194889</v>
      </c>
      <c r="K26" s="13">
        <f>SUM(E26:J26)</f>
        <v>5751964</v>
      </c>
      <c r="L26" s="1"/>
      <c r="M26" s="1"/>
      <c r="N26" s="74"/>
      <c r="O26" s="74"/>
      <c r="P26" s="74"/>
      <c r="Q26" s="74"/>
      <c r="R26" s="74"/>
      <c r="S26" s="74"/>
    </row>
    <row r="27" spans="2:19" s="67" customFormat="1" ht="15.75" customHeight="1" thickBot="1" x14ac:dyDescent="0.25">
      <c r="B27" s="1"/>
      <c r="C27" s="14" t="s">
        <v>25</v>
      </c>
      <c r="D27" s="15" t="s">
        <v>12</v>
      </c>
      <c r="E27" s="16">
        <f>SUM(E25:E26)</f>
        <v>1938386</v>
      </c>
      <c r="F27" s="17">
        <f t="shared" ref="F27:J27" si="2">SUM(F25:F26)</f>
        <v>619501</v>
      </c>
      <c r="G27" s="17">
        <f t="shared" si="2"/>
        <v>710446</v>
      </c>
      <c r="H27" s="17">
        <f t="shared" si="2"/>
        <v>625582</v>
      </c>
      <c r="I27" s="17">
        <f t="shared" si="2"/>
        <v>255449</v>
      </c>
      <c r="J27" s="17">
        <f t="shared" si="2"/>
        <v>2194889</v>
      </c>
      <c r="K27" s="18">
        <f>SUM(K25:K26)</f>
        <v>6344253</v>
      </c>
      <c r="L27" s="1"/>
      <c r="M27" s="1"/>
    </row>
    <row r="28" spans="2:19" s="67" customFormat="1" ht="15" customHeight="1" x14ac:dyDescent="0.2">
      <c r="B28" s="1"/>
      <c r="C28" s="19"/>
      <c r="D28" s="19"/>
      <c r="E28" s="1"/>
      <c r="F28" s="1"/>
      <c r="G28" s="1"/>
      <c r="H28" s="1"/>
      <c r="I28" s="1"/>
      <c r="J28" s="1"/>
      <c r="K28" s="1"/>
      <c r="L28" s="1"/>
      <c r="M28" s="1"/>
    </row>
    <row r="29" spans="2:19" s="67" customFormat="1" ht="20.25" x14ac:dyDescent="0.2">
      <c r="B29" s="1"/>
      <c r="C29" s="121" t="s">
        <v>46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"/>
    </row>
    <row r="30" spans="2:19" s="67" customFormat="1" ht="17.25" customHeight="1" x14ac:dyDescent="0.2">
      <c r="B30" s="1"/>
      <c r="C30" s="126" t="s">
        <v>47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"/>
    </row>
    <row r="31" spans="2:19" s="67" customFormat="1" ht="17.25" customHeight="1" x14ac:dyDescent="0.2">
      <c r="B31" s="1"/>
      <c r="C31" s="126" t="s">
        <v>61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"/>
    </row>
    <row r="32" spans="2:19" s="67" customFormat="1" ht="18.75" customHeight="1" thickBot="1" x14ac:dyDescent="0.25">
      <c r="B32" s="1"/>
      <c r="C32" s="5" t="s">
        <v>59</v>
      </c>
      <c r="D32" s="6"/>
      <c r="E32" s="6"/>
      <c r="F32" s="6"/>
      <c r="G32" s="6"/>
      <c r="H32" s="6"/>
      <c r="I32" s="6"/>
      <c r="J32" s="6"/>
      <c r="K32" s="6"/>
      <c r="L32" s="6"/>
      <c r="M32" s="1"/>
    </row>
    <row r="33" spans="2:13" s="67" customFormat="1" ht="7.9" customHeight="1" thickBot="1" x14ac:dyDescent="0.25">
      <c r="B33" s="1"/>
      <c r="C33" s="56"/>
      <c r="D33" s="56"/>
      <c r="E33" s="56"/>
      <c r="F33" s="56"/>
      <c r="G33" s="56"/>
      <c r="H33" s="56"/>
      <c r="I33" s="56"/>
      <c r="J33" s="56"/>
      <c r="K33" s="91"/>
      <c r="L33" s="91"/>
      <c r="M33" s="1"/>
    </row>
    <row r="34" spans="2:13" s="67" customFormat="1" ht="15.75" customHeight="1" thickBot="1" x14ac:dyDescent="0.25">
      <c r="B34" s="1"/>
      <c r="C34" s="69" t="s">
        <v>36</v>
      </c>
      <c r="D34" s="20" t="s">
        <v>23</v>
      </c>
      <c r="E34" s="96" t="s">
        <v>0</v>
      </c>
      <c r="F34" s="92" t="s">
        <v>1</v>
      </c>
      <c r="G34" s="92" t="s">
        <v>2</v>
      </c>
      <c r="H34" s="92" t="s">
        <v>3</v>
      </c>
      <c r="I34" s="92" t="s">
        <v>4</v>
      </c>
      <c r="J34" s="97" t="s">
        <v>5</v>
      </c>
      <c r="K34" s="135" t="s">
        <v>62</v>
      </c>
      <c r="L34" s="136"/>
      <c r="M34" s="1"/>
    </row>
    <row r="35" spans="2:13" s="67" customFormat="1" ht="15.75" customHeight="1" thickBot="1" x14ac:dyDescent="0.25">
      <c r="B35" s="1"/>
      <c r="C35" s="24" t="s">
        <v>21</v>
      </c>
      <c r="D35" s="25" t="s">
        <v>49</v>
      </c>
      <c r="E35" s="100">
        <f>'COEFICIENTES OFERTADOS'!E15</f>
        <v>0</v>
      </c>
      <c r="F35" s="101">
        <f>'COEFICIENTES OFERTADOS'!F15</f>
        <v>0</v>
      </c>
      <c r="G35" s="101">
        <f>'COEFICIENTES OFERTADOS'!G15</f>
        <v>0</v>
      </c>
      <c r="H35" s="101">
        <f>'COEFICIENTES OFERTADOS'!H15</f>
        <v>0</v>
      </c>
      <c r="I35" s="101">
        <f>'COEFICIENTES OFERTADOS'!I15</f>
        <v>0</v>
      </c>
      <c r="J35" s="102">
        <f>'COEFICIENTES OFERTADOS'!J15</f>
        <v>0</v>
      </c>
      <c r="K35" s="137" t="s">
        <v>64</v>
      </c>
      <c r="L35" s="140"/>
      <c r="M35" s="1"/>
    </row>
    <row r="36" spans="2:13" s="67" customFormat="1" ht="15.75" customHeight="1" thickBot="1" x14ac:dyDescent="0.25">
      <c r="B36" s="1"/>
      <c r="C36" s="28" t="s">
        <v>22</v>
      </c>
      <c r="D36" s="26" t="s">
        <v>49</v>
      </c>
      <c r="E36" s="100">
        <f>'COEFICIENTES OFERTADOS'!E16</f>
        <v>0</v>
      </c>
      <c r="F36" s="101">
        <f>'COEFICIENTES OFERTADOS'!F16</f>
        <v>0</v>
      </c>
      <c r="G36" s="101">
        <f>'COEFICIENTES OFERTADOS'!G16</f>
        <v>0</v>
      </c>
      <c r="H36" s="101">
        <f>'COEFICIENTES OFERTADOS'!H16</f>
        <v>0</v>
      </c>
      <c r="I36" s="101">
        <f>'COEFICIENTES OFERTADOS'!I16</f>
        <v>0</v>
      </c>
      <c r="J36" s="102">
        <f>'COEFICIENTES OFERTADOS'!J16</f>
        <v>0</v>
      </c>
      <c r="K36" s="138"/>
      <c r="L36" s="141"/>
      <c r="M36" s="1"/>
    </row>
    <row r="37" spans="2:13" s="67" customFormat="1" ht="15.75" customHeight="1" thickBot="1" x14ac:dyDescent="0.25">
      <c r="B37" s="1"/>
      <c r="C37" s="28" t="s">
        <v>57</v>
      </c>
      <c r="D37" s="26" t="s">
        <v>49</v>
      </c>
      <c r="E37" s="100">
        <f>'COEFICIENTES OFERTADOS'!E17</f>
        <v>0</v>
      </c>
      <c r="F37" s="101">
        <f>'COEFICIENTES OFERTADOS'!F17</f>
        <v>0</v>
      </c>
      <c r="G37" s="101">
        <f>'COEFICIENTES OFERTADOS'!G17</f>
        <v>0</v>
      </c>
      <c r="H37" s="101">
        <f>'COEFICIENTES OFERTADOS'!H17</f>
        <v>0</v>
      </c>
      <c r="I37" s="101">
        <f>'COEFICIENTES OFERTADOS'!I17</f>
        <v>0</v>
      </c>
      <c r="J37" s="102">
        <f>'COEFICIENTES OFERTADOS'!J17</f>
        <v>0</v>
      </c>
      <c r="K37" s="139"/>
      <c r="L37" s="142"/>
      <c r="M37" s="1"/>
    </row>
    <row r="38" spans="2:13" s="67" customFormat="1" ht="15.75" customHeight="1" thickBot="1" x14ac:dyDescent="0.25">
      <c r="B38" s="1"/>
      <c r="C38" s="28" t="s">
        <v>54</v>
      </c>
      <c r="D38" s="26" t="s">
        <v>49</v>
      </c>
      <c r="E38" s="100">
        <f>'COEFICIENTES OFERTADOS'!E18</f>
        <v>0</v>
      </c>
      <c r="F38" s="101">
        <f>'COEFICIENTES OFERTADOS'!F18</f>
        <v>0</v>
      </c>
      <c r="G38" s="101">
        <f>'COEFICIENTES OFERTADOS'!G18</f>
        <v>0</v>
      </c>
      <c r="H38" s="101">
        <f>'COEFICIENTES OFERTADOS'!H18</f>
        <v>0</v>
      </c>
      <c r="I38" s="101">
        <f>'COEFICIENTES OFERTADOS'!I18</f>
        <v>0</v>
      </c>
      <c r="J38" s="102">
        <f>'COEFICIENTES OFERTADOS'!J18</f>
        <v>0</v>
      </c>
      <c r="K38" s="143" t="s">
        <v>63</v>
      </c>
      <c r="L38" s="132"/>
      <c r="M38" s="1"/>
    </row>
    <row r="39" spans="2:13" s="67" customFormat="1" ht="15.75" customHeight="1" thickBot="1" x14ac:dyDescent="0.25">
      <c r="B39" s="1"/>
      <c r="C39" s="28" t="s">
        <v>55</v>
      </c>
      <c r="D39" s="26" t="s">
        <v>49</v>
      </c>
      <c r="E39" s="100">
        <f>'COEFICIENTES OFERTADOS'!E19</f>
        <v>0</v>
      </c>
      <c r="F39" s="101">
        <f>'COEFICIENTES OFERTADOS'!F19</f>
        <v>0</v>
      </c>
      <c r="G39" s="101">
        <f>'COEFICIENTES OFERTADOS'!G19</f>
        <v>0</v>
      </c>
      <c r="H39" s="101">
        <f>'COEFICIENTES OFERTADOS'!H19</f>
        <v>0</v>
      </c>
      <c r="I39" s="101">
        <f>'COEFICIENTES OFERTADOS'!I19</f>
        <v>0</v>
      </c>
      <c r="J39" s="102">
        <f>'COEFICIENTES OFERTADOS'!J19</f>
        <v>0</v>
      </c>
      <c r="K39" s="138"/>
      <c r="L39" s="133"/>
      <c r="M39" s="1"/>
    </row>
    <row r="40" spans="2:13" s="67" customFormat="1" ht="15.75" customHeight="1" thickBot="1" x14ac:dyDescent="0.25">
      <c r="B40" s="1"/>
      <c r="C40" s="29" t="s">
        <v>58</v>
      </c>
      <c r="D40" s="27" t="s">
        <v>49</v>
      </c>
      <c r="E40" s="100">
        <f>'COEFICIENTES OFERTADOS'!E20</f>
        <v>0</v>
      </c>
      <c r="F40" s="101">
        <f>'COEFICIENTES OFERTADOS'!F20</f>
        <v>0</v>
      </c>
      <c r="G40" s="101">
        <f>'COEFICIENTES OFERTADOS'!G20</f>
        <v>0</v>
      </c>
      <c r="H40" s="101">
        <f>'COEFICIENTES OFERTADOS'!H20</f>
        <v>0</v>
      </c>
      <c r="I40" s="101">
        <f>'COEFICIENTES OFERTADOS'!I20</f>
        <v>0</v>
      </c>
      <c r="J40" s="102">
        <f>'COEFICIENTES OFERTADOS'!J20</f>
        <v>0</v>
      </c>
      <c r="K40" s="144"/>
      <c r="L40" s="134"/>
      <c r="M40" s="1"/>
    </row>
    <row r="41" spans="2:13" s="67" customFormat="1" ht="7.9" customHeight="1" thickBot="1" x14ac:dyDescent="0.25">
      <c r="B41" s="1"/>
      <c r="C41" s="4"/>
      <c r="D41" s="4"/>
      <c r="E41" s="4"/>
      <c r="F41" s="4"/>
      <c r="G41" s="4"/>
      <c r="H41" s="4"/>
      <c r="I41" s="4"/>
      <c r="J41" s="4"/>
      <c r="K41" s="4"/>
      <c r="L41" s="4"/>
      <c r="M41" s="1"/>
    </row>
    <row r="42" spans="2:13" s="67" customFormat="1" ht="15.75" customHeight="1" thickBot="1" x14ac:dyDescent="0.25">
      <c r="B42" s="1"/>
      <c r="C42" s="69" t="s">
        <v>37</v>
      </c>
      <c r="D42" s="20" t="s">
        <v>23</v>
      </c>
      <c r="E42" s="96" t="s">
        <v>0</v>
      </c>
      <c r="F42" s="92" t="s">
        <v>1</v>
      </c>
      <c r="G42" s="92" t="s">
        <v>2</v>
      </c>
      <c r="H42" s="92" t="s">
        <v>3</v>
      </c>
      <c r="I42" s="92" t="s">
        <v>4</v>
      </c>
      <c r="J42" s="97" t="s">
        <v>5</v>
      </c>
      <c r="K42" s="135" t="s">
        <v>62</v>
      </c>
      <c r="L42" s="136"/>
      <c r="M42" s="1"/>
    </row>
    <row r="43" spans="2:13" s="67" customFormat="1" ht="15.75" customHeight="1" thickBot="1" x14ac:dyDescent="0.25">
      <c r="B43" s="1"/>
      <c r="C43" s="24" t="s">
        <v>21</v>
      </c>
      <c r="D43" s="25" t="s">
        <v>50</v>
      </c>
      <c r="E43" s="100">
        <f>'COEFICIENTES OFERTADOS'!E23</f>
        <v>0</v>
      </c>
      <c r="F43" s="101">
        <f>'COEFICIENTES OFERTADOS'!F23</f>
        <v>0</v>
      </c>
      <c r="G43" s="101">
        <f>'COEFICIENTES OFERTADOS'!G23</f>
        <v>0</v>
      </c>
      <c r="H43" s="101">
        <f>'COEFICIENTES OFERTADOS'!H23</f>
        <v>0</v>
      </c>
      <c r="I43" s="101">
        <f>'COEFICIENTES OFERTADOS'!I23</f>
        <v>0</v>
      </c>
      <c r="J43" s="102">
        <f>'COEFICIENTES OFERTADOS'!J23</f>
        <v>0</v>
      </c>
      <c r="K43" s="137" t="s">
        <v>64</v>
      </c>
      <c r="L43" s="140"/>
      <c r="M43" s="1"/>
    </row>
    <row r="44" spans="2:13" s="67" customFormat="1" ht="15.75" customHeight="1" thickBot="1" x14ac:dyDescent="0.25">
      <c r="B44" s="1"/>
      <c r="C44" s="28" t="s">
        <v>22</v>
      </c>
      <c r="D44" s="26" t="s">
        <v>50</v>
      </c>
      <c r="E44" s="100">
        <f>'COEFICIENTES OFERTADOS'!E24</f>
        <v>0</v>
      </c>
      <c r="F44" s="101">
        <f>'COEFICIENTES OFERTADOS'!F24</f>
        <v>0</v>
      </c>
      <c r="G44" s="101">
        <f>'COEFICIENTES OFERTADOS'!G24</f>
        <v>0</v>
      </c>
      <c r="H44" s="101">
        <f>'COEFICIENTES OFERTADOS'!H24</f>
        <v>0</v>
      </c>
      <c r="I44" s="101">
        <f>'COEFICIENTES OFERTADOS'!I24</f>
        <v>0</v>
      </c>
      <c r="J44" s="102">
        <f>'COEFICIENTES OFERTADOS'!J24</f>
        <v>0</v>
      </c>
      <c r="K44" s="138"/>
      <c r="L44" s="141"/>
      <c r="M44" s="1"/>
    </row>
    <row r="45" spans="2:13" s="67" customFormat="1" ht="15.75" customHeight="1" thickBot="1" x14ac:dyDescent="0.25">
      <c r="B45" s="1"/>
      <c r="C45" s="28" t="s">
        <v>57</v>
      </c>
      <c r="D45" s="26" t="s">
        <v>50</v>
      </c>
      <c r="E45" s="100">
        <f>'COEFICIENTES OFERTADOS'!E25</f>
        <v>0</v>
      </c>
      <c r="F45" s="101">
        <f>'COEFICIENTES OFERTADOS'!F25</f>
        <v>0</v>
      </c>
      <c r="G45" s="101">
        <f>'COEFICIENTES OFERTADOS'!G25</f>
        <v>0</v>
      </c>
      <c r="H45" s="101">
        <f>'COEFICIENTES OFERTADOS'!H25</f>
        <v>0</v>
      </c>
      <c r="I45" s="101">
        <f>'COEFICIENTES OFERTADOS'!I25</f>
        <v>0</v>
      </c>
      <c r="J45" s="102">
        <f>'COEFICIENTES OFERTADOS'!J25</f>
        <v>0</v>
      </c>
      <c r="K45" s="139"/>
      <c r="L45" s="142"/>
      <c r="M45" s="1"/>
    </row>
    <row r="46" spans="2:13" s="67" customFormat="1" ht="15.75" customHeight="1" thickBot="1" x14ac:dyDescent="0.25">
      <c r="B46" s="1"/>
      <c r="C46" s="28" t="s">
        <v>54</v>
      </c>
      <c r="D46" s="26" t="s">
        <v>50</v>
      </c>
      <c r="E46" s="100">
        <f>'COEFICIENTES OFERTADOS'!E26</f>
        <v>0</v>
      </c>
      <c r="F46" s="101">
        <f>'COEFICIENTES OFERTADOS'!F26</f>
        <v>0</v>
      </c>
      <c r="G46" s="101">
        <f>'COEFICIENTES OFERTADOS'!G26</f>
        <v>0</v>
      </c>
      <c r="H46" s="101">
        <f>'COEFICIENTES OFERTADOS'!H26</f>
        <v>0</v>
      </c>
      <c r="I46" s="101">
        <f>'COEFICIENTES OFERTADOS'!I26</f>
        <v>0</v>
      </c>
      <c r="J46" s="102">
        <f>'COEFICIENTES OFERTADOS'!J26</f>
        <v>0</v>
      </c>
      <c r="K46" s="143" t="s">
        <v>63</v>
      </c>
      <c r="L46" s="132"/>
      <c r="M46" s="1"/>
    </row>
    <row r="47" spans="2:13" s="67" customFormat="1" ht="15.75" customHeight="1" thickBot="1" x14ac:dyDescent="0.25">
      <c r="B47" s="1"/>
      <c r="C47" s="28" t="s">
        <v>55</v>
      </c>
      <c r="D47" s="26" t="s">
        <v>50</v>
      </c>
      <c r="E47" s="100">
        <f>'COEFICIENTES OFERTADOS'!E27</f>
        <v>0</v>
      </c>
      <c r="F47" s="101">
        <f>'COEFICIENTES OFERTADOS'!F27</f>
        <v>0</v>
      </c>
      <c r="G47" s="101">
        <f>'COEFICIENTES OFERTADOS'!G27</f>
        <v>0</v>
      </c>
      <c r="H47" s="101">
        <f>'COEFICIENTES OFERTADOS'!H27</f>
        <v>0</v>
      </c>
      <c r="I47" s="101">
        <f>'COEFICIENTES OFERTADOS'!I27</f>
        <v>0</v>
      </c>
      <c r="J47" s="102">
        <f>'COEFICIENTES OFERTADOS'!J27</f>
        <v>0</v>
      </c>
      <c r="K47" s="138"/>
      <c r="L47" s="133"/>
      <c r="M47" s="1"/>
    </row>
    <row r="48" spans="2:13" s="67" customFormat="1" ht="15.75" customHeight="1" thickBot="1" x14ac:dyDescent="0.25">
      <c r="B48" s="1"/>
      <c r="C48" s="29" t="s">
        <v>58</v>
      </c>
      <c r="D48" s="27" t="s">
        <v>50</v>
      </c>
      <c r="E48" s="100">
        <f>'COEFICIENTES OFERTADOS'!E28</f>
        <v>0</v>
      </c>
      <c r="F48" s="101">
        <f>'COEFICIENTES OFERTADOS'!F28</f>
        <v>0</v>
      </c>
      <c r="G48" s="101">
        <f>'COEFICIENTES OFERTADOS'!G28</f>
        <v>0</v>
      </c>
      <c r="H48" s="101">
        <f>'COEFICIENTES OFERTADOS'!H28</f>
        <v>0</v>
      </c>
      <c r="I48" s="101">
        <f>'COEFICIENTES OFERTADOS'!I28</f>
        <v>0</v>
      </c>
      <c r="J48" s="102">
        <f>'COEFICIENTES OFERTADOS'!J28</f>
        <v>0</v>
      </c>
      <c r="K48" s="144"/>
      <c r="L48" s="134"/>
      <c r="M48" s="1"/>
    </row>
    <row r="49" spans="2:13" s="67" customFormat="1" ht="7.9" customHeight="1" thickBot="1" x14ac:dyDescent="0.25">
      <c r="B49" s="1"/>
      <c r="C49" s="4"/>
      <c r="D49" s="4"/>
      <c r="E49" s="4"/>
      <c r="F49" s="4"/>
      <c r="G49" s="4"/>
      <c r="H49" s="4"/>
      <c r="I49" s="4"/>
      <c r="J49" s="4"/>
      <c r="K49" s="4"/>
      <c r="L49" s="4"/>
      <c r="M49" s="1"/>
    </row>
    <row r="50" spans="2:13" s="67" customFormat="1" ht="15.75" customHeight="1" thickBot="1" x14ac:dyDescent="0.25">
      <c r="B50" s="1"/>
      <c r="C50" s="69" t="s">
        <v>38</v>
      </c>
      <c r="D50" s="20" t="s">
        <v>23</v>
      </c>
      <c r="E50" s="96" t="s">
        <v>0</v>
      </c>
      <c r="F50" s="92" t="s">
        <v>1</v>
      </c>
      <c r="G50" s="92" t="s">
        <v>2</v>
      </c>
      <c r="H50" s="92" t="s">
        <v>3</v>
      </c>
      <c r="I50" s="92" t="s">
        <v>4</v>
      </c>
      <c r="J50" s="97" t="s">
        <v>5</v>
      </c>
      <c r="K50" s="135" t="s">
        <v>62</v>
      </c>
      <c r="L50" s="136"/>
      <c r="M50" s="1"/>
    </row>
    <row r="51" spans="2:13" s="67" customFormat="1" ht="15.75" customHeight="1" thickBot="1" x14ac:dyDescent="0.25">
      <c r="B51" s="1"/>
      <c r="C51" s="24" t="s">
        <v>21</v>
      </c>
      <c r="D51" s="25" t="s">
        <v>50</v>
      </c>
      <c r="E51" s="100">
        <f>'COEFICIENTES OFERTADOS'!E31</f>
        <v>0</v>
      </c>
      <c r="F51" s="101">
        <f>'COEFICIENTES OFERTADOS'!F31</f>
        <v>0</v>
      </c>
      <c r="G51" s="101">
        <f>'COEFICIENTES OFERTADOS'!G31</f>
        <v>0</v>
      </c>
      <c r="H51" s="101">
        <f>'COEFICIENTES OFERTADOS'!H31</f>
        <v>0</v>
      </c>
      <c r="I51" s="101">
        <f>'COEFICIENTES OFERTADOS'!I31</f>
        <v>0</v>
      </c>
      <c r="J51" s="102">
        <f>'COEFICIENTES OFERTADOS'!J31</f>
        <v>0</v>
      </c>
      <c r="K51" s="137" t="s">
        <v>64</v>
      </c>
      <c r="L51" s="140"/>
      <c r="M51" s="1"/>
    </row>
    <row r="52" spans="2:13" s="67" customFormat="1" ht="15.75" customHeight="1" thickBot="1" x14ac:dyDescent="0.25">
      <c r="B52" s="1"/>
      <c r="C52" s="28" t="s">
        <v>22</v>
      </c>
      <c r="D52" s="26" t="s">
        <v>50</v>
      </c>
      <c r="E52" s="100">
        <f>'COEFICIENTES OFERTADOS'!E32</f>
        <v>0</v>
      </c>
      <c r="F52" s="101">
        <f>'COEFICIENTES OFERTADOS'!F32</f>
        <v>0</v>
      </c>
      <c r="G52" s="101">
        <f>'COEFICIENTES OFERTADOS'!G32</f>
        <v>0</v>
      </c>
      <c r="H52" s="101">
        <f>'COEFICIENTES OFERTADOS'!H32</f>
        <v>0</v>
      </c>
      <c r="I52" s="101">
        <f>'COEFICIENTES OFERTADOS'!I32</f>
        <v>0</v>
      </c>
      <c r="J52" s="102">
        <f>'COEFICIENTES OFERTADOS'!J32</f>
        <v>0</v>
      </c>
      <c r="K52" s="138"/>
      <c r="L52" s="141"/>
      <c r="M52" s="1"/>
    </row>
    <row r="53" spans="2:13" s="67" customFormat="1" ht="15.75" customHeight="1" thickBot="1" x14ac:dyDescent="0.25">
      <c r="B53" s="1"/>
      <c r="C53" s="28" t="s">
        <v>57</v>
      </c>
      <c r="D53" s="26" t="s">
        <v>50</v>
      </c>
      <c r="E53" s="100">
        <f>'COEFICIENTES OFERTADOS'!E33</f>
        <v>0</v>
      </c>
      <c r="F53" s="101">
        <f>'COEFICIENTES OFERTADOS'!F33</f>
        <v>0</v>
      </c>
      <c r="G53" s="101">
        <f>'COEFICIENTES OFERTADOS'!G33</f>
        <v>0</v>
      </c>
      <c r="H53" s="101">
        <f>'COEFICIENTES OFERTADOS'!H33</f>
        <v>0</v>
      </c>
      <c r="I53" s="101">
        <f>'COEFICIENTES OFERTADOS'!I33</f>
        <v>0</v>
      </c>
      <c r="J53" s="102">
        <f>'COEFICIENTES OFERTADOS'!J33</f>
        <v>0</v>
      </c>
      <c r="K53" s="139"/>
      <c r="L53" s="142"/>
      <c r="M53" s="1"/>
    </row>
    <row r="54" spans="2:13" s="67" customFormat="1" ht="15.75" customHeight="1" thickBot="1" x14ac:dyDescent="0.25">
      <c r="B54" s="1"/>
      <c r="C54" s="28" t="s">
        <v>54</v>
      </c>
      <c r="D54" s="26" t="s">
        <v>50</v>
      </c>
      <c r="E54" s="100">
        <f>'COEFICIENTES OFERTADOS'!E34</f>
        <v>0</v>
      </c>
      <c r="F54" s="101">
        <f>'COEFICIENTES OFERTADOS'!F34</f>
        <v>0</v>
      </c>
      <c r="G54" s="101">
        <f>'COEFICIENTES OFERTADOS'!G34</f>
        <v>0</v>
      </c>
      <c r="H54" s="101">
        <f>'COEFICIENTES OFERTADOS'!H34</f>
        <v>0</v>
      </c>
      <c r="I54" s="101">
        <f>'COEFICIENTES OFERTADOS'!I34</f>
        <v>0</v>
      </c>
      <c r="J54" s="102">
        <f>'COEFICIENTES OFERTADOS'!J34</f>
        <v>0</v>
      </c>
      <c r="K54" s="143" t="s">
        <v>63</v>
      </c>
      <c r="L54" s="132"/>
      <c r="M54" s="1"/>
    </row>
    <row r="55" spans="2:13" s="67" customFormat="1" ht="15.75" customHeight="1" thickBot="1" x14ac:dyDescent="0.25">
      <c r="B55" s="1"/>
      <c r="C55" s="28" t="s">
        <v>55</v>
      </c>
      <c r="D55" s="26" t="s">
        <v>50</v>
      </c>
      <c r="E55" s="100">
        <f>'COEFICIENTES OFERTADOS'!E35</f>
        <v>0</v>
      </c>
      <c r="F55" s="101">
        <f>'COEFICIENTES OFERTADOS'!F35</f>
        <v>0</v>
      </c>
      <c r="G55" s="101">
        <f>'COEFICIENTES OFERTADOS'!G35</f>
        <v>0</v>
      </c>
      <c r="H55" s="101">
        <f>'COEFICIENTES OFERTADOS'!H35</f>
        <v>0</v>
      </c>
      <c r="I55" s="101">
        <f>'COEFICIENTES OFERTADOS'!I35</f>
        <v>0</v>
      </c>
      <c r="J55" s="102">
        <f>'COEFICIENTES OFERTADOS'!J35</f>
        <v>0</v>
      </c>
      <c r="K55" s="138"/>
      <c r="L55" s="133"/>
      <c r="M55" s="1"/>
    </row>
    <row r="56" spans="2:13" s="67" customFormat="1" ht="15.75" customHeight="1" thickBot="1" x14ac:dyDescent="0.25">
      <c r="B56" s="1"/>
      <c r="C56" s="29" t="s">
        <v>58</v>
      </c>
      <c r="D56" s="27" t="s">
        <v>50</v>
      </c>
      <c r="E56" s="100">
        <f>'COEFICIENTES OFERTADOS'!E36</f>
        <v>0</v>
      </c>
      <c r="F56" s="101">
        <f>'COEFICIENTES OFERTADOS'!F36</f>
        <v>0</v>
      </c>
      <c r="G56" s="101">
        <f>'COEFICIENTES OFERTADOS'!G36</f>
        <v>0</v>
      </c>
      <c r="H56" s="101">
        <f>'COEFICIENTES OFERTADOS'!H36</f>
        <v>0</v>
      </c>
      <c r="I56" s="101">
        <f>'COEFICIENTES OFERTADOS'!I36</f>
        <v>0</v>
      </c>
      <c r="J56" s="102">
        <f>'COEFICIENTES OFERTADOS'!J36</f>
        <v>0</v>
      </c>
      <c r="K56" s="144"/>
      <c r="L56" s="134"/>
      <c r="M56" s="1"/>
    </row>
    <row r="57" spans="2:13" s="67" customFormat="1" ht="7.9" customHeight="1" thickBot="1" x14ac:dyDescent="0.25">
      <c r="B57" s="1"/>
      <c r="C57" s="4"/>
      <c r="D57" s="4"/>
      <c r="E57" s="4"/>
      <c r="F57" s="4"/>
      <c r="G57" s="4"/>
      <c r="H57" s="4"/>
      <c r="I57" s="4"/>
      <c r="J57" s="4"/>
      <c r="K57" s="4"/>
      <c r="L57" s="4"/>
      <c r="M57" s="1"/>
    </row>
    <row r="58" spans="2:13" s="67" customFormat="1" ht="15.75" customHeight="1" thickBot="1" x14ac:dyDescent="0.25">
      <c r="B58" s="1"/>
      <c r="C58" s="69" t="s">
        <v>39</v>
      </c>
      <c r="D58" s="20" t="s">
        <v>23</v>
      </c>
      <c r="E58" s="96" t="s">
        <v>0</v>
      </c>
      <c r="F58" s="92" t="s">
        <v>1</v>
      </c>
      <c r="G58" s="92" t="s">
        <v>2</v>
      </c>
      <c r="H58" s="92" t="s">
        <v>3</v>
      </c>
      <c r="I58" s="92" t="s">
        <v>4</v>
      </c>
      <c r="J58" s="97" t="s">
        <v>5</v>
      </c>
      <c r="K58" s="135" t="s">
        <v>62</v>
      </c>
      <c r="L58" s="136"/>
      <c r="M58" s="1"/>
    </row>
    <row r="59" spans="2:13" s="67" customFormat="1" ht="15.75" customHeight="1" thickBot="1" x14ac:dyDescent="0.25">
      <c r="B59" s="1"/>
      <c r="C59" s="24" t="s">
        <v>21</v>
      </c>
      <c r="D59" s="25" t="s">
        <v>50</v>
      </c>
      <c r="E59" s="100">
        <f>'COEFICIENTES OFERTADOS'!E39</f>
        <v>0</v>
      </c>
      <c r="F59" s="101">
        <f>'COEFICIENTES OFERTADOS'!F39</f>
        <v>0</v>
      </c>
      <c r="G59" s="101">
        <f>'COEFICIENTES OFERTADOS'!G39</f>
        <v>0</v>
      </c>
      <c r="H59" s="101">
        <f>'COEFICIENTES OFERTADOS'!H39</f>
        <v>0</v>
      </c>
      <c r="I59" s="101">
        <f>'COEFICIENTES OFERTADOS'!I39</f>
        <v>0</v>
      </c>
      <c r="J59" s="102">
        <f>'COEFICIENTES OFERTADOS'!J39</f>
        <v>0</v>
      </c>
      <c r="K59" s="137" t="s">
        <v>64</v>
      </c>
      <c r="L59" s="140"/>
      <c r="M59" s="1"/>
    </row>
    <row r="60" spans="2:13" s="67" customFormat="1" ht="15.75" customHeight="1" thickBot="1" x14ac:dyDescent="0.25">
      <c r="B60" s="1"/>
      <c r="C60" s="28" t="s">
        <v>22</v>
      </c>
      <c r="D60" s="26" t="s">
        <v>50</v>
      </c>
      <c r="E60" s="100">
        <f>'COEFICIENTES OFERTADOS'!E40</f>
        <v>0</v>
      </c>
      <c r="F60" s="101">
        <f>'COEFICIENTES OFERTADOS'!F40</f>
        <v>0</v>
      </c>
      <c r="G60" s="101">
        <f>'COEFICIENTES OFERTADOS'!G40</f>
        <v>0</v>
      </c>
      <c r="H60" s="101">
        <f>'COEFICIENTES OFERTADOS'!H40</f>
        <v>0</v>
      </c>
      <c r="I60" s="101">
        <f>'COEFICIENTES OFERTADOS'!I40</f>
        <v>0</v>
      </c>
      <c r="J60" s="102">
        <f>'COEFICIENTES OFERTADOS'!J40</f>
        <v>0</v>
      </c>
      <c r="K60" s="138"/>
      <c r="L60" s="141"/>
      <c r="M60" s="1"/>
    </row>
    <row r="61" spans="2:13" s="67" customFormat="1" ht="15.75" customHeight="1" thickBot="1" x14ac:dyDescent="0.25">
      <c r="B61" s="1"/>
      <c r="C61" s="28" t="s">
        <v>57</v>
      </c>
      <c r="D61" s="26" t="s">
        <v>50</v>
      </c>
      <c r="E61" s="100">
        <f>'COEFICIENTES OFERTADOS'!E41</f>
        <v>0</v>
      </c>
      <c r="F61" s="101">
        <f>'COEFICIENTES OFERTADOS'!F41</f>
        <v>0</v>
      </c>
      <c r="G61" s="101">
        <f>'COEFICIENTES OFERTADOS'!G41</f>
        <v>0</v>
      </c>
      <c r="H61" s="101">
        <f>'COEFICIENTES OFERTADOS'!H41</f>
        <v>0</v>
      </c>
      <c r="I61" s="101">
        <f>'COEFICIENTES OFERTADOS'!I41</f>
        <v>0</v>
      </c>
      <c r="J61" s="102">
        <f>'COEFICIENTES OFERTADOS'!J41</f>
        <v>0</v>
      </c>
      <c r="K61" s="139"/>
      <c r="L61" s="142"/>
      <c r="M61" s="1"/>
    </row>
    <row r="62" spans="2:13" s="67" customFormat="1" ht="15.75" customHeight="1" thickBot="1" x14ac:dyDescent="0.25">
      <c r="B62" s="1"/>
      <c r="C62" s="28" t="s">
        <v>54</v>
      </c>
      <c r="D62" s="26" t="s">
        <v>50</v>
      </c>
      <c r="E62" s="100">
        <f>'COEFICIENTES OFERTADOS'!E42</f>
        <v>0</v>
      </c>
      <c r="F62" s="101">
        <f>'COEFICIENTES OFERTADOS'!F42</f>
        <v>0</v>
      </c>
      <c r="G62" s="101">
        <f>'COEFICIENTES OFERTADOS'!G42</f>
        <v>0</v>
      </c>
      <c r="H62" s="101">
        <f>'COEFICIENTES OFERTADOS'!H42</f>
        <v>0</v>
      </c>
      <c r="I62" s="101">
        <f>'COEFICIENTES OFERTADOS'!I42</f>
        <v>0</v>
      </c>
      <c r="J62" s="102">
        <f>'COEFICIENTES OFERTADOS'!J42</f>
        <v>0</v>
      </c>
      <c r="K62" s="143" t="s">
        <v>63</v>
      </c>
      <c r="L62" s="132"/>
      <c r="M62" s="1"/>
    </row>
    <row r="63" spans="2:13" s="67" customFormat="1" ht="15.75" customHeight="1" thickBot="1" x14ac:dyDescent="0.25">
      <c r="B63" s="1"/>
      <c r="C63" s="28" t="s">
        <v>55</v>
      </c>
      <c r="D63" s="26" t="s">
        <v>50</v>
      </c>
      <c r="E63" s="100">
        <f>'COEFICIENTES OFERTADOS'!E43</f>
        <v>0</v>
      </c>
      <c r="F63" s="101">
        <f>'COEFICIENTES OFERTADOS'!F43</f>
        <v>0</v>
      </c>
      <c r="G63" s="101">
        <f>'COEFICIENTES OFERTADOS'!G43</f>
        <v>0</v>
      </c>
      <c r="H63" s="101">
        <f>'COEFICIENTES OFERTADOS'!H43</f>
        <v>0</v>
      </c>
      <c r="I63" s="101">
        <f>'COEFICIENTES OFERTADOS'!I43</f>
        <v>0</v>
      </c>
      <c r="J63" s="102">
        <f>'COEFICIENTES OFERTADOS'!J43</f>
        <v>0</v>
      </c>
      <c r="K63" s="138"/>
      <c r="L63" s="133"/>
      <c r="M63" s="1"/>
    </row>
    <row r="64" spans="2:13" s="67" customFormat="1" ht="15.75" customHeight="1" thickBot="1" x14ac:dyDescent="0.25">
      <c r="B64" s="1"/>
      <c r="C64" s="29" t="s">
        <v>58</v>
      </c>
      <c r="D64" s="27" t="s">
        <v>50</v>
      </c>
      <c r="E64" s="100">
        <f>'COEFICIENTES OFERTADOS'!E44</f>
        <v>0</v>
      </c>
      <c r="F64" s="101">
        <f>'COEFICIENTES OFERTADOS'!F44</f>
        <v>0</v>
      </c>
      <c r="G64" s="101">
        <f>'COEFICIENTES OFERTADOS'!G44</f>
        <v>0</v>
      </c>
      <c r="H64" s="101">
        <f>'COEFICIENTES OFERTADOS'!H44</f>
        <v>0</v>
      </c>
      <c r="I64" s="101">
        <f>'COEFICIENTES OFERTADOS'!I44</f>
        <v>0</v>
      </c>
      <c r="J64" s="102">
        <f>'COEFICIENTES OFERTADOS'!J44</f>
        <v>0</v>
      </c>
      <c r="K64" s="144"/>
      <c r="L64" s="134"/>
      <c r="M64" s="1"/>
    </row>
    <row r="65" spans="2:13" s="67" customFormat="1" ht="7.9" customHeight="1" thickBot="1" x14ac:dyDescent="0.25">
      <c r="B65" s="1"/>
      <c r="C65" s="52"/>
      <c r="D65" s="53"/>
      <c r="E65" s="81"/>
      <c r="F65" s="81"/>
      <c r="G65" s="81"/>
      <c r="H65" s="81"/>
      <c r="I65" s="81"/>
      <c r="J65" s="81"/>
      <c r="K65" s="4"/>
      <c r="L65" s="4"/>
      <c r="M65" s="1"/>
    </row>
    <row r="66" spans="2:13" s="67" customFormat="1" ht="15.75" customHeight="1" x14ac:dyDescent="0.2">
      <c r="B66" s="1"/>
      <c r="C66" s="157" t="s">
        <v>48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"/>
    </row>
    <row r="67" spans="2:13" s="67" customFormat="1" ht="15" customHeight="1" thickBot="1" x14ac:dyDescent="0.25">
      <c r="B67" s="1"/>
      <c r="C67" s="5" t="s">
        <v>60</v>
      </c>
      <c r="D67" s="5"/>
      <c r="E67" s="5"/>
      <c r="F67" s="5"/>
      <c r="G67" s="5"/>
      <c r="H67" s="5"/>
      <c r="I67" s="5"/>
      <c r="J67" s="5"/>
      <c r="K67" s="5"/>
      <c r="L67" s="5"/>
      <c r="M67" s="1"/>
    </row>
    <row r="68" spans="2:13" s="67" customFormat="1" ht="7.9" customHeight="1" thickBot="1" x14ac:dyDescent="0.25">
      <c r="B68" s="1"/>
      <c r="C68" s="4"/>
      <c r="D68" s="4"/>
      <c r="E68" s="4"/>
      <c r="F68" s="4"/>
      <c r="G68" s="4"/>
      <c r="H68" s="4"/>
      <c r="I68" s="4"/>
      <c r="J68" s="4"/>
      <c r="K68" s="4"/>
      <c r="L68" s="4"/>
      <c r="M68" s="1"/>
    </row>
    <row r="69" spans="2:13" s="67" customFormat="1" ht="15.75" customHeight="1" thickBot="1" x14ac:dyDescent="0.25">
      <c r="B69" s="1"/>
      <c r="C69" s="69" t="s">
        <v>40</v>
      </c>
      <c r="D69" s="20" t="s">
        <v>23</v>
      </c>
      <c r="E69" s="21" t="s">
        <v>0</v>
      </c>
      <c r="F69" s="90" t="s">
        <v>1</v>
      </c>
      <c r="G69" s="90" t="s">
        <v>2</v>
      </c>
      <c r="H69" s="90" t="s">
        <v>3</v>
      </c>
      <c r="I69" s="90" t="s">
        <v>4</v>
      </c>
      <c r="J69" s="23" t="s">
        <v>5</v>
      </c>
      <c r="K69" s="4"/>
      <c r="L69" s="4"/>
      <c r="M69" s="1"/>
    </row>
    <row r="70" spans="2:13" s="67" customFormat="1" ht="15.75" customHeight="1" x14ac:dyDescent="0.2">
      <c r="B70" s="1"/>
      <c r="C70" s="24" t="s">
        <v>53</v>
      </c>
      <c r="D70" s="25" t="s">
        <v>52</v>
      </c>
      <c r="E70" s="118"/>
      <c r="F70" s="119"/>
      <c r="G70" s="119"/>
      <c r="H70" s="82"/>
      <c r="I70" s="82"/>
      <c r="J70" s="83"/>
      <c r="K70" s="4"/>
      <c r="L70" s="4"/>
      <c r="M70" s="1"/>
    </row>
    <row r="71" spans="2:13" s="67" customFormat="1" ht="15.75" customHeight="1" thickBot="1" x14ac:dyDescent="0.25">
      <c r="B71" s="1"/>
      <c r="C71" s="29" t="s">
        <v>53</v>
      </c>
      <c r="D71" s="27" t="s">
        <v>51</v>
      </c>
      <c r="E71" s="115"/>
      <c r="F71" s="116"/>
      <c r="G71" s="116"/>
      <c r="H71" s="116"/>
      <c r="I71" s="116"/>
      <c r="J71" s="117"/>
      <c r="K71" s="4"/>
      <c r="L71" s="4"/>
      <c r="M71" s="1"/>
    </row>
    <row r="72" spans="2:13" s="67" customFormat="1" ht="6" customHeight="1" x14ac:dyDescent="0.2">
      <c r="B72" s="1"/>
      <c r="C72" s="19"/>
      <c r="D72" s="19"/>
      <c r="E72" s="1"/>
      <c r="F72" s="1"/>
      <c r="G72" s="1"/>
      <c r="H72" s="1"/>
      <c r="I72" s="1"/>
      <c r="J72" s="1"/>
      <c r="K72" s="1"/>
      <c r="L72" s="1"/>
      <c r="M72" s="1"/>
    </row>
    <row r="73" spans="2:13" s="67" customFormat="1" ht="7.9" customHeight="1" x14ac:dyDescent="0.15">
      <c r="B73" s="1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1"/>
    </row>
    <row r="74" spans="2:13" s="67" customFormat="1" ht="21" thickBot="1" x14ac:dyDescent="0.25">
      <c r="B74" s="1"/>
      <c r="C74" s="129" t="s">
        <v>79</v>
      </c>
      <c r="D74" s="129"/>
      <c r="E74" s="129"/>
      <c r="F74" s="129"/>
      <c r="G74" s="129"/>
      <c r="H74" s="129"/>
      <c r="I74" s="129"/>
      <c r="J74" s="129"/>
      <c r="K74" s="129"/>
      <c r="L74" s="129"/>
      <c r="M74" s="1"/>
    </row>
    <row r="75" spans="2:13" s="67" customFormat="1" ht="7.9" customHeight="1" x14ac:dyDescent="0.2">
      <c r="B75" s="1"/>
      <c r="C75" s="4"/>
      <c r="D75" s="4"/>
      <c r="E75" s="4"/>
      <c r="F75" s="4"/>
      <c r="G75" s="4"/>
      <c r="H75" s="4"/>
      <c r="I75" s="4"/>
      <c r="J75" s="4"/>
      <c r="K75" s="4"/>
      <c r="L75" s="4"/>
      <c r="M75" s="1"/>
    </row>
    <row r="76" spans="2:13" s="67" customFormat="1" ht="12" customHeight="1" x14ac:dyDescent="0.2">
      <c r="B76" s="1"/>
      <c r="C76" s="33"/>
      <c r="D76" s="33"/>
      <c r="E76" s="33"/>
      <c r="F76" s="33"/>
      <c r="G76" s="33"/>
      <c r="H76" s="1"/>
      <c r="I76" s="34"/>
      <c r="J76" s="35"/>
      <c r="K76" s="33"/>
      <c r="L76" s="33"/>
      <c r="M76" s="33"/>
    </row>
    <row r="77" spans="2:13" s="67" customFormat="1" ht="12" customHeight="1" thickBot="1" x14ac:dyDescent="0.25">
      <c r="B77" s="1"/>
      <c r="C77" s="33"/>
      <c r="D77" s="33"/>
      <c r="E77" s="33"/>
      <c r="F77" s="33"/>
      <c r="G77" s="33"/>
      <c r="H77" s="1"/>
      <c r="I77" s="34"/>
      <c r="J77" s="35"/>
      <c r="K77" s="33"/>
      <c r="L77" s="33"/>
      <c r="M77" s="33"/>
    </row>
    <row r="78" spans="2:13" s="67" customFormat="1" ht="16.5" customHeight="1" x14ac:dyDescent="0.2">
      <c r="B78" s="1"/>
      <c r="C78" s="147" t="s">
        <v>42</v>
      </c>
      <c r="D78" s="148"/>
      <c r="E78" s="149"/>
      <c r="F78" s="150" t="s">
        <v>13</v>
      </c>
      <c r="G78" s="127" t="s">
        <v>31</v>
      </c>
      <c r="H78" s="1"/>
      <c r="I78" s="86" t="s">
        <v>43</v>
      </c>
      <c r="J78" s="36"/>
      <c r="K78" s="36"/>
      <c r="L78" s="36"/>
      <c r="M78" s="1"/>
    </row>
    <row r="79" spans="2:13" s="67" customFormat="1" ht="16.5" customHeight="1" thickBot="1" x14ac:dyDescent="0.25">
      <c r="B79" s="1"/>
      <c r="C79" s="152" t="s">
        <v>32</v>
      </c>
      <c r="D79" s="153"/>
      <c r="E79" s="154"/>
      <c r="F79" s="151"/>
      <c r="G79" s="128"/>
      <c r="H79" s="39"/>
      <c r="I79" s="37" t="s">
        <v>17</v>
      </c>
      <c r="J79" s="87"/>
      <c r="K79" s="64" t="s">
        <v>65</v>
      </c>
      <c r="L79" s="87"/>
      <c r="M79" s="1"/>
    </row>
    <row r="80" spans="2:13" s="67" customFormat="1" ht="16.5" customHeight="1" thickBot="1" x14ac:dyDescent="0.25">
      <c r="B80" s="1"/>
      <c r="C80" s="155" t="s">
        <v>26</v>
      </c>
      <c r="D80" s="156"/>
      <c r="E80" s="156"/>
      <c r="F80" s="58">
        <f>ROUND((((1-$L$35)/2)*($K$82*SUMPRODUCT(E15:J15,E35:J35)+SUMPRODUCT(E38:J38,E15:J15))+((1-$L$35)/2)*($K$83*SUMPRODUCT(E15:J15,E36:J36)+SUMPRODUCT(E15:J15,E39:J39))+$L$35*($L$38*SUMPRODUCT(E15:J15,E37:J37)+SUMPRODUCT(E40:J40,E15:J15)))/1000,2)</f>
        <v>0</v>
      </c>
      <c r="G80" s="60">
        <f>ROUND(+F80/K15*1000,3)</f>
        <v>0</v>
      </c>
      <c r="H80" s="41"/>
      <c r="I80" s="37" t="s">
        <v>16</v>
      </c>
      <c r="J80" s="87"/>
      <c r="K80" s="64" t="s">
        <v>65</v>
      </c>
      <c r="L80" s="87"/>
      <c r="M80" s="1"/>
    </row>
    <row r="81" spans="2:13" s="67" customFormat="1" ht="16.5" customHeight="1" thickBot="1" x14ac:dyDescent="0.25">
      <c r="B81" s="1"/>
      <c r="C81" s="130" t="s">
        <v>27</v>
      </c>
      <c r="D81" s="131"/>
      <c r="E81" s="131"/>
      <c r="F81" s="58">
        <f>ROUND((((1-$L$43)/2)*($K$82*SUMPRODUCT(E16:J16,E43:J43)+SUMPRODUCT(E46:J46,E16:J16))+((1-$L$43)/2)*($K$83*SUMPRODUCT(E16:J16,E44:J44)+SUMPRODUCT(E16:J16,E47:J47))+$L$43*($L$46*SUMPRODUCT(E16:J16,E45:J45)+SUMPRODUCT(E48:J48,E16:J16)))/1000,2)</f>
        <v>0</v>
      </c>
      <c r="G81" s="61">
        <f>+F81/K16*1000</f>
        <v>0</v>
      </c>
      <c r="H81" s="40"/>
      <c r="I81" s="37" t="s">
        <v>66</v>
      </c>
      <c r="J81" s="87"/>
      <c r="K81" s="64" t="s">
        <v>69</v>
      </c>
      <c r="L81" s="87"/>
      <c r="M81" s="1"/>
    </row>
    <row r="82" spans="2:13" s="67" customFormat="1" ht="16.5" customHeight="1" thickBot="1" x14ac:dyDescent="0.25">
      <c r="B82" s="1"/>
      <c r="C82" s="130" t="s">
        <v>28</v>
      </c>
      <c r="D82" s="131"/>
      <c r="E82" s="131"/>
      <c r="F82" s="58">
        <f>ROUND((((1-$L$51)/2)*($K$82*SUMPRODUCT(E17:J17,E51:J51)+SUMPRODUCT(E54:J54,E17:J17))+((1-$L$51)/2)*($K$83*SUMPRODUCT(E17:J17,E52:J52)+SUMPRODUCT(E17:J17,E55:J55))+$L$51*($L$54*SUMPRODUCT(E17:J17,E53:J53)+SUMPRODUCT(E56:J56,E17:J17)))/1000,2)</f>
        <v>0</v>
      </c>
      <c r="G82" s="61">
        <f>+F82/K17*1000</f>
        <v>0</v>
      </c>
      <c r="H82" s="40"/>
      <c r="I82" s="37" t="s">
        <v>18</v>
      </c>
      <c r="J82" s="87"/>
      <c r="K82" s="66">
        <v>74</v>
      </c>
      <c r="L82" s="87"/>
      <c r="M82" s="4"/>
    </row>
    <row r="83" spans="2:13" s="67" customFormat="1" ht="16.5" customHeight="1" thickBot="1" x14ac:dyDescent="0.25">
      <c r="B83" s="1"/>
      <c r="C83" s="130" t="s">
        <v>29</v>
      </c>
      <c r="D83" s="131"/>
      <c r="E83" s="131"/>
      <c r="F83" s="58">
        <f>ROUND((((1-$L$59)/2)*($K$82*SUMPRODUCT(E18:J18,E59:J59)+SUMPRODUCT(E62:J62,E18:J18))+((1-$L$59)/2)*($K$83*SUMPRODUCT(E18:J18,E60:J60)+SUMPRODUCT(E18:J18,E63:J63))+$L$59*($L$62*SUMPRODUCT(E18:J18,E61:J61)+SUMPRODUCT(E64:J64,E18:J18)))/1000,2)</f>
        <v>0</v>
      </c>
      <c r="G83" s="61">
        <f>+F83/K18*1000</f>
        <v>0</v>
      </c>
      <c r="H83" s="40"/>
      <c r="I83" s="37" t="s">
        <v>19</v>
      </c>
      <c r="J83" s="87"/>
      <c r="K83" s="66">
        <v>75</v>
      </c>
      <c r="L83" s="87"/>
      <c r="M83" s="1"/>
    </row>
    <row r="84" spans="2:13" s="67" customFormat="1" ht="16.5" customHeight="1" thickBot="1" x14ac:dyDescent="0.25">
      <c r="B84" s="1"/>
      <c r="C84" s="145" t="s">
        <v>45</v>
      </c>
      <c r="D84" s="146"/>
      <c r="E84" s="146"/>
      <c r="F84" s="59">
        <f>+ROUND((SUMPRODUCT(E25:J25,E70:J70)+SUMPRODUCT(E26:J26,E71:J71))/1000,2)</f>
        <v>0</v>
      </c>
      <c r="G84" s="62">
        <f>+F84/K27*1000</f>
        <v>0</v>
      </c>
      <c r="H84" s="40"/>
      <c r="I84" s="37" t="s">
        <v>67</v>
      </c>
      <c r="J84" s="87"/>
      <c r="K84" s="65" t="s">
        <v>68</v>
      </c>
      <c r="L84" s="87"/>
      <c r="M84" s="88"/>
    </row>
    <row r="85" spans="2:13" s="67" customFormat="1" x14ac:dyDescent="0.2">
      <c r="B85" s="1"/>
      <c r="C85" s="38"/>
      <c r="D85" s="38"/>
      <c r="E85" s="1"/>
      <c r="F85" s="57"/>
      <c r="G85" s="1"/>
      <c r="H85" s="1"/>
      <c r="I85" s="1"/>
      <c r="J85" s="1"/>
      <c r="K85" s="1"/>
      <c r="L85" s="1"/>
      <c r="M85" s="1"/>
    </row>
    <row r="86" spans="2:13" s="67" customFormat="1" x14ac:dyDescent="0.2"/>
    <row r="87" spans="2:13" s="67" customFormat="1" x14ac:dyDescent="0.2"/>
    <row r="88" spans="2:13" s="67" customFormat="1" x14ac:dyDescent="0.2"/>
    <row r="89" spans="2:13" s="67" customFormat="1" x14ac:dyDescent="0.2"/>
    <row r="90" spans="2:13" s="67" customFormat="1" x14ac:dyDescent="0.2"/>
    <row r="91" spans="2:13" s="67" customFormat="1" x14ac:dyDescent="0.2"/>
    <row r="92" spans="2:13" s="67" customFormat="1" x14ac:dyDescent="0.2"/>
    <row r="93" spans="2:13" s="67" customFormat="1" x14ac:dyDescent="0.2"/>
    <row r="94" spans="2:13" s="67" customFormat="1" x14ac:dyDescent="0.2"/>
    <row r="95" spans="2:13" s="67" customFormat="1" x14ac:dyDescent="0.2"/>
    <row r="96" spans="2:13" s="67" customFormat="1" x14ac:dyDescent="0.2"/>
    <row r="97" s="67" customFormat="1" x14ac:dyDescent="0.2"/>
    <row r="98" s="67" customFormat="1" x14ac:dyDescent="0.2"/>
    <row r="99" s="67" customFormat="1" x14ac:dyDescent="0.2"/>
    <row r="100" s="67" customFormat="1" x14ac:dyDescent="0.2"/>
    <row r="101" s="67" customFormat="1" x14ac:dyDescent="0.2"/>
    <row r="102" s="67" customFormat="1" x14ac:dyDescent="0.2"/>
    <row r="103" s="67" customFormat="1" x14ac:dyDescent="0.2"/>
    <row r="104" s="67" customFormat="1" x14ac:dyDescent="0.2"/>
    <row r="105" s="67" customFormat="1" x14ac:dyDescent="0.2"/>
  </sheetData>
  <sheetProtection algorithmName="SHA-512" hashValue="UapMDpw8el+VnesYrmeW642/4nwHrbKwdzm0LOmux90rsIq5UIbUgMunNGJFtI5vCy8Vvmm5ibzmDeV1M5fn7Q==" saltValue="Osr3ylGs5TUtw+if+KSpHQ==" spinCount="100000" sheet="1" objects="1" scenarios="1"/>
  <dataConsolidate/>
  <mergeCells count="41">
    <mergeCell ref="C66:L66"/>
    <mergeCell ref="C81:E81"/>
    <mergeCell ref="C82:E82"/>
    <mergeCell ref="C83:E83"/>
    <mergeCell ref="C84:E84"/>
    <mergeCell ref="C74:L74"/>
    <mergeCell ref="C78:E78"/>
    <mergeCell ref="F78:F79"/>
    <mergeCell ref="G78:G79"/>
    <mergeCell ref="C79:E79"/>
    <mergeCell ref="C80:E80"/>
    <mergeCell ref="K58:L58"/>
    <mergeCell ref="K59:K61"/>
    <mergeCell ref="L59:L61"/>
    <mergeCell ref="K62:K64"/>
    <mergeCell ref="L62:L64"/>
    <mergeCell ref="K50:L50"/>
    <mergeCell ref="K51:K53"/>
    <mergeCell ref="L51:L53"/>
    <mergeCell ref="K54:K56"/>
    <mergeCell ref="L54:L56"/>
    <mergeCell ref="K46:K48"/>
    <mergeCell ref="L46:L48"/>
    <mergeCell ref="C25:C26"/>
    <mergeCell ref="C29:L29"/>
    <mergeCell ref="C30:L30"/>
    <mergeCell ref="C31:L31"/>
    <mergeCell ref="K34:L34"/>
    <mergeCell ref="K35:K37"/>
    <mergeCell ref="L35:L37"/>
    <mergeCell ref="K38:K40"/>
    <mergeCell ref="L38:L40"/>
    <mergeCell ref="K42:L42"/>
    <mergeCell ref="K43:K45"/>
    <mergeCell ref="L43:L45"/>
    <mergeCell ref="D23:D24"/>
    <mergeCell ref="E23:K23"/>
    <mergeCell ref="C3:C5"/>
    <mergeCell ref="C9:L9"/>
    <mergeCell ref="D13:D14"/>
    <mergeCell ref="E13:K13"/>
  </mergeCells>
  <dataValidations count="2">
    <dataValidation type="decimal" allowBlank="1" showInputMessage="1" showErrorMessage="1" errorTitle="VALOR NO VALIDO" error="El valor debe estar entre 0 y 55 con tres cifras decimales" promptTitle="Aviso" prompt="Valor entre 0 y 55 con tres cifras decimales" sqref="L38:L40 L46:L48 L54:L56 L62:L64" xr:uid="{71A0F456-52F5-4AA9-B562-B301AFC18B69}">
      <formula1>0</formula1>
      <formula2>55</formula2>
    </dataValidation>
    <dataValidation type="decimal" allowBlank="1" showInputMessage="1" showErrorMessage="1" errorTitle="VALOR NO VALIDO" error="Debe Introducir un número entero entre 0 y 30 (ambos incluidos)" promptTitle="Aviso" prompt="Valor entero entre 0 y 30 (ambos incluidos)" sqref="L35:L37 L43:L45 L51:L53 L59:L61" xr:uid="{252F457C-A14F-4204-A868-3168F00C81D9}">
      <formula1>0</formula1>
      <formula2>0.3</formula2>
    </dataValidation>
  </dataValidations>
  <pageMargins left="0.7" right="0.7" top="0.75" bottom="0.75" header="0.3" footer="0.3"/>
  <pageSetup paperSize="9" scale="50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8193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819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061D3-6915-4A93-A359-BF56DF83CD9E}">
  <sheetPr>
    <pageSetUpPr fitToPage="1"/>
  </sheetPr>
  <dimension ref="A1:AU61"/>
  <sheetViews>
    <sheetView tabSelected="1" zoomScale="85" zoomScaleNormal="85" workbookViewId="0">
      <selection activeCell="G28" sqref="G28"/>
    </sheetView>
  </sheetViews>
  <sheetFormatPr baseColWidth="10" defaultColWidth="11.42578125" defaultRowHeight="12.75" x14ac:dyDescent="0.2"/>
  <cols>
    <col min="1" max="1" width="4" style="67" customWidth="1"/>
    <col min="2" max="2" width="2.5703125" style="93" customWidth="1"/>
    <col min="3" max="3" width="28.7109375" style="93" customWidth="1"/>
    <col min="4" max="4" width="18.7109375" style="93" bestFit="1" customWidth="1"/>
    <col min="5" max="5" width="15" style="93" customWidth="1"/>
    <col min="6" max="6" width="28.5703125" style="93" customWidth="1"/>
    <col min="7" max="8" width="15" style="93" customWidth="1"/>
    <col min="9" max="9" width="17.7109375" style="93" customWidth="1"/>
    <col min="10" max="11" width="15" style="93" customWidth="1"/>
    <col min="12" max="12" width="21" style="93" customWidth="1"/>
    <col min="13" max="13" width="2" style="93" customWidth="1"/>
    <col min="14" max="47" width="11.42578125" style="67"/>
    <col min="48" max="16384" width="11.42578125" style="89"/>
  </cols>
  <sheetData>
    <row r="1" spans="2:13" s="67" customFormat="1" x14ac:dyDescent="0.2"/>
    <row r="2" spans="2:13" s="67" customForma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s="67" customFormat="1" x14ac:dyDescent="0.2">
      <c r="B3" s="1"/>
      <c r="C3" s="120"/>
      <c r="D3" s="1"/>
      <c r="E3" s="1"/>
      <c r="F3" s="1"/>
      <c r="G3" s="1"/>
      <c r="H3" s="1"/>
      <c r="I3" s="1"/>
      <c r="J3" s="2"/>
      <c r="K3" s="2"/>
      <c r="L3" s="2"/>
      <c r="M3" s="1"/>
    </row>
    <row r="4" spans="2:13" s="67" customFormat="1" x14ac:dyDescent="0.2">
      <c r="B4" s="1"/>
      <c r="C4" s="120"/>
      <c r="D4" s="1"/>
      <c r="E4" s="1"/>
      <c r="F4" s="1"/>
      <c r="G4" s="1"/>
      <c r="H4" s="1"/>
      <c r="I4" s="1"/>
      <c r="J4" s="68"/>
      <c r="K4" s="2"/>
      <c r="L4" s="2"/>
      <c r="M4" s="1"/>
    </row>
    <row r="5" spans="2:13" s="67" customFormat="1" x14ac:dyDescent="0.2">
      <c r="B5" s="1"/>
      <c r="C5" s="120"/>
      <c r="D5" s="1"/>
      <c r="E5" s="1"/>
      <c r="F5" s="1"/>
      <c r="G5" s="1"/>
      <c r="H5" s="1"/>
      <c r="I5" s="1"/>
      <c r="J5" s="2"/>
      <c r="K5" s="2"/>
      <c r="L5" s="2"/>
      <c r="M5" s="1"/>
    </row>
    <row r="6" spans="2:13" s="67" customFormat="1" ht="22.5" x14ac:dyDescent="0.2">
      <c r="B6" s="1"/>
      <c r="C6" s="3" t="s">
        <v>41</v>
      </c>
      <c r="D6" s="1"/>
      <c r="E6" s="1"/>
      <c r="F6" s="1"/>
      <c r="G6" s="1"/>
      <c r="H6" s="1"/>
      <c r="I6" s="1"/>
      <c r="J6" s="2"/>
      <c r="K6" s="2"/>
      <c r="L6" s="2"/>
      <c r="M6" s="1"/>
    </row>
    <row r="7" spans="2:13" s="67" customFormat="1" x14ac:dyDescent="0.2">
      <c r="B7" s="1"/>
      <c r="C7" s="1"/>
      <c r="D7" s="1"/>
      <c r="E7" s="1"/>
      <c r="F7" s="1"/>
      <c r="G7" s="1"/>
      <c r="H7" s="1"/>
      <c r="I7" s="1"/>
      <c r="J7" s="2"/>
      <c r="K7" s="2"/>
      <c r="L7" s="2"/>
      <c r="M7" s="1"/>
    </row>
    <row r="8" spans="2:13" s="67" customForma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s="67" customFormat="1" ht="6" customHeight="1" x14ac:dyDescent="0.2">
      <c r="B9" s="1"/>
      <c r="C9" s="19"/>
      <c r="D9" s="19"/>
      <c r="E9" s="1"/>
      <c r="F9" s="1"/>
      <c r="G9" s="1"/>
      <c r="H9" s="1"/>
      <c r="I9" s="1"/>
      <c r="J9" s="1"/>
      <c r="K9" s="1"/>
      <c r="L9" s="1"/>
      <c r="M9" s="1"/>
    </row>
    <row r="10" spans="2:13" s="67" customFormat="1" ht="21" thickBot="1" x14ac:dyDescent="0.25">
      <c r="B10" s="1"/>
      <c r="C10" s="129" t="s">
        <v>80</v>
      </c>
      <c r="D10" s="129"/>
      <c r="E10" s="129"/>
      <c r="F10" s="129"/>
      <c r="G10" s="129"/>
      <c r="H10" s="129"/>
      <c r="I10" s="129"/>
      <c r="J10" s="129"/>
      <c r="K10" s="129"/>
      <c r="L10" s="129"/>
      <c r="M10" s="1"/>
    </row>
    <row r="11" spans="2:13" s="67" customFormat="1" ht="22.5" customHeight="1" thickBot="1" x14ac:dyDescent="0.25">
      <c r="B11" s="1"/>
      <c r="C11" s="19"/>
      <c r="D11" s="19"/>
      <c r="E11" s="1"/>
      <c r="F11" s="1"/>
      <c r="G11" s="1"/>
      <c r="H11" s="1"/>
      <c r="I11" s="1"/>
      <c r="J11" s="1"/>
      <c r="K11" s="1"/>
      <c r="L11" s="1"/>
      <c r="M11" s="1"/>
    </row>
    <row r="12" spans="2:13" s="67" customFormat="1" ht="16.5" customHeight="1" thickBot="1" x14ac:dyDescent="0.25">
      <c r="B12" s="1"/>
      <c r="C12" s="11" t="s">
        <v>26</v>
      </c>
      <c r="D12" s="55">
        <v>97723082.650000006</v>
      </c>
      <c r="E12" s="1"/>
      <c r="F12" s="1"/>
      <c r="G12" s="1"/>
      <c r="H12" s="1"/>
      <c r="I12" s="1"/>
      <c r="J12" s="1"/>
      <c r="K12" s="1"/>
      <c r="L12" s="1"/>
      <c r="M12" s="1"/>
    </row>
    <row r="13" spans="2:13" s="67" customFormat="1" ht="16.5" customHeight="1" thickBot="1" x14ac:dyDescent="0.25">
      <c r="B13" s="1"/>
      <c r="C13" s="94" t="s">
        <v>27</v>
      </c>
      <c r="D13" s="54">
        <v>108635030.19000001</v>
      </c>
      <c r="E13" s="1"/>
      <c r="F13" s="1"/>
      <c r="G13" s="1"/>
      <c r="H13" s="1"/>
      <c r="I13" s="1"/>
      <c r="J13" s="1"/>
      <c r="K13" s="1"/>
      <c r="L13" s="1"/>
      <c r="M13" s="1"/>
    </row>
    <row r="14" spans="2:13" s="67" customFormat="1" ht="16.5" customHeight="1" thickBot="1" x14ac:dyDescent="0.25">
      <c r="B14" s="1"/>
      <c r="C14" s="94" t="s">
        <v>28</v>
      </c>
      <c r="D14" s="55">
        <v>79837563.189999998</v>
      </c>
      <c r="E14" s="1"/>
      <c r="F14" s="1"/>
      <c r="G14" s="1"/>
      <c r="H14" s="1"/>
      <c r="I14" s="1"/>
      <c r="J14" s="1"/>
      <c r="K14" s="1"/>
      <c r="L14" s="1"/>
      <c r="M14" s="1"/>
    </row>
    <row r="15" spans="2:13" s="67" customFormat="1" ht="16.5" customHeight="1" thickBot="1" x14ac:dyDescent="0.25">
      <c r="B15" s="1"/>
      <c r="C15" s="94" t="s">
        <v>29</v>
      </c>
      <c r="D15" s="54">
        <v>87107771.819999993</v>
      </c>
      <c r="E15" s="1"/>
      <c r="F15" s="1"/>
      <c r="G15" s="1"/>
      <c r="H15" s="1"/>
      <c r="I15" s="1"/>
      <c r="J15" s="1"/>
      <c r="K15" s="1"/>
      <c r="L15" s="1"/>
      <c r="M15" s="1"/>
    </row>
    <row r="16" spans="2:13" s="67" customFormat="1" ht="16.5" customHeight="1" thickBot="1" x14ac:dyDescent="0.25">
      <c r="B16" s="1"/>
      <c r="C16" s="95" t="s">
        <v>45</v>
      </c>
      <c r="D16" s="54">
        <v>5390255.9500000011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s="67" customFormat="1" ht="22.5" customHeight="1" x14ac:dyDescent="0.2">
      <c r="B17" s="1"/>
      <c r="C17" s="19"/>
      <c r="D17" s="19"/>
      <c r="E17" s="1"/>
      <c r="F17" s="1"/>
      <c r="G17" s="1"/>
      <c r="H17" s="1"/>
      <c r="I17" s="1"/>
      <c r="J17" s="1"/>
      <c r="K17" s="1"/>
      <c r="L17" s="1"/>
      <c r="M17" s="1"/>
    </row>
    <row r="18" spans="2:13" s="67" customFormat="1" ht="21" thickBot="1" x14ac:dyDescent="0.25">
      <c r="B18" s="1"/>
      <c r="C18" s="129" t="s">
        <v>33</v>
      </c>
      <c r="D18" s="129"/>
      <c r="E18" s="129"/>
      <c r="F18" s="129"/>
      <c r="G18" s="129"/>
      <c r="H18" s="129"/>
      <c r="I18" s="129"/>
      <c r="J18" s="129"/>
      <c r="K18" s="129"/>
      <c r="L18" s="129"/>
      <c r="M18" s="1"/>
    </row>
    <row r="19" spans="2:13" s="67" customFormat="1" ht="7.9" customHeight="1" x14ac:dyDescent="0.2"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1"/>
    </row>
    <row r="20" spans="2:13" s="67" customFormat="1" ht="15" customHeight="1" thickBot="1" x14ac:dyDescent="0.25">
      <c r="B20" s="1"/>
      <c r="C20" s="5" t="s">
        <v>30</v>
      </c>
      <c r="D20" s="30"/>
      <c r="E20" s="30"/>
      <c r="F20" s="30"/>
      <c r="G20" s="30"/>
      <c r="H20" s="30"/>
      <c r="I20" s="31"/>
      <c r="J20" s="32"/>
      <c r="K20" s="30"/>
      <c r="L20" s="30"/>
      <c r="M20" s="33"/>
    </row>
    <row r="21" spans="2:13" s="67" customFormat="1" ht="12" customHeight="1" thickBot="1" x14ac:dyDescent="0.25">
      <c r="B21" s="1"/>
      <c r="C21" s="33"/>
      <c r="D21" s="33"/>
      <c r="E21" s="33"/>
      <c r="F21" s="33"/>
      <c r="G21" s="33"/>
      <c r="H21" s="1"/>
      <c r="I21" s="34"/>
      <c r="J21" s="35"/>
      <c r="K21" s="33"/>
      <c r="L21" s="33"/>
      <c r="M21" s="33"/>
    </row>
    <row r="22" spans="2:13" s="67" customFormat="1" ht="16.5" customHeight="1" x14ac:dyDescent="0.2">
      <c r="B22" s="1"/>
      <c r="C22" s="147" t="s">
        <v>42</v>
      </c>
      <c r="D22" s="148"/>
      <c r="E22" s="149"/>
      <c r="F22" s="150" t="s">
        <v>13</v>
      </c>
      <c r="G22" s="127" t="s">
        <v>31</v>
      </c>
      <c r="H22" s="1"/>
      <c r="I22" s="86" t="s">
        <v>43</v>
      </c>
      <c r="J22" s="36"/>
      <c r="K22" s="36"/>
      <c r="L22" s="36"/>
      <c r="M22" s="1"/>
    </row>
    <row r="23" spans="2:13" s="67" customFormat="1" ht="16.5" customHeight="1" thickBot="1" x14ac:dyDescent="0.25">
      <c r="B23" s="1"/>
      <c r="C23" s="152" t="s">
        <v>32</v>
      </c>
      <c r="D23" s="153"/>
      <c r="E23" s="154"/>
      <c r="F23" s="151"/>
      <c r="G23" s="128"/>
      <c r="H23" s="39"/>
      <c r="I23" s="37" t="s">
        <v>17</v>
      </c>
      <c r="J23" s="87"/>
      <c r="K23" s="64" t="s">
        <v>65</v>
      </c>
      <c r="L23" s="87"/>
      <c r="M23" s="1"/>
    </row>
    <row r="24" spans="2:13" s="67" customFormat="1" ht="16.5" customHeight="1" thickBot="1" x14ac:dyDescent="0.25">
      <c r="B24" s="1"/>
      <c r="C24" s="155" t="s">
        <v>26</v>
      </c>
      <c r="D24" s="156"/>
      <c r="E24" s="156"/>
      <c r="F24" s="58">
        <f>+'2024'!F80+'2025'!F80+'2026'!F80+'2027'!F80+'2028'!F80</f>
        <v>0</v>
      </c>
      <c r="G24" s="60">
        <f>+ROUND((F24/('2024'!K15+'2025'!K15+'2026'!K15+'2027'!K15+'2028'!K15))*1000,3)</f>
        <v>0</v>
      </c>
      <c r="H24" s="41"/>
      <c r="I24" s="37" t="s">
        <v>16</v>
      </c>
      <c r="J24" s="87"/>
      <c r="K24" s="64" t="s">
        <v>65</v>
      </c>
      <c r="L24" s="87"/>
      <c r="M24" s="1"/>
    </row>
    <row r="25" spans="2:13" s="67" customFormat="1" ht="16.5" customHeight="1" thickBot="1" x14ac:dyDescent="0.25">
      <c r="B25" s="1"/>
      <c r="C25" s="130" t="s">
        <v>27</v>
      </c>
      <c r="D25" s="131"/>
      <c r="E25" s="131"/>
      <c r="F25" s="58">
        <f>+'2024'!F81+'2025'!F81+'2026'!F81+'2027'!F81+'2028'!F81</f>
        <v>0</v>
      </c>
      <c r="G25" s="61">
        <f>+ROUND((F25/('2024'!K16+'2025'!K16+'2026'!K16+'2027'!K16+'2028'!K16))*1000,3)</f>
        <v>0</v>
      </c>
      <c r="H25" s="40"/>
      <c r="I25" s="37" t="s">
        <v>66</v>
      </c>
      <c r="J25" s="87"/>
      <c r="K25" s="64" t="s">
        <v>69</v>
      </c>
      <c r="L25" s="87"/>
      <c r="M25" s="1"/>
    </row>
    <row r="26" spans="2:13" s="67" customFormat="1" ht="16.5" customHeight="1" thickBot="1" x14ac:dyDescent="0.25">
      <c r="B26" s="1"/>
      <c r="C26" s="130" t="s">
        <v>28</v>
      </c>
      <c r="D26" s="131"/>
      <c r="E26" s="131"/>
      <c r="F26" s="58">
        <f>+'2024'!F82+'2025'!F82+'2026'!F82+'2027'!F82+'2028'!F82</f>
        <v>0</v>
      </c>
      <c r="G26" s="61">
        <f>+ROUND((F26/('2024'!K17+'2025'!K17+'2026'!K17+'2027'!K17+'2028'!K17))*1000,3)</f>
        <v>0</v>
      </c>
      <c r="H26" s="40"/>
      <c r="I26" s="37" t="s">
        <v>18</v>
      </c>
      <c r="J26" s="87"/>
      <c r="K26" s="66">
        <v>74</v>
      </c>
      <c r="L26" s="87"/>
      <c r="M26" s="4"/>
    </row>
    <row r="27" spans="2:13" s="67" customFormat="1" ht="16.5" customHeight="1" thickBot="1" x14ac:dyDescent="0.25">
      <c r="B27" s="1"/>
      <c r="C27" s="130" t="s">
        <v>29</v>
      </c>
      <c r="D27" s="131"/>
      <c r="E27" s="131"/>
      <c r="F27" s="58">
        <f>+'2024'!F83+'2025'!F83+'2026'!F83+'2027'!F83+'2028'!F83</f>
        <v>0</v>
      </c>
      <c r="G27" s="61">
        <f>+ROUND((F27/('2024'!K18+'2025'!K18+'2026'!K18+'2027'!K18+'2028'!K18))*1000,3)</f>
        <v>0</v>
      </c>
      <c r="H27" s="40"/>
      <c r="I27" s="37" t="s">
        <v>19</v>
      </c>
      <c r="J27" s="87"/>
      <c r="K27" s="66">
        <v>75</v>
      </c>
      <c r="L27" s="87"/>
      <c r="M27" s="1"/>
    </row>
    <row r="28" spans="2:13" s="67" customFormat="1" ht="16.5" customHeight="1" thickBot="1" x14ac:dyDescent="0.25">
      <c r="B28" s="1"/>
      <c r="C28" s="145" t="s">
        <v>45</v>
      </c>
      <c r="D28" s="146"/>
      <c r="E28" s="146"/>
      <c r="F28" s="59">
        <f>+'2024'!F84+'2025'!F84+'2026'!F84+'2027'!F84+'2028'!F84</f>
        <v>0</v>
      </c>
      <c r="G28" s="62">
        <f>+ROUND((F28/('2024'!K27+'2025'!K27+'2026'!K27+'2027'!K27+'2028'!K27))*1000,3)</f>
        <v>0</v>
      </c>
      <c r="H28" s="40"/>
      <c r="I28" s="37" t="s">
        <v>67</v>
      </c>
      <c r="J28" s="87"/>
      <c r="K28" s="65" t="s">
        <v>68</v>
      </c>
      <c r="L28" s="87"/>
      <c r="M28" s="88"/>
    </row>
    <row r="29" spans="2:13" s="67" customFormat="1" x14ac:dyDescent="0.2">
      <c r="B29" s="1"/>
      <c r="C29" s="38"/>
      <c r="D29" s="38"/>
      <c r="E29" s="1"/>
      <c r="F29" s="57"/>
      <c r="G29" s="1"/>
      <c r="H29" s="1"/>
      <c r="I29" s="1"/>
      <c r="J29" s="1"/>
      <c r="K29" s="1"/>
      <c r="L29" s="1"/>
      <c r="M29" s="1"/>
    </row>
    <row r="30" spans="2:13" s="67" customFormat="1" ht="7.9" customHeight="1" thickBot="1" x14ac:dyDescent="0.25"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1"/>
    </row>
    <row r="31" spans="2:13" s="67" customFormat="1" ht="15" customHeight="1" x14ac:dyDescent="0.2">
      <c r="B31" s="1"/>
      <c r="C31" s="2"/>
      <c r="D31" s="2"/>
      <c r="E31" s="2"/>
      <c r="F31" s="2"/>
      <c r="G31" s="2"/>
      <c r="H31" s="2"/>
      <c r="I31" s="2"/>
      <c r="J31" s="42" t="s">
        <v>35</v>
      </c>
      <c r="K31" s="43"/>
      <c r="L31" s="44"/>
      <c r="M31" s="1"/>
    </row>
    <row r="32" spans="2:13" s="67" customFormat="1" ht="15" customHeight="1" x14ac:dyDescent="0.2">
      <c r="B32" s="1"/>
      <c r="C32" s="2"/>
      <c r="D32" s="2"/>
      <c r="E32" s="2"/>
      <c r="F32" s="2"/>
      <c r="G32" s="2"/>
      <c r="H32" s="2"/>
      <c r="I32" s="2"/>
      <c r="J32" s="45"/>
      <c r="K32" s="46"/>
      <c r="L32" s="47"/>
      <c r="M32" s="1"/>
    </row>
    <row r="33" spans="2:13" s="67" customFormat="1" ht="15" customHeight="1" x14ac:dyDescent="0.2">
      <c r="B33" s="1"/>
      <c r="C33" s="2"/>
      <c r="D33" s="2"/>
      <c r="E33" s="2"/>
      <c r="F33" s="2"/>
      <c r="G33" s="2"/>
      <c r="H33" s="2"/>
      <c r="I33" s="2"/>
      <c r="J33" s="48"/>
      <c r="K33" s="46"/>
      <c r="L33" s="47"/>
      <c r="M33" s="1"/>
    </row>
    <row r="34" spans="2:13" s="67" customFormat="1" ht="15" customHeight="1" x14ac:dyDescent="0.2">
      <c r="B34" s="1"/>
      <c r="C34" s="84"/>
      <c r="D34" s="84"/>
      <c r="E34" s="84"/>
      <c r="F34" s="84"/>
      <c r="G34" s="84"/>
      <c r="H34" s="84"/>
      <c r="I34" s="84"/>
      <c r="J34" s="45"/>
      <c r="K34" s="46"/>
      <c r="L34" s="47"/>
      <c r="M34" s="1"/>
    </row>
    <row r="35" spans="2:13" s="67" customFormat="1" ht="15" customHeight="1" x14ac:dyDescent="0.2">
      <c r="B35" s="1"/>
      <c r="C35" s="84"/>
      <c r="D35" s="84"/>
      <c r="E35" s="84"/>
      <c r="F35" s="84"/>
      <c r="G35" s="84"/>
      <c r="H35" s="84"/>
      <c r="I35" s="84"/>
      <c r="J35" s="45"/>
      <c r="K35" s="46"/>
      <c r="L35" s="47"/>
      <c r="M35" s="1"/>
    </row>
    <row r="36" spans="2:13" s="67" customFormat="1" ht="15" customHeight="1" thickBot="1" x14ac:dyDescent="0.25">
      <c r="B36" s="1"/>
      <c r="C36" s="84"/>
      <c r="D36" s="84"/>
      <c r="E36" s="84"/>
      <c r="F36" s="84"/>
      <c r="G36" s="84"/>
      <c r="H36" s="84"/>
      <c r="I36" s="84"/>
      <c r="J36" s="49"/>
      <c r="K36" s="50"/>
      <c r="L36" s="51" t="s">
        <v>34</v>
      </c>
      <c r="M36" s="1"/>
    </row>
    <row r="37" spans="2:13" s="67" customFormat="1" ht="7.9" customHeight="1" x14ac:dyDescent="0.15">
      <c r="B37" s="1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1"/>
    </row>
    <row r="38" spans="2:13" s="67" customFormat="1" ht="15" customHeight="1" x14ac:dyDescent="0.2">
      <c r="B38" s="1"/>
      <c r="C38" s="164" t="s">
        <v>56</v>
      </c>
      <c r="D38" s="164"/>
      <c r="E38" s="164"/>
      <c r="F38" s="164"/>
      <c r="G38" s="164"/>
      <c r="H38" s="164"/>
      <c r="I38" s="164"/>
      <c r="J38" s="164"/>
      <c r="K38" s="164"/>
      <c r="L38" s="164"/>
      <c r="M38" s="1"/>
    </row>
    <row r="39" spans="2:13" s="67" customFormat="1" ht="15" customHeight="1" x14ac:dyDescent="0.2">
      <c r="B39" s="1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"/>
    </row>
    <row r="40" spans="2:13" s="67" customFormat="1" ht="15" customHeight="1" x14ac:dyDescent="0.2">
      <c r="B40" s="1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"/>
    </row>
    <row r="41" spans="2:13" s="67" customFormat="1" ht="7.9" customHeight="1" x14ac:dyDescent="0.2">
      <c r="B41" s="1"/>
      <c r="C41" s="19"/>
      <c r="D41" s="19"/>
      <c r="E41" s="1"/>
      <c r="F41" s="1"/>
      <c r="G41" s="1"/>
      <c r="H41" s="1"/>
      <c r="I41" s="1"/>
      <c r="J41" s="1"/>
      <c r="K41" s="1"/>
      <c r="L41" s="1"/>
      <c r="M41" s="1"/>
    </row>
    <row r="42" spans="2:13" s="67" customFormat="1" x14ac:dyDescent="0.2"/>
    <row r="43" spans="2:13" s="67" customFormat="1" x14ac:dyDescent="0.2"/>
    <row r="44" spans="2:13" s="67" customFormat="1" x14ac:dyDescent="0.2"/>
    <row r="45" spans="2:13" s="67" customFormat="1" x14ac:dyDescent="0.2"/>
    <row r="46" spans="2:13" s="67" customFormat="1" x14ac:dyDescent="0.2"/>
    <row r="47" spans="2:13" s="67" customFormat="1" x14ac:dyDescent="0.2"/>
    <row r="48" spans="2:13" s="67" customFormat="1" x14ac:dyDescent="0.2"/>
    <row r="49" s="67" customFormat="1" x14ac:dyDescent="0.2"/>
    <row r="50" s="67" customFormat="1" x14ac:dyDescent="0.2"/>
    <row r="51" s="67" customFormat="1" x14ac:dyDescent="0.2"/>
    <row r="52" s="67" customFormat="1" x14ac:dyDescent="0.2"/>
    <row r="53" s="67" customFormat="1" x14ac:dyDescent="0.2"/>
    <row r="54" s="67" customFormat="1" x14ac:dyDescent="0.2"/>
    <row r="55" s="67" customFormat="1" x14ac:dyDescent="0.2"/>
    <row r="56" s="67" customFormat="1" x14ac:dyDescent="0.2"/>
    <row r="57" s="67" customFormat="1" x14ac:dyDescent="0.2"/>
    <row r="58" s="67" customFormat="1" x14ac:dyDescent="0.2"/>
    <row r="59" s="67" customFormat="1" x14ac:dyDescent="0.2"/>
    <row r="60" s="67" customFormat="1" x14ac:dyDescent="0.2"/>
    <row r="61" s="67" customFormat="1" x14ac:dyDescent="0.2"/>
  </sheetData>
  <sheetProtection algorithmName="SHA-512" hashValue="K1bL0mm+so1kUrbHkybL0bgEgNdatNy0zBGw26qtHiW/+eSSvndNaHb/KscngrNbn2REpLowoZfPf5k+yRVfxQ==" saltValue="MotgjJKhAQv2Cer7QaWRwg==" spinCount="100000" sheet="1" objects="1" scenarios="1"/>
  <dataConsolidate/>
  <mergeCells count="13">
    <mergeCell ref="C38:L40"/>
    <mergeCell ref="C3:C5"/>
    <mergeCell ref="C10:L10"/>
    <mergeCell ref="C25:E25"/>
    <mergeCell ref="C26:E26"/>
    <mergeCell ref="C27:E27"/>
    <mergeCell ref="C28:E28"/>
    <mergeCell ref="C18:L18"/>
    <mergeCell ref="C22:E22"/>
    <mergeCell ref="F22:F23"/>
    <mergeCell ref="G22:G23"/>
    <mergeCell ref="C23:E23"/>
    <mergeCell ref="C24:E24"/>
  </mergeCells>
  <pageMargins left="0.7" right="0.7" top="0.75" bottom="0.75" header="0.3" footer="0.3"/>
  <pageSetup paperSize="9" scale="4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PBrush" shapeId="9217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19050</xdr:rowOff>
              </from>
              <to>
                <xdr:col>12</xdr:col>
                <xdr:colOff>9525</xdr:colOff>
                <xdr:row>7</xdr:row>
                <xdr:rowOff>19050</xdr:rowOff>
              </to>
            </anchor>
          </objectPr>
        </oleObject>
      </mc:Choice>
      <mc:Fallback>
        <oleObject progId="PBrush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INSTRUCCIONES</vt:lpstr>
      <vt:lpstr>COEFICIENTES OFERTADOS</vt:lpstr>
      <vt:lpstr>2024</vt:lpstr>
      <vt:lpstr>2025</vt:lpstr>
      <vt:lpstr>2026</vt:lpstr>
      <vt:lpstr>2027</vt:lpstr>
      <vt:lpstr>2028</vt:lpstr>
      <vt:lpstr>TOTAL (OFERTA)</vt:lpstr>
      <vt:lpstr>'2024'!Área_de_impresión</vt:lpstr>
      <vt:lpstr>'2025'!Área_de_impresión</vt:lpstr>
      <vt:lpstr>'2026'!Área_de_impresión</vt:lpstr>
      <vt:lpstr>'2027'!Área_de_impresión</vt:lpstr>
      <vt:lpstr>'2028'!Área_de_impresión</vt:lpstr>
      <vt:lpstr>'COEFICIENTES OFERTADOS'!Área_de_impresión</vt:lpstr>
      <vt:lpstr>INSTRUCCIONES!Área_de_impresión</vt:lpstr>
      <vt:lpstr>'TOTAL (OFERTA)'!Área_de_impresión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JAUME BLASCO</dc:creator>
  <cp:lastModifiedBy>Sánchez De Sebastián Pinilla, Miguel Ángel</cp:lastModifiedBy>
  <cp:lastPrinted>2023-05-31T12:27:20Z</cp:lastPrinted>
  <dcterms:created xsi:type="dcterms:W3CDTF">2014-04-15T16:04:26Z</dcterms:created>
  <dcterms:modified xsi:type="dcterms:W3CDTF">2023-10-24T11:24:06Z</dcterms:modified>
</cp:coreProperties>
</file>