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21B4B3D-00F3-4181-8FB5-69F9C4161B13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OFERTA ECO. LOTE 1" sheetId="1" r:id="rId1"/>
    <sheet name="OFERTA ECO. LOTE 2" sheetId="2" r:id="rId2"/>
    <sheet name="OFERTA ECO. LOTE 3" sheetId="3" r:id="rId3"/>
    <sheet name="OFERTA ECO. LOTE 4" sheetId="4" r:id="rId4"/>
    <sheet name="OFERTA ECO. LOTE 5" sheetId="5" r:id="rId5"/>
  </sheets>
  <definedNames>
    <definedName name="_xlnm._FilterDatabase" localSheetId="0" hidden="1">'OFERTA ECO. LOTE 1'!$H$4:$J$36</definedName>
    <definedName name="_xlnm._FilterDatabase" localSheetId="3" hidden="1">'OFERTA ECO. LOTE 4'!$E$4:$H$23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4" l="1"/>
  <c r="I13" i="4"/>
  <c r="I14" i="4"/>
  <c r="I15" i="4"/>
  <c r="I16" i="4"/>
  <c r="I17" i="4"/>
  <c r="I18" i="4"/>
  <c r="I19" i="4"/>
  <c r="I20" i="4"/>
  <c r="K27" i="1"/>
  <c r="K28" i="1"/>
  <c r="K29" i="1"/>
  <c r="K30" i="1"/>
  <c r="K31" i="1"/>
  <c r="K32" i="1"/>
  <c r="K33" i="1"/>
  <c r="K12" i="1"/>
  <c r="K13" i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6" i="5" l="1"/>
  <c r="K5" i="5"/>
  <c r="K9" i="5"/>
  <c r="K7" i="5"/>
  <c r="K8" i="5"/>
  <c r="K4" i="5"/>
  <c r="I4" i="4"/>
  <c r="I11" i="4"/>
  <c r="I9" i="4"/>
  <c r="I8" i="4"/>
  <c r="I7" i="4"/>
  <c r="I6" i="4"/>
  <c r="I5" i="4"/>
  <c r="I10" i="4"/>
  <c r="K7" i="3"/>
  <c r="K4" i="3"/>
  <c r="K6" i="3"/>
  <c r="K5" i="3"/>
  <c r="K21" i="1"/>
  <c r="K24" i="1"/>
  <c r="K5" i="1"/>
  <c r="K25" i="1"/>
  <c r="K8" i="1"/>
  <c r="K20" i="1"/>
  <c r="K11" i="1"/>
  <c r="K7" i="1"/>
  <c r="K23" i="1"/>
  <c r="K17" i="1"/>
  <c r="K19" i="1"/>
  <c r="K4" i="1"/>
  <c r="K6" i="1"/>
  <c r="K22" i="1"/>
  <c r="K18" i="1"/>
  <c r="K10" i="1"/>
  <c r="K9" i="1"/>
  <c r="K14" i="1"/>
  <c r="K15" i="1"/>
  <c r="K16" i="1"/>
  <c r="K26" i="1"/>
  <c r="I21" i="4" l="1"/>
  <c r="I22" i="4" s="1"/>
  <c r="I23" i="4" s="1"/>
  <c r="K17" i="2"/>
  <c r="K18" i="2" s="1"/>
  <c r="K19" i="2" s="1"/>
  <c r="K10" i="5"/>
  <c r="K11" i="5" s="1"/>
  <c r="K12" i="5" s="1"/>
  <c r="K8" i="3"/>
  <c r="K9" i="3" s="1"/>
  <c r="K10" i="3" s="1"/>
  <c r="K34" i="1"/>
  <c r="K35" i="1" s="1"/>
  <c r="K36" i="1" s="1"/>
</calcChain>
</file>

<file path=xl/sharedStrings.xml><?xml version="1.0" encoding="utf-8"?>
<sst xmlns="http://schemas.openxmlformats.org/spreadsheetml/2006/main" count="440" uniqueCount="241">
  <si>
    <t>OFERTA ECONOMICA LOTE 1 - REPUESTOS DE PROTECCIÓN Y DISTRIBUCIÓN ELÉCTRICA</t>
  </si>
  <si>
    <t>POS</t>
  </si>
  <si>
    <t>REF. METRO</t>
  </si>
  <si>
    <t>DENOMINACIÓN</t>
  </si>
  <si>
    <t>FABRICANTE</t>
  </si>
  <si>
    <t>MODELO/
REFERENCIA/
DESCRIPCIÓN</t>
  </si>
  <si>
    <t>INFORMACIÓN ADICIONAL</t>
  </si>
  <si>
    <t>CANTIDAD</t>
  </si>
  <si>
    <t>PRECIO UNITARIO (*)</t>
  </si>
  <si>
    <t>TOTAL</t>
  </si>
  <si>
    <t>CINTA SCOTCH SUPER 33+19mmx33m PVC NEGRO</t>
  </si>
  <si>
    <t>BRIDA UNEX 2273 (100 un)</t>
  </si>
  <si>
    <t>INTERRUPTOR CREPUSCULAR 5A 1PROG. 412623</t>
  </si>
  <si>
    <t>RELE MULTIPROTECCION MOTOR FANOX GL40</t>
  </si>
  <si>
    <t>REGLETA DE PROTECCION DE RED ELECTRICA</t>
  </si>
  <si>
    <t>VENTILADOR ARMARIO ELECTRICO</t>
  </si>
  <si>
    <t>FUSIBLE (3F2) M2GL200/1200V.</t>
  </si>
  <si>
    <t>REGLETA 25M/M 79/CEN  2056585</t>
  </si>
  <si>
    <t>IMPORTE OFERTADO 
(SIN IVA)</t>
  </si>
  <si>
    <t>IMPORTE DEL IVA</t>
  </si>
  <si>
    <t>IMPORTE OFERTADO 
(IVA INCLUIDO)</t>
  </si>
  <si>
    <r>
      <t xml:space="preserve">* NOTA: </t>
    </r>
    <r>
      <rPr>
        <b/>
        <sz val="11"/>
        <color theme="1"/>
        <rFont val="Calibri"/>
        <family val="2"/>
        <scheme val="minor"/>
      </rPr>
      <t>no se admitirán precios con más de dos cifras decimales.</t>
    </r>
  </si>
  <si>
    <r>
      <t xml:space="preserve">Los </t>
    </r>
    <r>
      <rPr>
        <b/>
        <i/>
        <sz val="11"/>
        <color theme="1"/>
        <rFont val="Calibri"/>
        <family val="2"/>
        <scheme val="minor"/>
      </rPr>
      <t>precios unitarios</t>
    </r>
    <r>
      <rPr>
        <sz val="11"/>
        <color theme="1"/>
        <rFont val="Calibri"/>
        <family val="2"/>
        <scheme val="minor"/>
      </rPr>
      <t xml:space="preserve"> serán </t>
    </r>
    <r>
      <rPr>
        <b/>
        <sz val="11"/>
        <color theme="1"/>
        <rFont val="Calibri"/>
        <family val="2"/>
        <scheme val="minor"/>
      </rPr>
      <t>SIN IVA</t>
    </r>
    <r>
      <rPr>
        <sz val="11"/>
        <color theme="1"/>
        <rFont val="Calibri"/>
        <family val="2"/>
        <scheme val="minor"/>
      </rPr>
      <t>.</t>
    </r>
  </si>
  <si>
    <t>OFERTA ECONOMICA LOTE 2 - ILUMINACIÓN</t>
  </si>
  <si>
    <t>HUBLOT INCAN 75W BLANCO</t>
  </si>
  <si>
    <t>PORTALAMP. PORCELANA E27 SIMON 10517-31</t>
  </si>
  <si>
    <t>LAMPARA BAY. BA9S 28v-40mA. (B1819) ORB</t>
  </si>
  <si>
    <t>EQUIPO PARA LAMPARA 250W V. SODIO</t>
  </si>
  <si>
    <t>OFERTA ECONOMICA LOTE 3 - MOTORES ELÉCTRICOS Y SUS COMPONENTES</t>
  </si>
  <si>
    <t>BLOQ MOTOR MT 100/160 A 220v R-LV 429434</t>
  </si>
  <si>
    <t>OFERTA ECONOMICA LOTE 4 -CABLES</t>
  </si>
  <si>
    <t>TEXTO DE PEDIDO</t>
  </si>
  <si>
    <t>CANTIDAD (unidad de pedido)</t>
  </si>
  <si>
    <t>PRECIO UNITARIO (* Por metro o rollo según la unidad de pedido)</t>
  </si>
  <si>
    <t>CABLE Cu RZ1-K 3x2,5mm² VE UNE-21123-4</t>
  </si>
  <si>
    <t>CABLE Cu H07Z1-K (AS) 1x2,5mm² NE</t>
  </si>
  <si>
    <t>CABLE UTP CAT6 RIGIDO</t>
  </si>
  <si>
    <t>CABLE Cu H07Z1-K (AS) 1x16mm² AZ</t>
  </si>
  <si>
    <t>OFERTA ECONOMICA LOTE 5 -ACTUADORES Y PULSADORES</t>
  </si>
  <si>
    <t>INTERRUPTOR BLOQUEO   COD.8H N401198 R02</t>
  </si>
  <si>
    <t>CAMARA CONTACTO NC MODELO MTO</t>
  </si>
  <si>
    <t>BLOQUE AUTONOMO ZEMPER DIANA LDF9500X</t>
  </si>
  <si>
    <t>MODULO DE PROTECCION KRIWAN INT69 KF2 D.</t>
  </si>
  <si>
    <t>FUSIBLE RECTIFICADOR 1200 V 630 A</t>
  </si>
  <si>
    <t>RELE CONTROL VELOCIDAD RUDOLPH DE 66,7Hz</t>
  </si>
  <si>
    <t>RELE TACOMETRICO RHOMBERG SC320</t>
  </si>
  <si>
    <t>KIT CONTACTORES 3TC REF.3TY2744-5A</t>
  </si>
  <si>
    <t>RELE CONTROL TENSION 380 Vca  RM22TR33</t>
  </si>
  <si>
    <t>ECONOMIZADOR DE ENERGIA PILZ</t>
  </si>
  <si>
    <t>RELE ARTECHE BJ8-BB SYDI 110VCC(+25-30%)</t>
  </si>
  <si>
    <t>RELE CONTROL VELOCIDAD MOTOR PHOENIX</t>
  </si>
  <si>
    <t>MICRORRUPTOR SCHALTBAU TIPO S-800 A/20</t>
  </si>
  <si>
    <t>CAPTADOR TENSION RELACION 2000V/50mA</t>
  </si>
  <si>
    <t>CAJA ESTANCA IP65 4MODULOS PTA TP</t>
  </si>
  <si>
    <t>BASE ENCHUFE ESTANCO 2P+T 16A</t>
  </si>
  <si>
    <t>ORBIS INCA DUO QRD</t>
  </si>
  <si>
    <t>TERMINAL PRESION Cu 150mm ANE-30 M-12</t>
  </si>
  <si>
    <t>ABB AUT 3P-50A-S203P-K50</t>
  </si>
  <si>
    <t>PUNTERA STARFIX 2,5mm2         (1000 un)</t>
  </si>
  <si>
    <t>BASE ENCHUFE 2P+TT SIMON 73432-50</t>
  </si>
  <si>
    <t>TUBO TFA FLEXIBLE PVC PG-16 Ref.10010016</t>
  </si>
  <si>
    <t>RELE C7T 21D 110 V.c.c. 5530 COD.642F066</t>
  </si>
  <si>
    <t>MICRORRUPTOR OMRON</t>
  </si>
  <si>
    <t>FUSIBLE C. DE VIA DIMETAL</t>
  </si>
  <si>
    <t>PRENSAESTOPAS PG 29 GAESTOPAS 110.2900.6</t>
  </si>
  <si>
    <t>LAMPARA LED 12000-13000lm 4000K E40 240V</t>
  </si>
  <si>
    <t>LAMPARA REFLECTORA 100W E-27 827</t>
  </si>
  <si>
    <t>LED TUBO T8 600mm 900lm 9W 4000K 220 Vca</t>
  </si>
  <si>
    <t>APLIQUE OVAL 60 w. FENOPLASTICA 7011</t>
  </si>
  <si>
    <t>PORTALAM. SIMON 55509-31</t>
  </si>
  <si>
    <t>PLAFON ANTIVANDALICO</t>
  </si>
  <si>
    <t>APLIQUE OVAL CON REJILLA 60W NEGRO</t>
  </si>
  <si>
    <t>ENCODER</t>
  </si>
  <si>
    <t>SERVOMOTOR LM24 A.A.COMPUERTA COD.646379</t>
  </si>
  <si>
    <t>CABLE Cu H05VV-F 3x1,5mm² BL UNE-21031-5</t>
  </si>
  <si>
    <t>CABLE Cu RV-K 5G10mm² NE UNE-21123-2</t>
  </si>
  <si>
    <t>CABLE Cu H05VV-F 2x1,5mm² BL UNE-21031-5</t>
  </si>
  <si>
    <t>CABLE Cu H07Z1-K (AS) 1x16mm² GR</t>
  </si>
  <si>
    <t>CABLE Cu RV-K 4G10mm² NE UNE-21123-2</t>
  </si>
  <si>
    <t>CABLE Cu RV-K 5G16mm² NE UNE-21123-2</t>
  </si>
  <si>
    <t>CABLE 10BASET UTP</t>
  </si>
  <si>
    <t>CABLE Cu H07Z1-K (AS) 1x1,5mm² AZ</t>
  </si>
  <si>
    <t>CABLE Cu H07Z1-K (AS) 1x35mm² A/V</t>
  </si>
  <si>
    <t>CABLE Cu H07Z1-K (AS) 1x1,5mm² NE</t>
  </si>
  <si>
    <t>CABLE Cu H05VV-F 3x2,5mm² BL UNE-21031-5</t>
  </si>
  <si>
    <t>CABLE Cu H05VV-F 2x2,5mm² BL UNE-21031-5</t>
  </si>
  <si>
    <t>CABLE Cu H07Z1-K (AS) 1x4mm² AZ</t>
  </si>
  <si>
    <t>CONMUTADOR B-9784 TIPO K16E-FC N-1</t>
  </si>
  <si>
    <t>CAJA PULSADOR SETA D40 NC XAL-K178F</t>
  </si>
  <si>
    <t>AMPERIMETRO DE RED 1500-0-1500</t>
  </si>
  <si>
    <t>LED ROJO - L5RT2,8</t>
  </si>
  <si>
    <r>
      <t xml:space="preserve">Los </t>
    </r>
    <r>
      <rPr>
        <i/>
        <sz val="10"/>
        <color theme="1"/>
        <rFont val="Calibri"/>
        <family val="2"/>
        <scheme val="minor"/>
      </rPr>
      <t>oferentes que deseen presentar oferta por un lote, deberán presentar cotización por</t>
    </r>
    <r>
      <rPr>
        <b/>
        <i/>
        <sz val="10"/>
        <color theme="1"/>
        <rFont val="Calibri"/>
        <family val="2"/>
        <scheme val="minor"/>
      </rPr>
      <t xml:space="preserve"> TODAS Y CADA UNA</t>
    </r>
    <r>
      <rPr>
        <i/>
        <sz val="10"/>
        <color theme="1"/>
        <rFont val="Calibri"/>
        <family val="2"/>
        <scheme val="minor"/>
      </rPr>
      <t xml:space="preserve"> de las posiciones indicadas para dicho lote.</t>
    </r>
  </si>
  <si>
    <r>
      <t xml:space="preserve">El </t>
    </r>
    <r>
      <rPr>
        <b/>
        <i/>
        <sz val="10"/>
        <color theme="1"/>
        <rFont val="Calibri"/>
        <family val="2"/>
        <scheme val="minor"/>
      </rPr>
      <t>precio ofertado para todas las referencias se realizará según su condición de embalaje (unidad, paquete, rollo o caja)</t>
    </r>
    <r>
      <rPr>
        <i/>
        <sz val="10"/>
        <color theme="1"/>
        <rFont val="Calibri"/>
        <family val="2"/>
        <scheme val="minor"/>
      </rPr>
      <t>, es decir, si se solicitan paquetes, el precio ofertado a indicar será para cada paquete.</t>
    </r>
  </si>
  <si>
    <r>
      <t>El</t>
    </r>
    <r>
      <rPr>
        <i/>
        <sz val="10"/>
        <color theme="1"/>
        <rFont val="Calibri"/>
        <family val="2"/>
        <scheme val="minor"/>
      </rPr>
      <t xml:space="preserve"> </t>
    </r>
    <r>
      <rPr>
        <b/>
        <i/>
        <sz val="10"/>
        <color theme="1"/>
        <rFont val="Calibri"/>
        <family val="2"/>
        <scheme val="minor"/>
      </rPr>
      <t>precio ofertado se entiende cómo tota</t>
    </r>
    <r>
      <rPr>
        <i/>
        <sz val="10"/>
        <color theme="1"/>
        <rFont val="Calibri"/>
        <family val="2"/>
        <scheme val="minor"/>
      </rPr>
      <t>l, comprendiendo toda clase de gastos hasta la entrega de la mercancía en los almacenes de METRO (portes, embalajes, seguros, GG, BI, etc.), incluidos tributos, impuestos y arbitrios estatales, autonómicos y locales, excepto I.V.A. que figurará expresamente aparte</t>
    </r>
  </si>
  <si>
    <t>ORBIS</t>
  </si>
  <si>
    <t>ABB</t>
  </si>
  <si>
    <t>Modelo: INCA DUO QRD 230Vca
Referencia: OB330232</t>
  </si>
  <si>
    <t>PETERCEM</t>
  </si>
  <si>
    <t>EM020-9318</t>
  </si>
  <si>
    <t>CEMBRE</t>
  </si>
  <si>
    <t>ANE-30 M-12</t>
  </si>
  <si>
    <t>RM22TR33</t>
  </si>
  <si>
    <t>Deberá suministrarse en paquete de 5 un. El empaquetado podrá ser en caja, bolsa, retráctil, etc., y en todo caso ajustado al volumen del material.</t>
  </si>
  <si>
    <t>PILZ</t>
  </si>
  <si>
    <t>Modelo: S1WP 18A 110-230 VAC/DC
Referencia PILZ 890160</t>
  </si>
  <si>
    <t>Modelo: GL40
Código:11323</t>
  </si>
  <si>
    <t>FANOX</t>
  </si>
  <si>
    <t>RHOMBERG</t>
  </si>
  <si>
    <t>UNEX</t>
  </si>
  <si>
    <t>RLS Wacon</t>
  </si>
  <si>
    <t>SC320/220/4-20S</t>
  </si>
  <si>
    <t>SCHNEIDER</t>
  </si>
  <si>
    <t>EATON</t>
  </si>
  <si>
    <t>20SRC750</t>
  </si>
  <si>
    <t>Los fusibles deberán suministrarse en el embalaje original del fabricante (caja de 10 un)</t>
  </si>
  <si>
    <t>GEWISS</t>
  </si>
  <si>
    <t>Referencia contenedor: GW27042
Referencia base: GW20265</t>
  </si>
  <si>
    <t>Cada unidad formada por un contenedor estanco y una base de enchufe.
Se deberán suministrar los elementos que forman el material formando un conjunto (un contenedor estanco y una base de enchufe) y empaquetado individualmente.
El empaquetado podrá ser en caja, bolsa, retráctil, etc., y en todo caso ajustado al volumen del material.</t>
  </si>
  <si>
    <t>Referencia 2273</t>
  </si>
  <si>
    <t>Para uso en interiores.
Cada paquete contiene 100 un y deberá venir identificado con los
siguientes datos: nº material, nº pedido Metro y unidades que contiene.
El empaquetado podrá ser en caja, bolsa, retráctil, etc., y en todo caso ajustado al volumen del material.</t>
  </si>
  <si>
    <t>ARTECHE</t>
  </si>
  <si>
    <t>BJ-8 BB 110Vdc FF (Versión ferroviaria)</t>
  </si>
  <si>
    <t>LEGRAND</t>
  </si>
  <si>
    <t>Referencia: 037666</t>
  </si>
  <si>
    <t>Deberá suministrarse en paquete de 1.000 un. El empaquetado podrá ser en caja, bolsa, retráctil, etc., y en todo caso ajustado al volumen del material.</t>
  </si>
  <si>
    <t>3M</t>
  </si>
  <si>
    <t>Se suministrará en las cajas individuales originales.</t>
  </si>
  <si>
    <t>PEMSA</t>
  </si>
  <si>
    <t>Referencia: 10011016</t>
  </si>
  <si>
    <t>Serie: Mistral 65
Modelo: 1SL1200A00</t>
  </si>
  <si>
    <t>Modelo: S203P-K50
Referencia: 2CDS283001R0577</t>
  </si>
  <si>
    <t>Base multiple con 4 conexiones con toma de tierra y 1,5 metros de cable. Potencia minima: 3500 W. Podrá disponer o no de interruptor. Regleta conexión 4 tomas con o sin interruptor. Longitud del cable 1,5 m.</t>
  </si>
  <si>
    <t>-</t>
  </si>
  <si>
    <t>(no se solicita ningún fabricante en concreto, únicamente que cumpla los requerimientos solicitados).</t>
  </si>
  <si>
    <t xml:space="preserve">LEGRAND </t>
  </si>
  <si>
    <t>Referencia: 412623</t>
  </si>
  <si>
    <t>OBO BETTERMANN</t>
  </si>
  <si>
    <t>Código: 2056585</t>
  </si>
  <si>
    <t>Deberá suministrarse en paquete de 10 un. El empaquetado podrá ser en caja, bolsa, retráctil, etc., y en todo caso ajustado al volumen del material.</t>
  </si>
  <si>
    <t>SIMON</t>
  </si>
  <si>
    <t>GAESTOPAS</t>
  </si>
  <si>
    <t>OMRON</t>
  </si>
  <si>
    <t>Referencia: 73432-50</t>
  </si>
  <si>
    <t>SCHALTBAU</t>
  </si>
  <si>
    <t>Referencia: S800 A/20</t>
  </si>
  <si>
    <t>Deberá suministrarse en paquetes de 5 Un.</t>
  </si>
  <si>
    <t>Referencia: 110.2900.6</t>
  </si>
  <si>
    <t>Referencia: 3TY2744-5A</t>
  </si>
  <si>
    <t>SIEMENS</t>
  </si>
  <si>
    <t>Referencia: N2055200</t>
  </si>
  <si>
    <t>JEAN MULLER</t>
  </si>
  <si>
    <t>Refencia: Z-15GQ</t>
  </si>
  <si>
    <t>MERSEN (FERRAZ)</t>
  </si>
  <si>
    <t>Modelo: 12 ARB 73 TTF 0630 
Referencia: H301169 (630A)</t>
  </si>
  <si>
    <t>PFANNENBERG</t>
  </si>
  <si>
    <t>Modelo modelo PF43000
Referencia: 11643101055 230Vac</t>
  </si>
  <si>
    <t>PHOENIX CONTACT</t>
  </si>
  <si>
    <t>PSR-SPP-24DC/MMS/1X1/THY</t>
  </si>
  <si>
    <t>RELECO</t>
  </si>
  <si>
    <t>Modelos admitidos indistintamente:
Modelo 1: C7-T21D/DC110V
Modelo 2: C7-T21FX/110VCC</t>
  </si>
  <si>
    <t>Lampara led 12000-13000 lumenes, color 4000K, casquillo E40, vida útil minima 50000h, alimentación 220-240 VCA. E
Ejemplos de Modelos válidos:
Ejemplo 1:
Fabricante: PHILIPS
Modelo: TForce LED HB MV ND 120-100W E40 840 WB
Referencia: 871869959678100
Ejemplo 2:
Fabricante: LEDVANCE
Modelo: HQL HIGHBAY 250 120° 95 W/4000K E40
Referencia: 4058075135864</t>
  </si>
  <si>
    <t>PHILIPS
LEDVANCE</t>
  </si>
  <si>
    <t>Deberá suministrarse en paquete de 25 un. El empaquetado podrá ser en caja, bolsa, retráctil, etc., y en todo caso ajustado al volumen del material.</t>
  </si>
  <si>
    <t>ORBITEC</t>
  </si>
  <si>
    <t>Referencia: B1819</t>
  </si>
  <si>
    <t>PHILIPS</t>
  </si>
  <si>
    <t>CoreProLEDspot ND 8-100W R80 E27 827 36D 
Referencia: 81185600</t>
  </si>
  <si>
    <t>C609NMTB fuente integrada</t>
  </si>
  <si>
    <t>AIRIS</t>
  </si>
  <si>
    <t>10517-31</t>
  </si>
  <si>
    <t>55509-31</t>
  </si>
  <si>
    <t xml:space="preserve">FENOPLASTICA </t>
  </si>
  <si>
    <t>Modelo: 7011 G</t>
  </si>
  <si>
    <t>Modelos válidos:
Ejemplo 1:
Fabricante: FENOPLASTICA
Referencia: 7004 N
Ejemplo 2:
Fabricante: ELECTRO DH
Referencia: 60.245/N</t>
  </si>
  <si>
    <t>FENOPLASTICA
ELECTRO DH</t>
  </si>
  <si>
    <t>Deberá suministrarse en paquete de 20 un. El empaquetado podrá ser en caja, bolsa, retráctil, etc., y en todo caso ajustado al volumen del material.</t>
  </si>
  <si>
    <t>LEDVANCE</t>
  </si>
  <si>
    <t>SURFACE COMPACT IK10 24 W 4000 K
Referencia: 4058075062221</t>
  </si>
  <si>
    <t>Referencia: 060477</t>
  </si>
  <si>
    <t>ELT</t>
  </si>
  <si>
    <t>Modelo: VSI 25/23-A2-ARCE-100-DP-P 
Referencia: 6216105</t>
  </si>
  <si>
    <t>ZEMPER</t>
  </si>
  <si>
    <t>Referencia: LDF9500X</t>
  </si>
  <si>
    <t>CONVERTIDOR 36/18W</t>
  </si>
  <si>
    <t>TEKNOWARE</t>
  </si>
  <si>
    <t>TM41096C</t>
  </si>
  <si>
    <t>Referencia: LV429434</t>
  </si>
  <si>
    <t>ER40C1024S5/28C6S3PR.1042</t>
  </si>
  <si>
    <t>ELTRA s.p.a</t>
  </si>
  <si>
    <t>BELIMO</t>
  </si>
  <si>
    <t>LM24A</t>
  </si>
  <si>
    <t>KRIWAN</t>
  </si>
  <si>
    <t>Modelo: INT69 KF2 DIAGNOSE
Referencia: 22A 620 S80</t>
  </si>
  <si>
    <r>
      <rPr>
        <b/>
        <sz val="10"/>
        <color rgb="FF000000"/>
        <rFont val="Calibri"/>
        <family val="2"/>
      </rPr>
      <t>Deberá suministrarse en cajas de 305 mts.</t>
    </r>
    <r>
      <rPr>
        <sz val="10"/>
        <color rgb="FF000000"/>
        <rFont val="Calibri"/>
        <family val="2"/>
      </rPr>
      <t xml:space="preserve">
El empaquetado podrá ser en caja, bolsa, retráctil, etc., y en todo caso ajustado al volumen del material.</t>
    </r>
  </si>
  <si>
    <t>Referencia: 19040353</t>
  </si>
  <si>
    <t xml:space="preserve">CML </t>
  </si>
  <si>
    <t xml:space="preserve">SCHNEIDER </t>
  </si>
  <si>
    <t>XALK178F</t>
  </si>
  <si>
    <t>SCHLEGEL</t>
  </si>
  <si>
    <t>Modelo: MTO</t>
  </si>
  <si>
    <t>SACI</t>
  </si>
  <si>
    <t>Modelo: CC3C
Escala: 1,5-0-1,5 KA.
Entrada: 20-0-20 mA.
Con iluminación a 24V.</t>
  </si>
  <si>
    <t>TELERGON (BIHPLAT)</t>
  </si>
  <si>
    <t>Modelo:  B-09784K16E
Con grabación especial 0-1.</t>
  </si>
  <si>
    <t>Se deberán recibir todos los elementos que forman el material, embalados
individualmente formando un conjunto.</t>
  </si>
  <si>
    <t>APEM</t>
  </si>
  <si>
    <t>636H/2</t>
  </si>
  <si>
    <t>UN</t>
  </si>
  <si>
    <t>PAQ</t>
  </si>
  <si>
    <t>ROL</t>
  </si>
  <si>
    <t>M</t>
  </si>
  <si>
    <t>CAJ</t>
  </si>
  <si>
    <t>Modelo: RC3 66 Hz, 230 V, montaje vertical
Referencia: 80-200300</t>
  </si>
  <si>
    <r>
      <rPr>
        <b/>
        <sz val="10"/>
        <color rgb="FF000000"/>
        <rFont val="Calibri"/>
        <family val="2"/>
      </rPr>
      <t>Deberá suministrarse en rollos de 200 mts.</t>
    </r>
    <r>
      <rPr>
        <sz val="10"/>
        <color rgb="FF000000"/>
        <rFont val="Calibri"/>
        <family val="2"/>
      </rPr>
      <t xml:space="preserve">
El empaquetado podrá ser en caja, bolsa, retráctil, etc., y en todo caso ajustado al volumen del material.
</t>
    </r>
    <r>
      <rPr>
        <sz val="10"/>
        <rFont val="Calibri"/>
        <family val="2"/>
      </rPr>
      <t>Normas de referencia: UNE 211002 - UNE-EN 50525-3-31 - UNE-EN 50525-3-21</t>
    </r>
    <r>
      <rPr>
        <sz val="10"/>
        <color rgb="FF000000"/>
        <rFont val="Calibri"/>
        <family val="2"/>
      </rPr>
      <t xml:space="preserve"> El fabricante del cable deberá estar homologado conforme a la norma constructiva. La referencia del cable deberá estar marcada en la cubierta y ser claramente visible e indeleble, según la norma de fabricación. En el caso de que esto no sea posible o la norma no lo exija, deberá adjuntarse al albarán un Certificado que asegure el fabricante y referencia del cable.</t>
    </r>
  </si>
  <si>
    <r>
      <rPr>
        <b/>
        <sz val="10"/>
        <color rgb="FF000000"/>
        <rFont val="Calibri"/>
        <family val="2"/>
      </rPr>
      <t>Deberá suministrarse en rollos de 200 mts.</t>
    </r>
    <r>
      <rPr>
        <sz val="10"/>
        <color rgb="FF000000"/>
        <rFont val="Calibri"/>
        <family val="2"/>
      </rPr>
      <t xml:space="preserve">
El empaquetado podrá ser en caja, bolsa, retráctil, etc., y en todo caso ajustado al volumen del material.
</t>
    </r>
    <r>
      <rPr>
        <sz val="10"/>
        <rFont val="Calibri"/>
        <family val="2"/>
      </rPr>
      <t>Normas de referencia: UNE 211002 - UNE-EN 50525-3-31 - UNE-EN 50525-3-21. El fab</t>
    </r>
    <r>
      <rPr>
        <sz val="10"/>
        <color rgb="FF000000"/>
        <rFont val="Calibri"/>
        <family val="2"/>
      </rPr>
      <t>ricante del cable deberá estar homologado conforme a la norma constructiva. La referencia del cable deberá estar marcada en la cubierta y ser claramente visible e indeleble, según la norma de fabricación. En el caso de que esto no sea posible o la norma no lo exija, deberá adjuntarse al albarán un Certificado que asegure el fabricante y referencia del cable.</t>
    </r>
  </si>
  <si>
    <r>
      <rPr>
        <b/>
        <sz val="10"/>
        <color rgb="FF000000"/>
        <rFont val="Calibri"/>
        <family val="2"/>
      </rPr>
      <t>Deberá suministrarse en rollos de 100 mts.</t>
    </r>
    <r>
      <rPr>
        <sz val="10"/>
        <color rgb="FF000000"/>
        <rFont val="Calibri"/>
        <family val="2"/>
      </rPr>
      <t xml:space="preserve">
El empaquetado podrá ser en caja, bolsa, retráctil, etc., y en todo caso ajustado al volumen del material.
</t>
    </r>
    <r>
      <rPr>
        <sz val="10"/>
        <rFont val="Calibri"/>
        <family val="2"/>
      </rPr>
      <t>Normas de referencia: UNE 211002 - UNE-EN 50525-3-31 - UNE-EN 50525-3-21. El fabricante del cable deberá estar homologado conforme a la norm</t>
    </r>
    <r>
      <rPr>
        <sz val="10"/>
        <color rgb="FF000000"/>
        <rFont val="Calibri"/>
        <family val="2"/>
      </rPr>
      <t>a constructiva. La referencia del cable deberá estar marcada en la cubierta y ser claramente visible e indeleble, según la norma de fabricación. En el caso de que esto no sea posible o la norma no lo exija, deberá adjuntarse al albarán un Certificado que asegure el fabricante y referencia del cable.</t>
    </r>
  </si>
  <si>
    <r>
      <rPr>
        <b/>
        <sz val="10"/>
        <color rgb="FF000000"/>
        <rFont val="Calibri"/>
        <family val="2"/>
      </rPr>
      <t>Deberá suministrarse en rollos de 1.000 mts</t>
    </r>
    <r>
      <rPr>
        <sz val="10"/>
        <color rgb="FF000000"/>
        <rFont val="Calibri"/>
        <family val="2"/>
      </rPr>
      <t>. 
El empaquetado podrá ser en caja, bolsa, retráctil, etc., y en todo caso ajustado al volumen del material.
UNE-21123-4. El fabricante del cable deberá estar homologado conforme a la norma constructiva. La referencia del cable deberá estar marcada en la cubierta y ser claramente visible e indeleble, según la norma de fabricación. En el caso de que esto no sea posible o la norma no lo exija, deberá adjuntarse al albarán un Certificado que asegure el fabricante y referencia del cable.</t>
    </r>
  </si>
  <si>
    <r>
      <rPr>
        <b/>
        <sz val="10"/>
        <color rgb="FF000000"/>
        <rFont val="Calibri"/>
        <family val="2"/>
      </rPr>
      <t xml:space="preserve">Deberá suministrarse en rollos de 100 mts. </t>
    </r>
    <r>
      <rPr>
        <sz val="10"/>
        <color rgb="FF000000"/>
        <rFont val="Calibri"/>
        <family val="2"/>
      </rPr>
      <t xml:space="preserve">
El empaquetado podrá ser en caja, bolsa, retráctil, etc., y en todo caso ajustado al volumen del material.
UNE-21031-5. El fabricante del cable deberá estar homologado conforme a la norma constructiva. La referencia del cable deberá estar marcada en la cubierta y ser claramente visible e indeleble, según la norma de fabricación. En el caso de que esto no sea posible o la norma no lo exija, deberá adjuntarse al albarán un Certificado que asegure el fabricante y referencia del cable. </t>
    </r>
  </si>
  <si>
    <r>
      <t xml:space="preserve">Cable UTP Flexible de categoría 5E de 4 pares sin apantallar.
</t>
    </r>
    <r>
      <rPr>
        <b/>
        <sz val="10"/>
        <color rgb="FF000000"/>
        <rFont val="Calibri"/>
        <family val="2"/>
      </rPr>
      <t xml:space="preserve">Deberá suministrarse en rollos de 305 m.
</t>
    </r>
    <r>
      <rPr>
        <sz val="10"/>
        <color rgb="FF000000"/>
        <rFont val="Calibri"/>
        <family val="2"/>
      </rPr>
      <t>El empaquetado podrá ser en caja, bolsa, retráctil, etc., y en todo caso ajustado al volumen del material.</t>
    </r>
  </si>
  <si>
    <r>
      <rPr>
        <b/>
        <sz val="10"/>
        <color rgb="FF000000"/>
        <rFont val="Calibri"/>
        <family val="2"/>
      </rPr>
      <t>Deberá suministrarse en rollos de 100 mts.</t>
    </r>
    <r>
      <rPr>
        <sz val="10"/>
        <color rgb="FF000000"/>
        <rFont val="Calibri"/>
        <family val="2"/>
      </rPr>
      <t xml:space="preserve">
El empaquetado podrá ser en caja, bolsa, retráctil, etc., y en todo caso ajustado al volumen del material.
</t>
    </r>
    <r>
      <rPr>
        <sz val="10"/>
        <rFont val="Calibri"/>
        <family val="2"/>
      </rPr>
      <t>Normas de referencia: UNE 211002 - UNE-EN 50525-3-31 - UNE-EN 50525-3-21 - UN</t>
    </r>
    <r>
      <rPr>
        <sz val="10"/>
        <color rgb="FF000000"/>
        <rFont val="Calibri"/>
        <family val="2"/>
      </rPr>
      <t>E-21031. El fabricante del cable deberá estar homologado conforme a la norma constructiva. La referencia del cable deberá estar marcada en la cubierta y ser claramente visible e indeleble, según la norma de fabricación. En el caso de que esto no sea posible o la norma no lo exija, deberá adjuntarse al albarán un Certificado que asegure el fabricante y referencia del cable.</t>
    </r>
  </si>
  <si>
    <r>
      <rPr>
        <b/>
        <sz val="10"/>
        <color rgb="FF000000"/>
        <rFont val="Calibri"/>
        <family val="2"/>
      </rPr>
      <t>Deberá suministrarse en rollos de 100 mts.</t>
    </r>
    <r>
      <rPr>
        <sz val="10"/>
        <color rgb="FF000000"/>
        <rFont val="Calibri"/>
        <family val="2"/>
      </rPr>
      <t xml:space="preserve">
El empaquetado podrá ser en caja, bolsa, retráctil, etc., y en todo caso ajustado al volumen del material.
</t>
    </r>
    <r>
      <rPr>
        <sz val="10"/>
        <rFont val="Calibri"/>
        <family val="2"/>
      </rPr>
      <t xml:space="preserve">Normas de referencia: UNE 211002 - UNE-EN 50525-3-31 - UNE-EN 50525-3-21 - UNE-21031. </t>
    </r>
    <r>
      <rPr>
        <sz val="10"/>
        <color rgb="FF000000"/>
        <rFont val="Calibri"/>
        <family val="2"/>
      </rPr>
      <t>El fabricante del cable deberá estar homologado conforme a la norma constructiva. La referencia del cable deberá estar marcada en la cubierta y ser claramente visible e indeleble, según la norma de fabricación. En el caso de que esto no sea posible o la norma no lo exija, deberá adjuntarse al albarán un Certificado que asegure el fabricante y referencia del cable.</t>
    </r>
  </si>
  <si>
    <t>El empaquetado podrá ser en caja, bolsa, retráctil, etc., y en todo
caso ajustado al volumen del material.
UNE-21123-2. El fabricante del cable deberá estar homologado conforme a la norma constructiva. La referencia del cable deberá estar marcada en la cubierta y ser claramente visible e indeleble, según la norma de fabricación. En el caso de que esto no sea posible o la norma no lo exija, deberá adjuntarse al albarán un Certificado que asegure el fabricante y referencia del cable.</t>
  </si>
  <si>
    <r>
      <rPr>
        <b/>
        <sz val="10"/>
        <color rgb="FF000000"/>
        <rFont val="Calibri"/>
        <family val="2"/>
      </rPr>
      <t xml:space="preserve">Deberá suministrarse en rollos de 100 mts. </t>
    </r>
    <r>
      <rPr>
        <sz val="10"/>
        <color rgb="FF000000"/>
        <rFont val="Calibri"/>
        <family val="2"/>
      </rPr>
      <t xml:space="preserve">
El empaquetado podrá ser en caja, bolsa, retráctil, etc., y en todo caso ajustado al volumen del material.
UNE-21123-2. El fabricante del cable deberá estar homologado conforme a la norma constructiva. La referencia del cable deberá estar marcada en la cubierta y ser claramente visible e indeleble, según la norma de fabricación. En el caso de que esto no sea posible o la norma no lo exija, deberá adjuntarse al albarán un Certificado que asegure el fabricante y referencia del cable. </t>
    </r>
  </si>
  <si>
    <r>
      <rPr>
        <b/>
        <sz val="10"/>
        <color rgb="FF000000"/>
        <rFont val="Calibri"/>
        <family val="2"/>
      </rPr>
      <t>Deberá suministrarse en rollos de 100 mts.</t>
    </r>
    <r>
      <rPr>
        <sz val="10"/>
        <color rgb="FF000000"/>
        <rFont val="Calibri"/>
        <family val="2"/>
      </rPr>
      <t xml:space="preserve">
El empaquetado podrá ser en caja, bolsa, retráctil, etc., y en todo caso ajustado al volumen del material. 
</t>
    </r>
    <r>
      <rPr>
        <sz val="10"/>
        <rFont val="Calibri"/>
        <family val="2"/>
      </rPr>
      <t>Normas de referencia: UNE 211002 - UNE-EN 50525-3-31 - UNE-EN 50525-3-21. El f</t>
    </r>
    <r>
      <rPr>
        <sz val="10"/>
        <color rgb="FF000000"/>
        <rFont val="Calibri"/>
        <family val="2"/>
      </rPr>
      <t>abricante del cable deberá estar homologado conforme a la norma constructiva. La referencia del cable deberá estar marcada en la cubierta y ser claramente visible e indeleble, según la norma de fabricación. En el caso de que esto no sea posible o la norma no lo exija, deberá adjuntarse al albarán un Certificado que asegure el fabricante y referencia del cable.</t>
    </r>
  </si>
  <si>
    <r>
      <t xml:space="preserve">El </t>
    </r>
    <r>
      <rPr>
        <b/>
        <i/>
        <sz val="10"/>
        <color theme="1"/>
        <rFont val="Calibri"/>
        <family val="2"/>
        <scheme val="minor"/>
      </rPr>
      <t>precio ofertado para todas las referencias se realizará según su condición de embalaje ( rollo o por metro)</t>
    </r>
    <r>
      <rPr>
        <i/>
        <sz val="10"/>
        <color theme="1"/>
        <rFont val="Calibri"/>
        <family val="2"/>
        <scheme val="minor"/>
      </rPr>
      <t>, es decir, si se solicitan rollos de 100 metros, el precio ofertado a indicar será para cada rollo.</t>
    </r>
  </si>
  <si>
    <t>Por unidad</t>
  </si>
  <si>
    <t>Por paquete de 10</t>
  </si>
  <si>
    <t>Por paquete de 5</t>
  </si>
  <si>
    <t>Por paquete de 25</t>
  </si>
  <si>
    <t>Por paquete de 1.000</t>
  </si>
  <si>
    <t>Por paquete de 100</t>
  </si>
  <si>
    <t>Deberá suministrarse en paquete de 25 metros.
El empaquetado podrá ser en caja, bolsa, retráctil, etc., y en todo caso ajustado al volumen del material.</t>
  </si>
  <si>
    <t>PRECIO UNITARIO (*)
(Por unidad o paquete, según condición de embalaje)</t>
  </si>
  <si>
    <t>Por paquete de 20</t>
  </si>
  <si>
    <t>Por rollo de 305</t>
  </si>
  <si>
    <t>Por rollo de 100</t>
  </si>
  <si>
    <t>Por rollo de 200</t>
  </si>
  <si>
    <t>Por rollo de 1.000</t>
  </si>
  <si>
    <t>Por cada metro</t>
  </si>
  <si>
    <t>Por caja de 305</t>
  </si>
  <si>
    <r>
      <rPr>
        <b/>
        <sz val="10"/>
        <color rgb="FF000000"/>
        <rFont val="Calibri"/>
        <family val="2"/>
      </rPr>
      <t xml:space="preserve">Deberá suministrarse en rollos de 100 mts. </t>
    </r>
    <r>
      <rPr>
        <sz val="10"/>
        <color rgb="FF000000"/>
        <rFont val="Calibri"/>
        <family val="2"/>
      </rPr>
      <t xml:space="preserve">
El empaquetado podrá ser en caja, bolsa, retráctil, etc., y en todo caso ajustado al volumen del material.
UNE-21031-5. El fabricante del cable deberá estar homologado conforme a la norma constructiva. La referencia del cable deberá estar marcada en la cubierta y ser claramente visible e indeleble, según la norma de fabricación. En el caso de que esto no sea posible o la norma no lo exija, deberá adjuntarse al albarán un Certificado que asegure el fabricante y referencia del cable.</t>
    </r>
    <r>
      <rPr>
        <b/>
        <sz val="10"/>
        <color rgb="FF000000"/>
        <rFont val="Calibri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</si>
</sst>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color indexed="9"/>
      <name val="Arial"/>
      <family val="2"/>
    </font>
    <font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color rgb="FF1F497D"/>
      <name val="Calibri"/>
      <family val="2"/>
      <scheme val="minor"/>
    </font>
    <font>
      <sz val="10"/>
      <name val="Calibri"/>
      <family val="2"/>
    </font>
    <font>
      <sz val="10"/>
      <color rgb="FFFF0000"/>
      <name val="Calibri"/>
      <family val="2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i/>
      <sz val="10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517D3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9EBC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/>
    </xf>
    <xf numFmtId="0" fontId="6" fillId="5" borderId="7" xfId="0" applyFont="1" applyFill="1" applyBorder="1" applyAlignment="1" applyProtection="1">
      <alignment horizontal="left" vertical="center"/>
    </xf>
    <xf numFmtId="3" fontId="7" fillId="6" borderId="7" xfId="0" applyNumberFormat="1" applyFont="1" applyFill="1" applyBorder="1" applyAlignment="1" applyProtection="1">
      <alignment horizontal="center" vertical="center"/>
    </xf>
    <xf numFmtId="0" fontId="7" fillId="6" borderId="7" xfId="0" applyFont="1" applyFill="1" applyBorder="1" applyAlignment="1" applyProtection="1">
      <alignment horizontal="center" vertical="center"/>
    </xf>
    <xf numFmtId="164" fontId="8" fillId="0" borderId="7" xfId="1" applyNumberFormat="1" applyFont="1" applyBorder="1" applyAlignment="1" applyProtection="1">
      <alignment horizontal="center" vertical="center" wrapText="1"/>
      <protection locked="0"/>
    </xf>
    <xf numFmtId="44" fontId="8" fillId="7" borderId="7" xfId="1" applyFont="1" applyFill="1" applyBorder="1" applyAlignment="1" applyProtection="1">
      <alignment horizontal="center" vertical="center" wrapText="1"/>
    </xf>
    <xf numFmtId="4" fontId="0" fillId="0" borderId="0" xfId="0" applyNumberFormat="1" applyProtection="1"/>
    <xf numFmtId="0" fontId="9" fillId="5" borderId="7" xfId="0" applyFont="1" applyFill="1" applyBorder="1" applyAlignment="1" applyProtection="1">
      <alignment horizontal="center" vertical="center" wrapText="1"/>
    </xf>
    <xf numFmtId="0" fontId="9" fillId="5" borderId="7" xfId="0" applyFont="1" applyFill="1" applyBorder="1" applyAlignment="1" applyProtection="1">
      <alignment horizontal="center" vertical="center"/>
    </xf>
    <xf numFmtId="0" fontId="9" fillId="5" borderId="7" xfId="0" applyFont="1" applyFill="1" applyBorder="1" applyAlignment="1" applyProtection="1">
      <alignment horizontal="left" vertical="center"/>
    </xf>
    <xf numFmtId="0" fontId="10" fillId="5" borderId="7" xfId="0" applyFont="1" applyFill="1" applyBorder="1" applyAlignment="1" applyProtection="1">
      <alignment horizontal="center" vertical="center" wrapText="1"/>
    </xf>
    <xf numFmtId="44" fontId="12" fillId="7" borderId="3" xfId="0" applyNumberFormat="1" applyFont="1" applyFill="1" applyBorder="1" applyAlignment="1" applyProtection="1">
      <alignment vertical="center"/>
    </xf>
    <xf numFmtId="0" fontId="0" fillId="0" borderId="0" xfId="0" applyBorder="1" applyProtection="1"/>
    <xf numFmtId="0" fontId="0" fillId="0" borderId="0" xfId="0" applyAlignment="1" applyProtection="1">
      <alignment horizontal="center" vertical="center" wrapText="1"/>
    </xf>
    <xf numFmtId="49" fontId="6" fillId="5" borderId="7" xfId="0" applyNumberFormat="1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14" fillId="6" borderId="7" xfId="0" applyFont="1" applyFill="1" applyBorder="1" applyAlignment="1" applyProtection="1">
      <alignment horizontal="center" vertical="center"/>
    </xf>
    <xf numFmtId="44" fontId="15" fillId="7" borderId="7" xfId="1" applyFont="1" applyFill="1" applyBorder="1" applyAlignment="1" applyProtection="1">
      <alignment horizontal="center" vertical="center" wrapText="1"/>
    </xf>
    <xf numFmtId="0" fontId="16" fillId="0" borderId="0" xfId="0" applyFont="1" applyProtection="1"/>
    <xf numFmtId="0" fontId="3" fillId="2" borderId="0" xfId="0" applyFont="1" applyFill="1" applyBorder="1" applyAlignment="1" applyProtection="1">
      <alignment horizontal="center" vertical="center"/>
    </xf>
    <xf numFmtId="0" fontId="13" fillId="8" borderId="0" xfId="0" applyFont="1" applyFill="1" applyAlignment="1" applyProtection="1">
      <alignment horizontal="left" wrapText="1"/>
    </xf>
    <xf numFmtId="0" fontId="11" fillId="4" borderId="8" xfId="0" applyFont="1" applyFill="1" applyBorder="1" applyAlignment="1" applyProtection="1">
      <alignment horizontal="center" wrapText="1"/>
    </xf>
    <xf numFmtId="0" fontId="11" fillId="4" borderId="1" xfId="0" applyFont="1" applyFill="1" applyBorder="1" applyAlignment="1" applyProtection="1">
      <alignment horizontal="center" wrapText="1"/>
    </xf>
    <xf numFmtId="0" fontId="11" fillId="4" borderId="2" xfId="0" applyFont="1" applyFill="1" applyBorder="1" applyAlignment="1" applyProtection="1">
      <alignment horizontal="center" wrapText="1"/>
    </xf>
    <xf numFmtId="0" fontId="13" fillId="8" borderId="0" xfId="0" applyFont="1" applyFill="1" applyAlignment="1" applyProtection="1">
      <alignment horizontal="left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/>
    </xf>
    <xf numFmtId="0" fontId="11" fillId="4" borderId="1" xfId="0" applyFont="1" applyFill="1" applyBorder="1" applyAlignment="1" applyProtection="1">
      <alignment horizontal="center"/>
    </xf>
    <xf numFmtId="0" fontId="11" fillId="4" borderId="2" xfId="0" applyFont="1" applyFill="1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tabSelected="1" zoomScale="85" zoomScaleNormal="85" workbookViewId="0">
      <selection activeCell="E21" sqref="E21"/>
    </sheetView>
  </sheetViews>
  <sheetFormatPr baseColWidth="10" defaultColWidth="11.5" defaultRowHeight="14.3" x14ac:dyDescent="0.25"/>
  <cols>
    <col min="1" max="1" width="4.5" style="1" bestFit="1" customWidth="1"/>
    <col min="2" max="2" width="11.5" style="1" bestFit="1" customWidth="1"/>
    <col min="3" max="3" width="39.625" style="1" bestFit="1" customWidth="1"/>
    <col min="4" max="4" width="15.625" style="2" bestFit="1" customWidth="1"/>
    <col min="5" max="5" width="36.5" style="2" customWidth="1"/>
    <col min="6" max="6" width="34.5" style="3" customWidth="1"/>
    <col min="7" max="7" width="9.5" style="1" bestFit="1" customWidth="1"/>
    <col min="8" max="8" width="6.625" style="1" customWidth="1"/>
    <col min="9" max="9" width="18" style="1" customWidth="1"/>
    <col min="10" max="10" width="11.75" style="1" customWidth="1"/>
    <col min="11" max="11" width="16.375" style="1" customWidth="1"/>
    <col min="12" max="16384" width="11.5" style="1"/>
  </cols>
  <sheetData>
    <row r="1" spans="1:13" ht="14.95" thickBot="1" x14ac:dyDescent="0.3">
      <c r="C1" s="33" t="s">
        <v>0</v>
      </c>
      <c r="D1" s="33"/>
      <c r="E1" s="33"/>
      <c r="F1" s="33"/>
      <c r="G1" s="33"/>
      <c r="H1" s="33"/>
      <c r="I1" s="34"/>
      <c r="J1" s="27"/>
    </row>
    <row r="2" spans="1:13" ht="16.149999999999999" customHeight="1" thickBot="1" x14ac:dyDescent="0.3"/>
    <row r="3" spans="1:13" ht="43.5" thickBot="1" x14ac:dyDescent="0.3">
      <c r="A3" s="4" t="s">
        <v>1</v>
      </c>
      <c r="B3" s="4" t="s">
        <v>2</v>
      </c>
      <c r="C3" s="23" t="s">
        <v>3</v>
      </c>
      <c r="D3" s="23" t="s">
        <v>4</v>
      </c>
      <c r="E3" s="5" t="s">
        <v>5</v>
      </c>
      <c r="F3" s="5" t="s">
        <v>6</v>
      </c>
      <c r="G3" s="35" t="s">
        <v>7</v>
      </c>
      <c r="H3" s="36"/>
      <c r="I3" s="37" t="s">
        <v>232</v>
      </c>
      <c r="J3" s="38"/>
      <c r="K3" s="6" t="s">
        <v>9</v>
      </c>
    </row>
    <row r="4" spans="1:13" ht="27.85" thickBot="1" x14ac:dyDescent="0.3">
      <c r="A4" s="7">
        <v>1</v>
      </c>
      <c r="B4" s="16">
        <v>11833</v>
      </c>
      <c r="C4" s="17" t="s">
        <v>55</v>
      </c>
      <c r="D4" s="8" t="s">
        <v>94</v>
      </c>
      <c r="E4" s="7" t="s">
        <v>96</v>
      </c>
      <c r="F4" s="7"/>
      <c r="G4" s="10">
        <v>80</v>
      </c>
      <c r="H4" s="11" t="s">
        <v>207</v>
      </c>
      <c r="I4" s="12"/>
      <c r="J4" s="12" t="s">
        <v>225</v>
      </c>
      <c r="K4" s="13">
        <f t="shared" ref="K4:K33" si="0">I4*G4</f>
        <v>0</v>
      </c>
      <c r="M4" s="14"/>
    </row>
    <row r="5" spans="1:13" ht="14.95" thickBot="1" x14ac:dyDescent="0.3">
      <c r="A5" s="7">
        <v>2</v>
      </c>
      <c r="B5" s="8">
        <v>12467</v>
      </c>
      <c r="C5" s="9" t="s">
        <v>52</v>
      </c>
      <c r="D5" s="16" t="s">
        <v>97</v>
      </c>
      <c r="E5" s="15" t="s">
        <v>98</v>
      </c>
      <c r="F5" s="7"/>
      <c r="G5" s="10">
        <v>20</v>
      </c>
      <c r="H5" s="11" t="s">
        <v>207</v>
      </c>
      <c r="I5" s="12"/>
      <c r="J5" s="12" t="s">
        <v>225</v>
      </c>
      <c r="K5" s="13">
        <f t="shared" si="0"/>
        <v>0</v>
      </c>
      <c r="M5" s="14"/>
    </row>
    <row r="6" spans="1:13" ht="55.05" thickBot="1" x14ac:dyDescent="0.3">
      <c r="A6" s="7">
        <v>3</v>
      </c>
      <c r="B6" s="8">
        <v>14030</v>
      </c>
      <c r="C6" s="9" t="s">
        <v>56</v>
      </c>
      <c r="D6" s="8" t="s">
        <v>99</v>
      </c>
      <c r="E6" s="7" t="s">
        <v>100</v>
      </c>
      <c r="F6" s="7" t="s">
        <v>102</v>
      </c>
      <c r="G6" s="10">
        <v>120</v>
      </c>
      <c r="H6" s="11" t="s">
        <v>208</v>
      </c>
      <c r="I6" s="12"/>
      <c r="J6" s="12" t="s">
        <v>227</v>
      </c>
      <c r="K6" s="13">
        <f t="shared" si="0"/>
        <v>0</v>
      </c>
      <c r="M6" s="14"/>
    </row>
    <row r="7" spans="1:13" ht="27.85" thickBot="1" x14ac:dyDescent="0.3">
      <c r="A7" s="7">
        <v>4</v>
      </c>
      <c r="B7" s="8">
        <v>16326</v>
      </c>
      <c r="C7" s="9" t="s">
        <v>48</v>
      </c>
      <c r="D7" s="8" t="s">
        <v>103</v>
      </c>
      <c r="E7" s="7" t="s">
        <v>104</v>
      </c>
      <c r="F7" s="7"/>
      <c r="G7" s="10">
        <v>80</v>
      </c>
      <c r="H7" s="11" t="s">
        <v>207</v>
      </c>
      <c r="I7" s="12"/>
      <c r="J7" s="12" t="s">
        <v>225</v>
      </c>
      <c r="K7" s="13">
        <f t="shared" si="0"/>
        <v>0</v>
      </c>
      <c r="M7" s="14"/>
    </row>
    <row r="8" spans="1:13" ht="27.85" thickBot="1" x14ac:dyDescent="0.3">
      <c r="A8" s="7">
        <v>5</v>
      </c>
      <c r="B8" s="8">
        <v>16371</v>
      </c>
      <c r="C8" s="9" t="s">
        <v>13</v>
      </c>
      <c r="D8" s="8" t="s">
        <v>106</v>
      </c>
      <c r="E8" s="7" t="s">
        <v>105</v>
      </c>
      <c r="F8" s="7"/>
      <c r="G8" s="10">
        <v>32</v>
      </c>
      <c r="H8" s="11" t="s">
        <v>207</v>
      </c>
      <c r="I8" s="12"/>
      <c r="J8" s="12" t="s">
        <v>225</v>
      </c>
      <c r="K8" s="13">
        <f t="shared" si="0"/>
        <v>0</v>
      </c>
      <c r="M8" s="14"/>
    </row>
    <row r="9" spans="1:13" ht="27.85" thickBot="1" x14ac:dyDescent="0.3">
      <c r="A9" s="7">
        <v>6</v>
      </c>
      <c r="B9" s="16">
        <v>16389</v>
      </c>
      <c r="C9" s="17" t="s">
        <v>44</v>
      </c>
      <c r="D9" s="8" t="s">
        <v>109</v>
      </c>
      <c r="E9" s="7" t="s">
        <v>212</v>
      </c>
      <c r="F9" s="7"/>
      <c r="G9" s="10">
        <v>152</v>
      </c>
      <c r="H9" s="11" t="s">
        <v>207</v>
      </c>
      <c r="I9" s="12"/>
      <c r="J9" s="12" t="s">
        <v>225</v>
      </c>
      <c r="K9" s="13">
        <f t="shared" si="0"/>
        <v>0</v>
      </c>
      <c r="M9" s="14"/>
    </row>
    <row r="10" spans="1:13" ht="14.95" thickBot="1" x14ac:dyDescent="0.3">
      <c r="A10" s="7">
        <v>7</v>
      </c>
      <c r="B10" s="8">
        <v>16390</v>
      </c>
      <c r="C10" s="9" t="s">
        <v>45</v>
      </c>
      <c r="D10" s="8" t="s">
        <v>107</v>
      </c>
      <c r="E10" s="7" t="s">
        <v>110</v>
      </c>
      <c r="F10" s="7"/>
      <c r="G10" s="10">
        <v>400</v>
      </c>
      <c r="H10" s="11" t="s">
        <v>207</v>
      </c>
      <c r="I10" s="12"/>
      <c r="J10" s="12" t="s">
        <v>225</v>
      </c>
      <c r="K10" s="13">
        <f t="shared" si="0"/>
        <v>0</v>
      </c>
      <c r="M10" s="14"/>
    </row>
    <row r="11" spans="1:13" ht="14.95" thickBot="1" x14ac:dyDescent="0.3">
      <c r="A11" s="7">
        <v>8</v>
      </c>
      <c r="B11" s="8">
        <v>18397</v>
      </c>
      <c r="C11" s="9" t="s">
        <v>47</v>
      </c>
      <c r="D11" s="8" t="s">
        <v>111</v>
      </c>
      <c r="E11" s="7" t="s">
        <v>101</v>
      </c>
      <c r="F11" s="7"/>
      <c r="G11" s="10">
        <v>450</v>
      </c>
      <c r="H11" s="11" t="s">
        <v>207</v>
      </c>
      <c r="I11" s="12"/>
      <c r="J11" s="12" t="s">
        <v>225</v>
      </c>
      <c r="K11" s="13">
        <f t="shared" si="0"/>
        <v>0</v>
      </c>
      <c r="M11" s="14"/>
    </row>
    <row r="12" spans="1:13" ht="41.45" thickBot="1" x14ac:dyDescent="0.3">
      <c r="A12" s="7">
        <v>9</v>
      </c>
      <c r="B12" s="8">
        <v>33499</v>
      </c>
      <c r="C12" s="9" t="s">
        <v>63</v>
      </c>
      <c r="D12" s="8" t="s">
        <v>112</v>
      </c>
      <c r="E12" s="7" t="s">
        <v>113</v>
      </c>
      <c r="F12" s="7" t="s">
        <v>114</v>
      </c>
      <c r="G12" s="10">
        <v>10</v>
      </c>
      <c r="H12" s="11" t="s">
        <v>208</v>
      </c>
      <c r="I12" s="12"/>
      <c r="J12" s="12" t="s">
        <v>226</v>
      </c>
      <c r="K12" s="13">
        <f t="shared" si="0"/>
        <v>0</v>
      </c>
      <c r="M12" s="14"/>
    </row>
    <row r="13" spans="1:13" ht="136.55000000000001" thickBot="1" x14ac:dyDescent="0.3">
      <c r="A13" s="7">
        <v>10</v>
      </c>
      <c r="B13" s="8">
        <v>33530</v>
      </c>
      <c r="C13" s="9" t="s">
        <v>54</v>
      </c>
      <c r="D13" s="8" t="s">
        <v>115</v>
      </c>
      <c r="E13" s="7" t="s">
        <v>116</v>
      </c>
      <c r="F13" s="7" t="s">
        <v>117</v>
      </c>
      <c r="G13" s="10">
        <v>1000</v>
      </c>
      <c r="H13" s="11" t="s">
        <v>207</v>
      </c>
      <c r="I13" s="12"/>
      <c r="J13" s="12" t="s">
        <v>225</v>
      </c>
      <c r="K13" s="13">
        <f t="shared" si="0"/>
        <v>0</v>
      </c>
      <c r="M13" s="14"/>
    </row>
    <row r="14" spans="1:13" ht="109.4" thickBot="1" x14ac:dyDescent="0.3">
      <c r="A14" s="7">
        <v>11</v>
      </c>
      <c r="B14" s="8">
        <v>33830</v>
      </c>
      <c r="C14" s="9" t="s">
        <v>11</v>
      </c>
      <c r="D14" s="8" t="s">
        <v>108</v>
      </c>
      <c r="E14" s="8" t="s">
        <v>118</v>
      </c>
      <c r="F14" s="7" t="s">
        <v>119</v>
      </c>
      <c r="G14" s="10">
        <v>1300</v>
      </c>
      <c r="H14" s="11" t="s">
        <v>208</v>
      </c>
      <c r="I14" s="12"/>
      <c r="J14" s="12" t="s">
        <v>230</v>
      </c>
      <c r="K14" s="13">
        <f t="shared" si="0"/>
        <v>0</v>
      </c>
      <c r="M14" s="14"/>
    </row>
    <row r="15" spans="1:13" ht="14.95" thickBot="1" x14ac:dyDescent="0.3">
      <c r="A15" s="7">
        <v>12</v>
      </c>
      <c r="B15" s="8">
        <v>33967</v>
      </c>
      <c r="C15" s="9" t="s">
        <v>49</v>
      </c>
      <c r="D15" s="8" t="s">
        <v>120</v>
      </c>
      <c r="E15" s="8" t="s">
        <v>121</v>
      </c>
      <c r="F15" s="7"/>
      <c r="G15" s="10">
        <v>100</v>
      </c>
      <c r="H15" s="11" t="s">
        <v>207</v>
      </c>
      <c r="I15" s="12"/>
      <c r="J15" s="12" t="s">
        <v>225</v>
      </c>
      <c r="K15" s="13">
        <f t="shared" si="0"/>
        <v>0</v>
      </c>
      <c r="M15" s="14"/>
    </row>
    <row r="16" spans="1:13" ht="55.05" thickBot="1" x14ac:dyDescent="0.3">
      <c r="A16" s="7">
        <v>13</v>
      </c>
      <c r="B16" s="16">
        <v>34106</v>
      </c>
      <c r="C16" s="17" t="s">
        <v>58</v>
      </c>
      <c r="D16" s="8" t="s">
        <v>122</v>
      </c>
      <c r="E16" s="7" t="s">
        <v>123</v>
      </c>
      <c r="F16" s="7" t="s">
        <v>124</v>
      </c>
      <c r="G16" s="10">
        <v>36</v>
      </c>
      <c r="H16" s="11" t="s">
        <v>208</v>
      </c>
      <c r="I16" s="12"/>
      <c r="J16" s="12" t="s">
        <v>229</v>
      </c>
      <c r="K16" s="13">
        <f t="shared" si="0"/>
        <v>0</v>
      </c>
      <c r="M16" s="14"/>
    </row>
    <row r="17" spans="1:13" ht="27.85" thickBot="1" x14ac:dyDescent="0.3">
      <c r="A17" s="7">
        <v>14</v>
      </c>
      <c r="B17" s="8">
        <v>34217</v>
      </c>
      <c r="C17" s="9" t="s">
        <v>10</v>
      </c>
      <c r="D17" s="8" t="s">
        <v>125</v>
      </c>
      <c r="E17" s="7">
        <v>7000057831</v>
      </c>
      <c r="F17" s="7" t="s">
        <v>126</v>
      </c>
      <c r="G17" s="10">
        <v>3944</v>
      </c>
      <c r="H17" s="11" t="s">
        <v>207</v>
      </c>
      <c r="I17" s="12"/>
      <c r="J17" s="12" t="s">
        <v>225</v>
      </c>
      <c r="K17" s="13">
        <f t="shared" si="0"/>
        <v>0</v>
      </c>
      <c r="M17" s="14"/>
    </row>
    <row r="18" spans="1:13" ht="68.599999999999994" thickBot="1" x14ac:dyDescent="0.3">
      <c r="A18" s="7">
        <v>15</v>
      </c>
      <c r="B18" s="8">
        <v>34276</v>
      </c>
      <c r="C18" s="9" t="s">
        <v>60</v>
      </c>
      <c r="D18" s="8" t="s">
        <v>127</v>
      </c>
      <c r="E18" s="7" t="s">
        <v>128</v>
      </c>
      <c r="F18" s="7" t="s">
        <v>231</v>
      </c>
      <c r="G18" s="10">
        <v>168</v>
      </c>
      <c r="H18" s="11" t="s">
        <v>208</v>
      </c>
      <c r="I18" s="12"/>
      <c r="J18" s="12" t="s">
        <v>228</v>
      </c>
      <c r="K18" s="13">
        <f t="shared" si="0"/>
        <v>0</v>
      </c>
      <c r="M18" s="14"/>
    </row>
    <row r="19" spans="1:13" ht="27.85" thickBot="1" x14ac:dyDescent="0.3">
      <c r="A19" s="7">
        <v>16</v>
      </c>
      <c r="B19" s="8">
        <v>35208</v>
      </c>
      <c r="C19" s="9" t="s">
        <v>53</v>
      </c>
      <c r="D19" s="8" t="s">
        <v>95</v>
      </c>
      <c r="E19" s="7" t="s">
        <v>129</v>
      </c>
      <c r="F19" s="7" t="s">
        <v>132</v>
      </c>
      <c r="G19" s="10">
        <v>852</v>
      </c>
      <c r="H19" s="11" t="s">
        <v>207</v>
      </c>
      <c r="I19" s="12"/>
      <c r="J19" s="12" t="s">
        <v>225</v>
      </c>
      <c r="K19" s="13">
        <f t="shared" si="0"/>
        <v>0</v>
      </c>
      <c r="M19" s="14"/>
    </row>
    <row r="20" spans="1:13" ht="27.85" thickBot="1" x14ac:dyDescent="0.3">
      <c r="A20" s="7">
        <v>17</v>
      </c>
      <c r="B20" s="16">
        <v>35275</v>
      </c>
      <c r="C20" s="17" t="s">
        <v>57</v>
      </c>
      <c r="D20" s="8" t="s">
        <v>95</v>
      </c>
      <c r="E20" s="7" t="s">
        <v>130</v>
      </c>
      <c r="F20" s="7" t="s">
        <v>132</v>
      </c>
      <c r="G20" s="10">
        <v>8</v>
      </c>
      <c r="H20" s="11" t="s">
        <v>207</v>
      </c>
      <c r="I20" s="12"/>
      <c r="J20" s="12" t="s">
        <v>225</v>
      </c>
      <c r="K20" s="13">
        <f t="shared" si="0"/>
        <v>0</v>
      </c>
      <c r="M20" s="14"/>
    </row>
    <row r="21" spans="1:13" ht="68.599999999999994" thickBot="1" x14ac:dyDescent="0.3">
      <c r="A21" s="7">
        <v>18</v>
      </c>
      <c r="B21" s="8">
        <v>35294</v>
      </c>
      <c r="C21" s="9" t="s">
        <v>14</v>
      </c>
      <c r="D21" s="16" t="s">
        <v>132</v>
      </c>
      <c r="E21" s="15" t="s">
        <v>131</v>
      </c>
      <c r="F21" s="7" t="s">
        <v>133</v>
      </c>
      <c r="G21" s="10">
        <v>708</v>
      </c>
      <c r="H21" s="11" t="s">
        <v>207</v>
      </c>
      <c r="I21" s="12"/>
      <c r="J21" s="12" t="s">
        <v>225</v>
      </c>
      <c r="K21" s="13">
        <f t="shared" si="0"/>
        <v>0</v>
      </c>
      <c r="M21" s="14"/>
    </row>
    <row r="22" spans="1:13" ht="14.95" thickBot="1" x14ac:dyDescent="0.3">
      <c r="A22" s="7">
        <v>19</v>
      </c>
      <c r="B22" s="8">
        <v>35322</v>
      </c>
      <c r="C22" s="9" t="s">
        <v>12</v>
      </c>
      <c r="D22" s="8" t="s">
        <v>134</v>
      </c>
      <c r="E22" s="7" t="s">
        <v>135</v>
      </c>
      <c r="F22" s="7" t="s">
        <v>132</v>
      </c>
      <c r="G22" s="10">
        <v>36</v>
      </c>
      <c r="H22" s="11" t="s">
        <v>207</v>
      </c>
      <c r="I22" s="12"/>
      <c r="J22" s="12" t="s">
        <v>225</v>
      </c>
      <c r="K22" s="13">
        <f t="shared" si="0"/>
        <v>0</v>
      </c>
      <c r="M22" s="14"/>
    </row>
    <row r="23" spans="1:13" ht="55.05" thickBot="1" x14ac:dyDescent="0.3">
      <c r="A23" s="7">
        <v>20</v>
      </c>
      <c r="B23" s="8">
        <v>35325</v>
      </c>
      <c r="C23" s="9" t="s">
        <v>17</v>
      </c>
      <c r="D23" s="8" t="s">
        <v>136</v>
      </c>
      <c r="E23" s="7" t="s">
        <v>137</v>
      </c>
      <c r="F23" s="7" t="s">
        <v>138</v>
      </c>
      <c r="G23" s="10">
        <v>60</v>
      </c>
      <c r="H23" s="11" t="s">
        <v>208</v>
      </c>
      <c r="I23" s="12"/>
      <c r="J23" s="12" t="s">
        <v>226</v>
      </c>
      <c r="K23" s="13">
        <f t="shared" si="0"/>
        <v>0</v>
      </c>
      <c r="M23" s="14"/>
    </row>
    <row r="24" spans="1:13" ht="14.95" thickBot="1" x14ac:dyDescent="0.3">
      <c r="A24" s="7">
        <v>21</v>
      </c>
      <c r="B24" s="8">
        <v>35345</v>
      </c>
      <c r="C24" s="9" t="s">
        <v>59</v>
      </c>
      <c r="D24" s="16" t="s">
        <v>139</v>
      </c>
      <c r="E24" s="15" t="s">
        <v>142</v>
      </c>
      <c r="F24" s="7" t="s">
        <v>132</v>
      </c>
      <c r="G24" s="10">
        <v>450</v>
      </c>
      <c r="H24" s="11" t="s">
        <v>207</v>
      </c>
      <c r="I24" s="12"/>
      <c r="J24" s="12" t="s">
        <v>225</v>
      </c>
      <c r="K24" s="13">
        <f t="shared" si="0"/>
        <v>0</v>
      </c>
      <c r="M24" s="14"/>
    </row>
    <row r="25" spans="1:13" ht="14.95" thickBot="1" x14ac:dyDescent="0.3">
      <c r="A25" s="7">
        <v>22</v>
      </c>
      <c r="B25" s="8">
        <v>71061</v>
      </c>
      <c r="C25" s="9" t="s">
        <v>51</v>
      </c>
      <c r="D25" s="16" t="s">
        <v>143</v>
      </c>
      <c r="E25" s="15" t="s">
        <v>144</v>
      </c>
      <c r="F25" s="18"/>
      <c r="G25" s="10">
        <v>200</v>
      </c>
      <c r="H25" s="11" t="s">
        <v>207</v>
      </c>
      <c r="I25" s="12"/>
      <c r="J25" s="12" t="s">
        <v>225</v>
      </c>
      <c r="K25" s="13">
        <f t="shared" si="0"/>
        <v>0</v>
      </c>
      <c r="M25" s="14"/>
    </row>
    <row r="26" spans="1:13" ht="27.85" thickBot="1" x14ac:dyDescent="0.3">
      <c r="A26" s="7">
        <v>23</v>
      </c>
      <c r="B26" s="8">
        <v>76660</v>
      </c>
      <c r="C26" s="9" t="s">
        <v>64</v>
      </c>
      <c r="D26" s="8" t="s">
        <v>140</v>
      </c>
      <c r="E26" s="8" t="s">
        <v>146</v>
      </c>
      <c r="F26" s="7" t="s">
        <v>145</v>
      </c>
      <c r="G26" s="10">
        <v>45</v>
      </c>
      <c r="H26" s="11" t="s">
        <v>208</v>
      </c>
      <c r="I26" s="12"/>
      <c r="J26" s="12" t="s">
        <v>227</v>
      </c>
      <c r="K26" s="13">
        <f t="shared" si="0"/>
        <v>0</v>
      </c>
      <c r="M26" s="14"/>
    </row>
    <row r="27" spans="1:13" ht="14.95" thickBot="1" x14ac:dyDescent="0.3">
      <c r="A27" s="7">
        <v>24</v>
      </c>
      <c r="B27" s="8">
        <v>86237</v>
      </c>
      <c r="C27" s="9" t="s">
        <v>46</v>
      </c>
      <c r="D27" s="8" t="s">
        <v>148</v>
      </c>
      <c r="E27" s="7" t="s">
        <v>147</v>
      </c>
      <c r="F27" s="7" t="s">
        <v>132</v>
      </c>
      <c r="G27" s="10">
        <v>440</v>
      </c>
      <c r="H27" s="11" t="s">
        <v>207</v>
      </c>
      <c r="I27" s="12"/>
      <c r="J27" s="12" t="s">
        <v>225</v>
      </c>
      <c r="K27" s="13">
        <f t="shared" si="0"/>
        <v>0</v>
      </c>
      <c r="M27" s="14"/>
    </row>
    <row r="28" spans="1:13" ht="14.95" thickBot="1" x14ac:dyDescent="0.3">
      <c r="A28" s="7">
        <v>25</v>
      </c>
      <c r="B28" s="8">
        <v>86265</v>
      </c>
      <c r="C28" s="9" t="s">
        <v>16</v>
      </c>
      <c r="D28" s="8" t="s">
        <v>150</v>
      </c>
      <c r="E28" s="7" t="s">
        <v>149</v>
      </c>
      <c r="F28" s="7"/>
      <c r="G28" s="10">
        <v>150</v>
      </c>
      <c r="H28" s="11" t="s">
        <v>207</v>
      </c>
      <c r="I28" s="12"/>
      <c r="J28" s="12" t="s">
        <v>225</v>
      </c>
      <c r="K28" s="13">
        <f t="shared" si="0"/>
        <v>0</v>
      </c>
      <c r="M28" s="14"/>
    </row>
    <row r="29" spans="1:13" ht="14.95" thickBot="1" x14ac:dyDescent="0.3">
      <c r="A29" s="7">
        <v>26</v>
      </c>
      <c r="B29" s="8">
        <v>87206</v>
      </c>
      <c r="C29" s="9" t="s">
        <v>62</v>
      </c>
      <c r="D29" s="8" t="s">
        <v>141</v>
      </c>
      <c r="E29" s="7" t="s">
        <v>151</v>
      </c>
      <c r="F29" s="7"/>
      <c r="G29" s="10">
        <v>175</v>
      </c>
      <c r="H29" s="11" t="s">
        <v>207</v>
      </c>
      <c r="I29" s="12"/>
      <c r="J29" s="12" t="s">
        <v>225</v>
      </c>
      <c r="K29" s="13">
        <f t="shared" si="0"/>
        <v>0</v>
      </c>
      <c r="M29" s="14"/>
    </row>
    <row r="30" spans="1:13" ht="27.85" thickBot="1" x14ac:dyDescent="0.3">
      <c r="A30" s="7">
        <v>27</v>
      </c>
      <c r="B30" s="8">
        <v>112497</v>
      </c>
      <c r="C30" s="9" t="s">
        <v>43</v>
      </c>
      <c r="D30" s="8" t="s">
        <v>152</v>
      </c>
      <c r="E30" s="7" t="s">
        <v>153</v>
      </c>
      <c r="F30" s="18"/>
      <c r="G30" s="10">
        <v>30</v>
      </c>
      <c r="H30" s="11" t="s">
        <v>207</v>
      </c>
      <c r="I30" s="12"/>
      <c r="J30" s="12" t="s">
        <v>225</v>
      </c>
      <c r="K30" s="13">
        <f t="shared" si="0"/>
        <v>0</v>
      </c>
      <c r="M30" s="14"/>
    </row>
    <row r="31" spans="1:13" ht="27.85" thickBot="1" x14ac:dyDescent="0.3">
      <c r="A31" s="7">
        <v>28</v>
      </c>
      <c r="B31" s="8">
        <v>115842</v>
      </c>
      <c r="C31" s="9" t="s">
        <v>15</v>
      </c>
      <c r="D31" s="8" t="s">
        <v>154</v>
      </c>
      <c r="E31" s="7" t="s">
        <v>155</v>
      </c>
      <c r="F31" s="7"/>
      <c r="G31" s="10">
        <v>65</v>
      </c>
      <c r="H31" s="11" t="s">
        <v>207</v>
      </c>
      <c r="I31" s="12"/>
      <c r="J31" s="12" t="s">
        <v>225</v>
      </c>
      <c r="K31" s="13">
        <f t="shared" si="0"/>
        <v>0</v>
      </c>
      <c r="M31" s="14"/>
    </row>
    <row r="32" spans="1:13" ht="14.95" thickBot="1" x14ac:dyDescent="0.3">
      <c r="A32" s="7">
        <v>29</v>
      </c>
      <c r="B32" s="8">
        <v>116349</v>
      </c>
      <c r="C32" s="9" t="s">
        <v>50</v>
      </c>
      <c r="D32" s="8" t="s">
        <v>156</v>
      </c>
      <c r="E32" s="7" t="s">
        <v>157</v>
      </c>
      <c r="F32" s="7"/>
      <c r="G32" s="10">
        <v>36</v>
      </c>
      <c r="H32" s="11" t="s">
        <v>207</v>
      </c>
      <c r="I32" s="12"/>
      <c r="J32" s="12" t="s">
        <v>225</v>
      </c>
      <c r="K32" s="13">
        <f t="shared" si="0"/>
        <v>0</v>
      </c>
      <c r="M32" s="14"/>
    </row>
    <row r="33" spans="1:13" ht="41.45" thickBot="1" x14ac:dyDescent="0.3">
      <c r="A33" s="7">
        <v>30</v>
      </c>
      <c r="B33" s="8">
        <v>189438</v>
      </c>
      <c r="C33" s="9" t="s">
        <v>61</v>
      </c>
      <c r="D33" s="8" t="s">
        <v>158</v>
      </c>
      <c r="E33" s="7" t="s">
        <v>159</v>
      </c>
      <c r="F33" s="7"/>
      <c r="G33" s="10">
        <v>125</v>
      </c>
      <c r="H33" s="11" t="s">
        <v>207</v>
      </c>
      <c r="I33" s="12"/>
      <c r="J33" s="12" t="s">
        <v>225</v>
      </c>
      <c r="K33" s="13">
        <f t="shared" si="0"/>
        <v>0</v>
      </c>
      <c r="M33" s="14"/>
    </row>
    <row r="34" spans="1:13" ht="32.950000000000003" customHeight="1" thickBot="1" x14ac:dyDescent="0.3">
      <c r="H34" s="29" t="s">
        <v>18</v>
      </c>
      <c r="I34" s="30"/>
      <c r="J34" s="31"/>
      <c r="K34" s="19">
        <f>SUM(K4:K33)</f>
        <v>0</v>
      </c>
    </row>
    <row r="35" spans="1:13" ht="21.6" customHeight="1" thickBot="1" x14ac:dyDescent="0.3">
      <c r="H35" s="39" t="s">
        <v>19</v>
      </c>
      <c r="I35" s="40"/>
      <c r="J35" s="41"/>
      <c r="K35" s="19">
        <f>K34*0.21</f>
        <v>0</v>
      </c>
    </row>
    <row r="36" spans="1:13" ht="32.950000000000003" customHeight="1" thickBot="1" x14ac:dyDescent="0.3">
      <c r="G36" s="20"/>
      <c r="H36" s="29" t="s">
        <v>20</v>
      </c>
      <c r="I36" s="30"/>
      <c r="J36" s="31"/>
      <c r="K36" s="19">
        <f>K35+K34</f>
        <v>0</v>
      </c>
    </row>
    <row r="38" spans="1:13" x14ac:dyDescent="0.25">
      <c r="C38" s="32" t="s">
        <v>21</v>
      </c>
      <c r="D38" s="32"/>
      <c r="E38" s="32"/>
      <c r="F38" s="32"/>
      <c r="G38" s="32"/>
      <c r="H38" s="32"/>
      <c r="I38" s="32"/>
      <c r="J38" s="32"/>
      <c r="K38" s="32"/>
      <c r="L38" s="32"/>
    </row>
    <row r="39" spans="1:13" ht="14.95" customHeight="1" x14ac:dyDescent="0.25">
      <c r="C39" s="32" t="s">
        <v>22</v>
      </c>
      <c r="D39" s="32"/>
      <c r="E39" s="32"/>
      <c r="F39" s="32"/>
      <c r="G39" s="32"/>
      <c r="H39" s="32"/>
      <c r="I39" s="32"/>
      <c r="J39" s="32"/>
      <c r="K39" s="32"/>
      <c r="L39" s="32"/>
    </row>
    <row r="40" spans="1:13" ht="14.95" customHeight="1" x14ac:dyDescent="0.25">
      <c r="C40" s="32" t="s">
        <v>91</v>
      </c>
      <c r="D40" s="32"/>
      <c r="E40" s="32"/>
      <c r="F40" s="32"/>
      <c r="G40" s="32"/>
      <c r="H40" s="32"/>
      <c r="I40" s="32"/>
      <c r="J40" s="32"/>
      <c r="K40" s="32"/>
      <c r="L40" s="32"/>
    </row>
    <row r="41" spans="1:13" ht="14.95" customHeight="1" x14ac:dyDescent="0.25">
      <c r="C41" s="32" t="s">
        <v>92</v>
      </c>
      <c r="D41" s="32"/>
      <c r="E41" s="32"/>
      <c r="F41" s="32"/>
      <c r="G41" s="32"/>
      <c r="H41" s="32"/>
      <c r="I41" s="32"/>
      <c r="J41" s="32"/>
      <c r="K41" s="32"/>
      <c r="L41" s="32"/>
    </row>
    <row r="42" spans="1:13" ht="28.2" customHeight="1" x14ac:dyDescent="0.25">
      <c r="C42" s="28" t="s">
        <v>93</v>
      </c>
      <c r="D42" s="28"/>
      <c r="E42" s="28"/>
      <c r="F42" s="28"/>
      <c r="G42" s="28"/>
      <c r="H42" s="28"/>
      <c r="I42" s="28"/>
      <c r="J42" s="28"/>
      <c r="K42" s="28"/>
      <c r="L42" s="28"/>
    </row>
  </sheetData>
  <sheetProtection algorithmName="SHA-512" hashValue="48EPY1bgrZBL3f4Q70WV7N1Cy5D0aa+3uY+y5DtP+kLL5eOPQhxmtuYu8Shm+8AUg0kRbRn7GTCPz79EUKjUVw==" saltValue="H25XsKBVKCdgakr4ywOL5Q==" spinCount="100000" sheet="1" objects="1" scenarios="1"/>
  <sortState xmlns:xlrd2="http://schemas.microsoft.com/office/spreadsheetml/2017/richdata2" ref="B4:C33">
    <sortCondition ref="B4:B33"/>
  </sortState>
  <mergeCells count="11">
    <mergeCell ref="C1:I1"/>
    <mergeCell ref="G3:H3"/>
    <mergeCell ref="I3:J3"/>
    <mergeCell ref="H34:J34"/>
    <mergeCell ref="H35:J35"/>
    <mergeCell ref="C42:L42"/>
    <mergeCell ref="H36:J36"/>
    <mergeCell ref="C38:L38"/>
    <mergeCell ref="C39:L39"/>
    <mergeCell ref="C40:L40"/>
    <mergeCell ref="C41:L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topLeftCell="A7" zoomScale="85" zoomScaleNormal="85" workbookViewId="0">
      <selection activeCell="D33" sqref="D33"/>
    </sheetView>
  </sheetViews>
  <sheetFormatPr baseColWidth="10" defaultColWidth="11.5" defaultRowHeight="14.3" x14ac:dyDescent="0.25"/>
  <cols>
    <col min="1" max="1" width="4.5" style="1" bestFit="1" customWidth="1"/>
    <col min="2" max="2" width="11.5" style="1" bestFit="1" customWidth="1"/>
    <col min="3" max="3" width="39.625" style="1" bestFit="1" customWidth="1"/>
    <col min="4" max="4" width="26.625" style="21" customWidth="1"/>
    <col min="5" max="5" width="43.375" style="21" customWidth="1"/>
    <col min="6" max="6" width="32.625" style="21" customWidth="1"/>
    <col min="7" max="7" width="9" style="1" customWidth="1"/>
    <col min="8" max="8" width="6.625" style="1" customWidth="1"/>
    <col min="9" max="9" width="18" style="1" customWidth="1"/>
    <col min="10" max="10" width="11" style="1" customWidth="1"/>
    <col min="11" max="11" width="16.375" style="1" customWidth="1"/>
    <col min="12" max="16384" width="11.5" style="1"/>
  </cols>
  <sheetData>
    <row r="1" spans="1:11" ht="14.95" thickBot="1" x14ac:dyDescent="0.3">
      <c r="C1" s="33" t="s">
        <v>23</v>
      </c>
      <c r="D1" s="33"/>
      <c r="E1" s="33"/>
      <c r="F1" s="33"/>
      <c r="G1" s="33"/>
      <c r="H1" s="33"/>
      <c r="I1" s="34"/>
      <c r="J1" s="27"/>
    </row>
    <row r="2" spans="1:11" ht="14.95" thickBot="1" x14ac:dyDescent="0.3"/>
    <row r="3" spans="1:11" ht="79.849999999999994" customHeight="1" thickBot="1" x14ac:dyDescent="0.3">
      <c r="A3" s="4" t="s">
        <v>1</v>
      </c>
      <c r="B3" s="4" t="s">
        <v>2</v>
      </c>
      <c r="C3" s="23" t="s">
        <v>3</v>
      </c>
      <c r="D3" s="5" t="s">
        <v>4</v>
      </c>
      <c r="E3" s="5" t="s">
        <v>5</v>
      </c>
      <c r="F3" s="5" t="s">
        <v>6</v>
      </c>
      <c r="G3" s="35" t="s">
        <v>7</v>
      </c>
      <c r="H3" s="36"/>
      <c r="I3" s="37" t="s">
        <v>232</v>
      </c>
      <c r="J3" s="38"/>
      <c r="K3" s="6" t="s">
        <v>9</v>
      </c>
    </row>
    <row r="4" spans="1:11" ht="163.69999999999999" thickBot="1" x14ac:dyDescent="0.3">
      <c r="A4" s="7">
        <v>1</v>
      </c>
      <c r="B4" s="8">
        <v>32928</v>
      </c>
      <c r="C4" s="9" t="s">
        <v>65</v>
      </c>
      <c r="D4" s="7" t="s">
        <v>161</v>
      </c>
      <c r="E4" s="7" t="s">
        <v>160</v>
      </c>
      <c r="F4" s="7"/>
      <c r="G4" s="10">
        <v>200</v>
      </c>
      <c r="H4" s="11" t="s">
        <v>207</v>
      </c>
      <c r="I4" s="12"/>
      <c r="J4" s="12" t="s">
        <v>225</v>
      </c>
      <c r="K4" s="13">
        <f t="shared" ref="K4:K16" si="0">I4*G4</f>
        <v>0</v>
      </c>
    </row>
    <row r="5" spans="1:11" ht="55.05" thickBot="1" x14ac:dyDescent="0.3">
      <c r="A5" s="7">
        <v>2</v>
      </c>
      <c r="B5" s="8">
        <v>33123</v>
      </c>
      <c r="C5" s="9" t="s">
        <v>26</v>
      </c>
      <c r="D5" s="7" t="s">
        <v>163</v>
      </c>
      <c r="E5" s="7" t="s">
        <v>164</v>
      </c>
      <c r="F5" s="7" t="s">
        <v>162</v>
      </c>
      <c r="G5" s="10">
        <v>80</v>
      </c>
      <c r="H5" s="11" t="s">
        <v>208</v>
      </c>
      <c r="I5" s="12"/>
      <c r="J5" s="12" t="s">
        <v>228</v>
      </c>
      <c r="K5" s="13">
        <f t="shared" si="0"/>
        <v>0</v>
      </c>
    </row>
    <row r="6" spans="1:11" ht="27.85" thickBot="1" x14ac:dyDescent="0.3">
      <c r="A6" s="7">
        <v>3</v>
      </c>
      <c r="B6" s="8">
        <v>33162</v>
      </c>
      <c r="C6" s="9" t="s">
        <v>66</v>
      </c>
      <c r="D6" s="7" t="s">
        <v>165</v>
      </c>
      <c r="E6" s="7" t="s">
        <v>166</v>
      </c>
      <c r="F6" s="7"/>
      <c r="G6" s="10">
        <v>700</v>
      </c>
      <c r="H6" s="11" t="s">
        <v>207</v>
      </c>
      <c r="I6" s="12"/>
      <c r="J6" s="12" t="s">
        <v>225</v>
      </c>
      <c r="K6" s="13">
        <f t="shared" si="0"/>
        <v>0</v>
      </c>
    </row>
    <row r="7" spans="1:11" ht="14.95" thickBot="1" x14ac:dyDescent="0.3">
      <c r="A7" s="7">
        <v>4</v>
      </c>
      <c r="B7" s="8">
        <v>33382</v>
      </c>
      <c r="C7" s="9" t="s">
        <v>67</v>
      </c>
      <c r="D7" s="7" t="s">
        <v>168</v>
      </c>
      <c r="E7" s="7" t="s">
        <v>167</v>
      </c>
      <c r="F7" s="7"/>
      <c r="G7" s="10">
        <v>550</v>
      </c>
      <c r="H7" s="11" t="s">
        <v>207</v>
      </c>
      <c r="I7" s="12"/>
      <c r="J7" s="12" t="s">
        <v>225</v>
      </c>
      <c r="K7" s="13">
        <f t="shared" si="0"/>
        <v>0</v>
      </c>
    </row>
    <row r="8" spans="1:11" ht="55.05" thickBot="1" x14ac:dyDescent="0.3">
      <c r="A8" s="7">
        <v>5</v>
      </c>
      <c r="B8" s="8">
        <v>33608</v>
      </c>
      <c r="C8" s="9" t="s">
        <v>25</v>
      </c>
      <c r="D8" s="7" t="s">
        <v>139</v>
      </c>
      <c r="E8" s="22" t="s">
        <v>169</v>
      </c>
      <c r="F8" s="7" t="s">
        <v>138</v>
      </c>
      <c r="G8" s="10">
        <v>35</v>
      </c>
      <c r="H8" s="11" t="s">
        <v>208</v>
      </c>
      <c r="I8" s="12"/>
      <c r="J8" s="12" t="s">
        <v>226</v>
      </c>
      <c r="K8" s="13">
        <f t="shared" si="0"/>
        <v>0</v>
      </c>
    </row>
    <row r="9" spans="1:11" ht="14.95" thickBot="1" x14ac:dyDescent="0.3">
      <c r="A9" s="7">
        <v>6</v>
      </c>
      <c r="B9" s="8">
        <v>33657</v>
      </c>
      <c r="C9" s="9" t="s">
        <v>68</v>
      </c>
      <c r="D9" s="7" t="s">
        <v>171</v>
      </c>
      <c r="E9" s="7" t="s">
        <v>172</v>
      </c>
      <c r="F9" s="7"/>
      <c r="G9" s="10">
        <v>72</v>
      </c>
      <c r="H9" s="11" t="s">
        <v>207</v>
      </c>
      <c r="I9" s="12"/>
      <c r="J9" s="12" t="s">
        <v>225</v>
      </c>
      <c r="K9" s="13">
        <f t="shared" si="0"/>
        <v>0</v>
      </c>
    </row>
    <row r="10" spans="1:11" ht="95.8" thickBot="1" x14ac:dyDescent="0.3">
      <c r="A10" s="7">
        <v>7</v>
      </c>
      <c r="B10" s="8">
        <v>33659</v>
      </c>
      <c r="C10" s="9" t="s">
        <v>71</v>
      </c>
      <c r="D10" s="7" t="s">
        <v>174</v>
      </c>
      <c r="E10" s="7" t="s">
        <v>173</v>
      </c>
      <c r="F10" s="7"/>
      <c r="G10" s="10">
        <v>50</v>
      </c>
      <c r="H10" s="11" t="s">
        <v>207</v>
      </c>
      <c r="I10" s="12"/>
      <c r="J10" s="12" t="s">
        <v>225</v>
      </c>
      <c r="K10" s="13">
        <f t="shared" si="0"/>
        <v>0</v>
      </c>
    </row>
    <row r="11" spans="1:11" ht="55.05" thickBot="1" x14ac:dyDescent="0.3">
      <c r="A11" s="7">
        <v>8</v>
      </c>
      <c r="B11" s="8">
        <v>33676</v>
      </c>
      <c r="C11" s="9" t="s">
        <v>69</v>
      </c>
      <c r="D11" s="7" t="s">
        <v>139</v>
      </c>
      <c r="E11" s="7" t="s">
        <v>170</v>
      </c>
      <c r="F11" s="7" t="s">
        <v>175</v>
      </c>
      <c r="G11" s="10">
        <v>62</v>
      </c>
      <c r="H11" s="11" t="s">
        <v>208</v>
      </c>
      <c r="I11" s="12"/>
      <c r="J11" s="12" t="s">
        <v>233</v>
      </c>
      <c r="K11" s="13">
        <f t="shared" si="0"/>
        <v>0</v>
      </c>
    </row>
    <row r="12" spans="1:11" ht="27.85" thickBot="1" x14ac:dyDescent="0.3">
      <c r="A12" s="7">
        <v>9</v>
      </c>
      <c r="B12" s="8">
        <v>34504</v>
      </c>
      <c r="C12" s="9" t="s">
        <v>70</v>
      </c>
      <c r="D12" s="7" t="s">
        <v>176</v>
      </c>
      <c r="E12" s="7" t="s">
        <v>177</v>
      </c>
      <c r="F12" s="7"/>
      <c r="G12" s="10">
        <v>30</v>
      </c>
      <c r="H12" s="11" t="s">
        <v>207</v>
      </c>
      <c r="I12" s="12"/>
      <c r="J12" s="12" t="s">
        <v>225</v>
      </c>
      <c r="K12" s="13">
        <f t="shared" si="0"/>
        <v>0</v>
      </c>
    </row>
    <row r="13" spans="1:11" ht="14.95" thickBot="1" x14ac:dyDescent="0.3">
      <c r="A13" s="7">
        <v>10</v>
      </c>
      <c r="B13" s="8">
        <v>34510</v>
      </c>
      <c r="C13" s="9" t="s">
        <v>24</v>
      </c>
      <c r="D13" s="7" t="s">
        <v>122</v>
      </c>
      <c r="E13" s="7" t="s">
        <v>178</v>
      </c>
      <c r="F13" s="7"/>
      <c r="G13" s="10">
        <v>55</v>
      </c>
      <c r="H13" s="11" t="s">
        <v>207</v>
      </c>
      <c r="I13" s="12"/>
      <c r="J13" s="12" t="s">
        <v>225</v>
      </c>
      <c r="K13" s="13">
        <f t="shared" si="0"/>
        <v>0</v>
      </c>
    </row>
    <row r="14" spans="1:11" ht="27.85" thickBot="1" x14ac:dyDescent="0.3">
      <c r="A14" s="7">
        <v>11</v>
      </c>
      <c r="B14" s="8">
        <v>34519</v>
      </c>
      <c r="C14" s="9" t="s">
        <v>27</v>
      </c>
      <c r="D14" s="7" t="s">
        <v>179</v>
      </c>
      <c r="E14" s="7" t="s">
        <v>180</v>
      </c>
      <c r="F14" s="7"/>
      <c r="G14" s="10">
        <v>30</v>
      </c>
      <c r="H14" s="11" t="s">
        <v>207</v>
      </c>
      <c r="I14" s="12"/>
      <c r="J14" s="12" t="s">
        <v>225</v>
      </c>
      <c r="K14" s="13">
        <f t="shared" si="0"/>
        <v>0</v>
      </c>
    </row>
    <row r="15" spans="1:11" ht="14.95" thickBot="1" x14ac:dyDescent="0.3">
      <c r="A15" s="7">
        <v>12</v>
      </c>
      <c r="B15" s="8">
        <v>34542</v>
      </c>
      <c r="C15" s="9" t="s">
        <v>41</v>
      </c>
      <c r="D15" s="7" t="s">
        <v>181</v>
      </c>
      <c r="E15" s="7" t="s">
        <v>182</v>
      </c>
      <c r="F15" s="7"/>
      <c r="G15" s="10">
        <v>2000</v>
      </c>
      <c r="H15" s="11" t="s">
        <v>207</v>
      </c>
      <c r="I15" s="12"/>
      <c r="J15" s="12" t="s">
        <v>225</v>
      </c>
      <c r="K15" s="13">
        <f t="shared" si="0"/>
        <v>0</v>
      </c>
    </row>
    <row r="16" spans="1:11" ht="14.95" thickBot="1" x14ac:dyDescent="0.3">
      <c r="A16" s="7">
        <v>13</v>
      </c>
      <c r="B16" s="8">
        <v>302307</v>
      </c>
      <c r="C16" s="9" t="s">
        <v>183</v>
      </c>
      <c r="D16" s="7" t="s">
        <v>184</v>
      </c>
      <c r="E16" s="7" t="s">
        <v>185</v>
      </c>
      <c r="F16" s="7"/>
      <c r="G16" s="10">
        <v>105</v>
      </c>
      <c r="H16" s="11" t="s">
        <v>207</v>
      </c>
      <c r="I16" s="12"/>
      <c r="J16" s="12" t="s">
        <v>225</v>
      </c>
      <c r="K16" s="13">
        <f t="shared" si="0"/>
        <v>0</v>
      </c>
    </row>
    <row r="17" spans="3:12" ht="14.95" customHeight="1" thickBot="1" x14ac:dyDescent="0.3">
      <c r="H17" s="29" t="s">
        <v>18</v>
      </c>
      <c r="I17" s="30"/>
      <c r="J17" s="31"/>
      <c r="K17" s="19">
        <f>SUM(K4:K16)</f>
        <v>0</v>
      </c>
    </row>
    <row r="18" spans="3:12" ht="14.95" thickBot="1" x14ac:dyDescent="0.3">
      <c r="H18" s="39" t="s">
        <v>19</v>
      </c>
      <c r="I18" s="40"/>
      <c r="J18" s="41"/>
      <c r="K18" s="19">
        <f>K17*0.21</f>
        <v>0</v>
      </c>
    </row>
    <row r="19" spans="3:12" ht="14.95" customHeight="1" thickBot="1" x14ac:dyDescent="0.3">
      <c r="G19" s="20"/>
      <c r="H19" s="29" t="s">
        <v>20</v>
      </c>
      <c r="I19" s="30"/>
      <c r="J19" s="31"/>
      <c r="K19" s="19">
        <f>K18+K17</f>
        <v>0</v>
      </c>
    </row>
    <row r="21" spans="3:12" x14ac:dyDescent="0.25">
      <c r="C21" s="32" t="s">
        <v>21</v>
      </c>
      <c r="D21" s="32"/>
      <c r="E21" s="32"/>
      <c r="F21" s="32"/>
      <c r="G21" s="32"/>
      <c r="H21" s="32"/>
      <c r="I21" s="32"/>
      <c r="J21" s="32"/>
      <c r="K21" s="32"/>
      <c r="L21" s="32"/>
    </row>
    <row r="22" spans="3:12" ht="14.95" customHeight="1" x14ac:dyDescent="0.25">
      <c r="C22" s="32" t="s">
        <v>22</v>
      </c>
      <c r="D22" s="32"/>
      <c r="E22" s="32"/>
      <c r="F22" s="32"/>
      <c r="G22" s="32"/>
      <c r="H22" s="32"/>
      <c r="I22" s="32"/>
      <c r="J22" s="32"/>
      <c r="K22" s="32"/>
      <c r="L22" s="32"/>
    </row>
    <row r="23" spans="3:12" ht="14.95" customHeight="1" x14ac:dyDescent="0.25">
      <c r="C23" s="32" t="s">
        <v>91</v>
      </c>
      <c r="D23" s="32"/>
      <c r="E23" s="32"/>
      <c r="F23" s="32"/>
      <c r="G23" s="32"/>
      <c r="H23" s="32"/>
      <c r="I23" s="32"/>
      <c r="J23" s="32"/>
      <c r="K23" s="32"/>
      <c r="L23" s="32"/>
    </row>
    <row r="24" spans="3:12" ht="14.95" customHeight="1" x14ac:dyDescent="0.25">
      <c r="C24" s="32" t="s">
        <v>92</v>
      </c>
      <c r="D24" s="32"/>
      <c r="E24" s="32"/>
      <c r="F24" s="32"/>
      <c r="G24" s="32"/>
      <c r="H24" s="32"/>
      <c r="I24" s="32"/>
      <c r="J24" s="32"/>
      <c r="K24" s="32"/>
      <c r="L24" s="32"/>
    </row>
    <row r="25" spans="3:12" ht="28.2" customHeight="1" x14ac:dyDescent="0.25">
      <c r="C25" s="28" t="s">
        <v>93</v>
      </c>
      <c r="D25" s="28"/>
      <c r="E25" s="28"/>
      <c r="F25" s="28"/>
      <c r="G25" s="28"/>
      <c r="H25" s="28"/>
      <c r="I25" s="28"/>
      <c r="J25" s="28"/>
      <c r="K25" s="28"/>
      <c r="L25" s="28"/>
    </row>
  </sheetData>
  <sheetProtection algorithmName="SHA-512" hashValue="xb3NJI1OJEgFrRq99zEuX0PBTzOlwMrb5vJum8ObMFL1TB9Tnv7vYJWyXSvRwXU1abx0RTXJ9r6PEx6LxaPe9Q==" saltValue="yMziFG8f4viVbtjsajCGng==" spinCount="100000" sheet="1" objects="1" scenarios="1"/>
  <sortState xmlns:xlrd2="http://schemas.microsoft.com/office/spreadsheetml/2017/richdata2" ref="B4:C16">
    <sortCondition ref="B4:B16"/>
  </sortState>
  <mergeCells count="11">
    <mergeCell ref="C1:I1"/>
    <mergeCell ref="G3:H3"/>
    <mergeCell ref="I3:J3"/>
    <mergeCell ref="H17:J17"/>
    <mergeCell ref="H18:J18"/>
    <mergeCell ref="C25:L25"/>
    <mergeCell ref="H19:J19"/>
    <mergeCell ref="C21:L21"/>
    <mergeCell ref="C22:L22"/>
    <mergeCell ref="C23:L23"/>
    <mergeCell ref="C24:L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"/>
  <sheetViews>
    <sheetView zoomScale="85" zoomScaleNormal="85" workbookViewId="0">
      <selection activeCell="G4" sqref="G4:G7"/>
    </sheetView>
  </sheetViews>
  <sheetFormatPr baseColWidth="10" defaultColWidth="11.5" defaultRowHeight="14.3" x14ac:dyDescent="0.25"/>
  <cols>
    <col min="1" max="1" width="4.5" style="1" bestFit="1" customWidth="1"/>
    <col min="2" max="2" width="11.5" style="1" bestFit="1" customWidth="1"/>
    <col min="3" max="3" width="44.375" style="1" customWidth="1"/>
    <col min="4" max="4" width="14.25" style="21" customWidth="1"/>
    <col min="5" max="5" width="31.75" style="21" customWidth="1"/>
    <col min="6" max="6" width="32.625" style="21" customWidth="1"/>
    <col min="7" max="7" width="6.5" style="1" customWidth="1"/>
    <col min="8" max="8" width="6.625" style="1" customWidth="1"/>
    <col min="9" max="9" width="18" style="1" customWidth="1"/>
    <col min="10" max="10" width="10.5" style="1" customWidth="1"/>
    <col min="11" max="11" width="16.375" style="1" customWidth="1"/>
    <col min="12" max="16384" width="11.5" style="1"/>
  </cols>
  <sheetData>
    <row r="1" spans="1:12" ht="14.95" thickBot="1" x14ac:dyDescent="0.3">
      <c r="C1" s="33" t="s">
        <v>28</v>
      </c>
      <c r="D1" s="33"/>
      <c r="E1" s="33"/>
      <c r="F1" s="33"/>
      <c r="G1" s="33"/>
      <c r="H1" s="33"/>
      <c r="I1" s="34"/>
      <c r="J1" s="27"/>
    </row>
    <row r="2" spans="1:12" ht="14.95" thickBot="1" x14ac:dyDescent="0.3"/>
    <row r="3" spans="1:12" ht="43.5" thickBot="1" x14ac:dyDescent="0.3">
      <c r="A3" s="4" t="s">
        <v>1</v>
      </c>
      <c r="B3" s="4" t="s">
        <v>2</v>
      </c>
      <c r="C3" s="23" t="s">
        <v>3</v>
      </c>
      <c r="D3" s="5" t="s">
        <v>4</v>
      </c>
      <c r="E3" s="5" t="s">
        <v>5</v>
      </c>
      <c r="F3" s="5" t="s">
        <v>6</v>
      </c>
      <c r="G3" s="35" t="s">
        <v>7</v>
      </c>
      <c r="H3" s="36"/>
      <c r="I3" s="37" t="s">
        <v>8</v>
      </c>
      <c r="J3" s="38"/>
      <c r="K3" s="6" t="s">
        <v>9</v>
      </c>
    </row>
    <row r="4" spans="1:12" ht="17.350000000000001" customHeight="1" thickBot="1" x14ac:dyDescent="0.3">
      <c r="A4" s="7">
        <v>1</v>
      </c>
      <c r="B4" s="16">
        <v>30006</v>
      </c>
      <c r="C4" s="17" t="s">
        <v>29</v>
      </c>
      <c r="D4" s="7" t="s">
        <v>111</v>
      </c>
      <c r="E4" s="7" t="s">
        <v>186</v>
      </c>
      <c r="F4" s="7"/>
      <c r="G4" s="11">
        <v>8</v>
      </c>
      <c r="H4" s="11" t="s">
        <v>207</v>
      </c>
      <c r="I4" s="12"/>
      <c r="J4" s="12" t="s">
        <v>225</v>
      </c>
      <c r="K4" s="13">
        <f>I4*G4</f>
        <v>0</v>
      </c>
    </row>
    <row r="5" spans="1:12" ht="17.350000000000001" customHeight="1" thickBot="1" x14ac:dyDescent="0.3">
      <c r="A5" s="7">
        <v>2</v>
      </c>
      <c r="B5" s="8">
        <v>89620</v>
      </c>
      <c r="C5" s="9" t="s">
        <v>72</v>
      </c>
      <c r="D5" s="7" t="s">
        <v>188</v>
      </c>
      <c r="E5" s="7" t="s">
        <v>187</v>
      </c>
      <c r="F5" s="7"/>
      <c r="G5" s="11">
        <v>60</v>
      </c>
      <c r="H5" s="11" t="s">
        <v>207</v>
      </c>
      <c r="I5" s="12"/>
      <c r="J5" s="12" t="s">
        <v>225</v>
      </c>
      <c r="K5" s="13">
        <f>I5*G5</f>
        <v>0</v>
      </c>
    </row>
    <row r="6" spans="1:12" ht="17.350000000000001" customHeight="1" thickBot="1" x14ac:dyDescent="0.3">
      <c r="A6" s="7">
        <v>3</v>
      </c>
      <c r="B6" s="8">
        <v>189408</v>
      </c>
      <c r="C6" s="9" t="s">
        <v>73</v>
      </c>
      <c r="D6" s="7" t="s">
        <v>189</v>
      </c>
      <c r="E6" s="7" t="s">
        <v>190</v>
      </c>
      <c r="F6" s="7"/>
      <c r="G6" s="11">
        <v>100</v>
      </c>
      <c r="H6" s="11" t="s">
        <v>207</v>
      </c>
      <c r="I6" s="12"/>
      <c r="J6" s="12" t="s">
        <v>225</v>
      </c>
      <c r="K6" s="13">
        <f>I6*G6</f>
        <v>0</v>
      </c>
    </row>
    <row r="7" spans="1:12" s="26" customFormat="1" ht="39.1" customHeight="1" thickBot="1" x14ac:dyDescent="0.3">
      <c r="A7" s="7">
        <v>4</v>
      </c>
      <c r="B7" s="8">
        <v>189469</v>
      </c>
      <c r="C7" s="9" t="s">
        <v>42</v>
      </c>
      <c r="D7" s="15" t="s">
        <v>191</v>
      </c>
      <c r="E7" s="15" t="s">
        <v>192</v>
      </c>
      <c r="F7" s="15"/>
      <c r="G7" s="24">
        <v>150</v>
      </c>
      <c r="H7" s="24" t="s">
        <v>207</v>
      </c>
      <c r="I7" s="12"/>
      <c r="J7" s="12" t="s">
        <v>225</v>
      </c>
      <c r="K7" s="25">
        <f>I7*G7</f>
        <v>0</v>
      </c>
    </row>
    <row r="8" spans="1:12" ht="14.95" customHeight="1" thickBot="1" x14ac:dyDescent="0.3">
      <c r="H8" s="29" t="s">
        <v>18</v>
      </c>
      <c r="I8" s="30"/>
      <c r="J8" s="31"/>
      <c r="K8" s="19">
        <f>SUM(K4:K7)</f>
        <v>0</v>
      </c>
    </row>
    <row r="9" spans="1:12" ht="14.95" thickBot="1" x14ac:dyDescent="0.3">
      <c r="H9" s="39" t="s">
        <v>19</v>
      </c>
      <c r="I9" s="40"/>
      <c r="J9" s="41"/>
      <c r="K9" s="19">
        <f>K8*0.21</f>
        <v>0</v>
      </c>
    </row>
    <row r="10" spans="1:12" ht="14.95" customHeight="1" thickBot="1" x14ac:dyDescent="0.3">
      <c r="G10" s="20"/>
      <c r="H10" s="29" t="s">
        <v>20</v>
      </c>
      <c r="I10" s="30"/>
      <c r="J10" s="31"/>
      <c r="K10" s="19">
        <f>K9+K8</f>
        <v>0</v>
      </c>
    </row>
    <row r="12" spans="1:12" x14ac:dyDescent="0.25">
      <c r="C12" s="32" t="s">
        <v>21</v>
      </c>
      <c r="D12" s="32"/>
      <c r="E12" s="32"/>
      <c r="F12" s="32"/>
      <c r="G12" s="32"/>
      <c r="H12" s="32"/>
      <c r="I12" s="32"/>
      <c r="J12" s="32"/>
      <c r="K12" s="32"/>
      <c r="L12" s="32"/>
    </row>
    <row r="13" spans="1:12" ht="14.95" customHeight="1" x14ac:dyDescent="0.25">
      <c r="C13" s="32" t="s">
        <v>22</v>
      </c>
      <c r="D13" s="32"/>
      <c r="E13" s="32"/>
      <c r="F13" s="32"/>
      <c r="G13" s="32"/>
      <c r="H13" s="32"/>
      <c r="I13" s="32"/>
      <c r="J13" s="32"/>
      <c r="K13" s="32"/>
      <c r="L13" s="32"/>
    </row>
    <row r="14" spans="1:12" ht="14.95" customHeight="1" x14ac:dyDescent="0.25">
      <c r="C14" s="32" t="s">
        <v>91</v>
      </c>
      <c r="D14" s="32"/>
      <c r="E14" s="32"/>
      <c r="F14" s="32"/>
      <c r="G14" s="32"/>
      <c r="H14" s="32"/>
      <c r="I14" s="32"/>
      <c r="J14" s="32"/>
      <c r="K14" s="32"/>
      <c r="L14" s="32"/>
    </row>
    <row r="15" spans="1:12" ht="14.95" customHeight="1" x14ac:dyDescent="0.25">
      <c r="C15" s="32" t="s">
        <v>92</v>
      </c>
      <c r="D15" s="32"/>
      <c r="E15" s="32"/>
      <c r="F15" s="32"/>
      <c r="G15" s="32"/>
      <c r="H15" s="32"/>
      <c r="I15" s="32"/>
      <c r="J15" s="32"/>
      <c r="K15" s="32"/>
      <c r="L15" s="32"/>
    </row>
    <row r="16" spans="1:12" ht="28.2" customHeight="1" x14ac:dyDescent="0.25">
      <c r="C16" s="28" t="s">
        <v>93</v>
      </c>
      <c r="D16" s="28"/>
      <c r="E16" s="28"/>
      <c r="F16" s="28"/>
      <c r="G16" s="28"/>
      <c r="H16" s="28"/>
      <c r="I16" s="28"/>
      <c r="J16" s="28"/>
      <c r="K16" s="28"/>
      <c r="L16" s="28"/>
    </row>
  </sheetData>
  <sheetProtection algorithmName="SHA-512" hashValue="kjXAsV1nEHOFezt6fNmEjhH0RhvijUuzrQEAFAPX0vYo5bxu/LyaP28VrEWFHF7+sWai3v+34wk5U/kNYIKLAw==" saltValue="X1PyE9j0mYHQ5938R9RIpw==" spinCount="100000" sheet="1" objects="1" scenarios="1"/>
  <sortState xmlns:xlrd2="http://schemas.microsoft.com/office/spreadsheetml/2017/richdata2" ref="B4:C7">
    <sortCondition ref="B4:B7"/>
  </sortState>
  <mergeCells count="11">
    <mergeCell ref="C1:I1"/>
    <mergeCell ref="G3:H3"/>
    <mergeCell ref="I3:J3"/>
    <mergeCell ref="H8:J8"/>
    <mergeCell ref="H9:J9"/>
    <mergeCell ref="C16:L16"/>
    <mergeCell ref="H10:J10"/>
    <mergeCell ref="C12:L12"/>
    <mergeCell ref="C13:L13"/>
    <mergeCell ref="C14:L14"/>
    <mergeCell ref="C15:L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9"/>
  <sheetViews>
    <sheetView topLeftCell="A19" zoomScale="85" zoomScaleNormal="85" workbookViewId="0">
      <selection activeCell="E4" sqref="E4:E20"/>
    </sheetView>
  </sheetViews>
  <sheetFormatPr baseColWidth="10" defaultColWidth="11.5" defaultRowHeight="14.3" x14ac:dyDescent="0.25"/>
  <cols>
    <col min="1" max="1" width="4.5" style="1" bestFit="1" customWidth="1"/>
    <col min="2" max="2" width="11.5" style="1" bestFit="1" customWidth="1"/>
    <col min="3" max="3" width="39.625" style="1" bestFit="1" customWidth="1"/>
    <col min="4" max="4" width="54.375" style="1" customWidth="1"/>
    <col min="5" max="5" width="6.5" style="1" customWidth="1"/>
    <col min="6" max="6" width="6.625" style="1" customWidth="1"/>
    <col min="7" max="8" width="18" style="1" customWidth="1"/>
    <col min="9" max="9" width="16.375" style="1" customWidth="1"/>
    <col min="10" max="11" width="11.5" style="1"/>
    <col min="12" max="12" width="11.875" style="1" customWidth="1"/>
    <col min="13" max="16384" width="11.5" style="1"/>
  </cols>
  <sheetData>
    <row r="1" spans="1:9" ht="14.95" thickBot="1" x14ac:dyDescent="0.3">
      <c r="C1" s="33" t="s">
        <v>30</v>
      </c>
      <c r="D1" s="33"/>
      <c r="E1" s="33"/>
      <c r="F1" s="33"/>
      <c r="G1" s="34"/>
      <c r="H1" s="27"/>
    </row>
    <row r="2" spans="1:9" ht="14.95" thickBot="1" x14ac:dyDescent="0.3"/>
    <row r="3" spans="1:9" ht="53.35" customHeight="1" thickBot="1" x14ac:dyDescent="0.3">
      <c r="A3" s="4" t="s">
        <v>1</v>
      </c>
      <c r="B3" s="4" t="s">
        <v>2</v>
      </c>
      <c r="C3" s="23" t="s">
        <v>3</v>
      </c>
      <c r="D3" s="23" t="s">
        <v>31</v>
      </c>
      <c r="E3" s="42" t="s">
        <v>32</v>
      </c>
      <c r="F3" s="43"/>
      <c r="G3" s="37" t="s">
        <v>33</v>
      </c>
      <c r="H3" s="38"/>
      <c r="I3" s="6" t="s">
        <v>9</v>
      </c>
    </row>
    <row r="4" spans="1:9" ht="55.05" thickBot="1" x14ac:dyDescent="0.3">
      <c r="A4" s="7">
        <v>1</v>
      </c>
      <c r="B4" s="8">
        <v>10705</v>
      </c>
      <c r="C4" s="9" t="s">
        <v>80</v>
      </c>
      <c r="D4" s="7" t="s">
        <v>218</v>
      </c>
      <c r="E4" s="10">
        <v>50</v>
      </c>
      <c r="F4" s="11" t="s">
        <v>209</v>
      </c>
      <c r="G4" s="12"/>
      <c r="H4" s="12" t="s">
        <v>234</v>
      </c>
      <c r="I4" s="13">
        <f t="shared" ref="I4:I20" si="0">G4*E4</f>
        <v>0</v>
      </c>
    </row>
    <row r="5" spans="1:9" ht="122.95" thickBot="1" x14ac:dyDescent="0.3">
      <c r="A5" s="7">
        <v>2</v>
      </c>
      <c r="B5" s="8">
        <v>31905</v>
      </c>
      <c r="C5" s="9" t="s">
        <v>74</v>
      </c>
      <c r="D5" s="7" t="s">
        <v>217</v>
      </c>
      <c r="E5" s="10">
        <v>60</v>
      </c>
      <c r="F5" s="11" t="s">
        <v>209</v>
      </c>
      <c r="G5" s="12"/>
      <c r="H5" s="12" t="s">
        <v>235</v>
      </c>
      <c r="I5" s="13">
        <f t="shared" si="0"/>
        <v>0</v>
      </c>
    </row>
    <row r="6" spans="1:9" ht="136.55000000000001" thickBot="1" x14ac:dyDescent="0.3">
      <c r="A6" s="7">
        <v>3</v>
      </c>
      <c r="B6" s="8">
        <v>31914</v>
      </c>
      <c r="C6" s="9" t="s">
        <v>35</v>
      </c>
      <c r="D6" s="7" t="s">
        <v>213</v>
      </c>
      <c r="E6" s="10">
        <v>30</v>
      </c>
      <c r="F6" s="11" t="s">
        <v>209</v>
      </c>
      <c r="G6" s="12"/>
      <c r="H6" s="12" t="s">
        <v>236</v>
      </c>
      <c r="I6" s="13">
        <f t="shared" si="0"/>
        <v>0</v>
      </c>
    </row>
    <row r="7" spans="1:9" ht="122.95" thickBot="1" x14ac:dyDescent="0.3">
      <c r="A7" s="7">
        <v>4</v>
      </c>
      <c r="B7" s="8">
        <v>31935</v>
      </c>
      <c r="C7" s="9" t="s">
        <v>78</v>
      </c>
      <c r="D7" s="7" t="s">
        <v>222</v>
      </c>
      <c r="E7" s="10">
        <v>2000</v>
      </c>
      <c r="F7" s="11" t="s">
        <v>210</v>
      </c>
      <c r="G7" s="12"/>
      <c r="H7" s="12" t="s">
        <v>238</v>
      </c>
      <c r="I7" s="13">
        <f t="shared" si="0"/>
        <v>0</v>
      </c>
    </row>
    <row r="8" spans="1:9" ht="122.95" thickBot="1" x14ac:dyDescent="0.3">
      <c r="A8" s="7">
        <v>5</v>
      </c>
      <c r="B8" s="8">
        <v>31958</v>
      </c>
      <c r="C8" s="9" t="s">
        <v>34</v>
      </c>
      <c r="D8" s="7" t="s">
        <v>216</v>
      </c>
      <c r="E8" s="10">
        <v>20</v>
      </c>
      <c r="F8" s="11" t="s">
        <v>209</v>
      </c>
      <c r="G8" s="12"/>
      <c r="H8" s="12" t="s">
        <v>237</v>
      </c>
      <c r="I8" s="13">
        <f t="shared" si="0"/>
        <v>0</v>
      </c>
    </row>
    <row r="9" spans="1:9" ht="136.55000000000001" thickBot="1" x14ac:dyDescent="0.3">
      <c r="A9" s="7">
        <v>6</v>
      </c>
      <c r="B9" s="8">
        <v>31973</v>
      </c>
      <c r="C9" s="9" t="s">
        <v>37</v>
      </c>
      <c r="D9" s="7" t="s">
        <v>219</v>
      </c>
      <c r="E9" s="10">
        <v>24</v>
      </c>
      <c r="F9" s="11" t="s">
        <v>209</v>
      </c>
      <c r="G9" s="12"/>
      <c r="H9" s="12" t="s">
        <v>235</v>
      </c>
      <c r="I9" s="13">
        <f t="shared" si="0"/>
        <v>0</v>
      </c>
    </row>
    <row r="10" spans="1:9" ht="136.55000000000001" thickBot="1" x14ac:dyDescent="0.3">
      <c r="A10" s="7">
        <v>7</v>
      </c>
      <c r="B10" s="8">
        <v>31974</v>
      </c>
      <c r="C10" s="9" t="s">
        <v>77</v>
      </c>
      <c r="D10" s="7" t="s">
        <v>220</v>
      </c>
      <c r="E10" s="10">
        <v>17</v>
      </c>
      <c r="F10" s="11" t="s">
        <v>209</v>
      </c>
      <c r="G10" s="12"/>
      <c r="H10" s="12" t="s">
        <v>235</v>
      </c>
      <c r="I10" s="13">
        <f t="shared" si="0"/>
        <v>0</v>
      </c>
    </row>
    <row r="11" spans="1:9" ht="122.95" thickBot="1" x14ac:dyDescent="0.3">
      <c r="A11" s="7">
        <v>8</v>
      </c>
      <c r="B11" s="8">
        <v>31995</v>
      </c>
      <c r="C11" s="9" t="s">
        <v>75</v>
      </c>
      <c r="D11" s="7" t="s">
        <v>222</v>
      </c>
      <c r="E11" s="10">
        <v>400</v>
      </c>
      <c r="F11" s="11" t="s">
        <v>210</v>
      </c>
      <c r="G11" s="12"/>
      <c r="H11" s="12" t="s">
        <v>238</v>
      </c>
      <c r="I11" s="13">
        <f t="shared" si="0"/>
        <v>0</v>
      </c>
    </row>
    <row r="12" spans="1:9" ht="109.4" thickBot="1" x14ac:dyDescent="0.3">
      <c r="A12" s="7">
        <v>9</v>
      </c>
      <c r="B12" s="8">
        <v>31996</v>
      </c>
      <c r="C12" s="9" t="s">
        <v>79</v>
      </c>
      <c r="D12" s="7" t="s">
        <v>221</v>
      </c>
      <c r="E12" s="10">
        <v>1000</v>
      </c>
      <c r="F12" s="11" t="s">
        <v>210</v>
      </c>
      <c r="G12" s="12"/>
      <c r="H12" s="12" t="s">
        <v>238</v>
      </c>
      <c r="I12" s="13">
        <f t="shared" si="0"/>
        <v>0</v>
      </c>
    </row>
    <row r="13" spans="1:9" ht="122.95" thickBot="1" x14ac:dyDescent="0.3">
      <c r="A13" s="7">
        <v>10</v>
      </c>
      <c r="B13" s="8">
        <v>32003</v>
      </c>
      <c r="C13" s="9" t="s">
        <v>85</v>
      </c>
      <c r="D13" s="7" t="s">
        <v>240</v>
      </c>
      <c r="E13" s="10">
        <v>35</v>
      </c>
      <c r="F13" s="11" t="s">
        <v>209</v>
      </c>
      <c r="G13" s="12"/>
      <c r="H13" s="12" t="s">
        <v>235</v>
      </c>
      <c r="I13" s="13">
        <f t="shared" si="0"/>
        <v>0</v>
      </c>
    </row>
    <row r="14" spans="1:9" ht="41.45" thickBot="1" x14ac:dyDescent="0.3">
      <c r="A14" s="7">
        <v>11</v>
      </c>
      <c r="B14" s="8">
        <v>32035</v>
      </c>
      <c r="C14" s="9" t="s">
        <v>36</v>
      </c>
      <c r="D14" s="7" t="s">
        <v>193</v>
      </c>
      <c r="E14" s="10">
        <v>25</v>
      </c>
      <c r="F14" s="11" t="s">
        <v>211</v>
      </c>
      <c r="G14" s="12"/>
      <c r="H14" s="12" t="s">
        <v>239</v>
      </c>
      <c r="I14" s="13">
        <f t="shared" si="0"/>
        <v>0</v>
      </c>
    </row>
    <row r="15" spans="1:9" ht="136.55000000000001" thickBot="1" x14ac:dyDescent="0.3">
      <c r="A15" s="7">
        <v>12</v>
      </c>
      <c r="B15" s="8">
        <v>32055</v>
      </c>
      <c r="C15" s="9" t="s">
        <v>81</v>
      </c>
      <c r="D15" s="7" t="s">
        <v>214</v>
      </c>
      <c r="E15" s="10">
        <v>40</v>
      </c>
      <c r="F15" s="11" t="s">
        <v>209</v>
      </c>
      <c r="G15" s="12"/>
      <c r="H15" s="12" t="s">
        <v>236</v>
      </c>
      <c r="I15" s="13">
        <f t="shared" si="0"/>
        <v>0</v>
      </c>
    </row>
    <row r="16" spans="1:9" ht="136.55000000000001" thickBot="1" x14ac:dyDescent="0.3">
      <c r="A16" s="7">
        <v>13</v>
      </c>
      <c r="B16" s="8">
        <v>32061</v>
      </c>
      <c r="C16" s="9" t="s">
        <v>83</v>
      </c>
      <c r="D16" s="7" t="s">
        <v>214</v>
      </c>
      <c r="E16" s="10">
        <v>50</v>
      </c>
      <c r="F16" s="11" t="s">
        <v>209</v>
      </c>
      <c r="G16" s="12"/>
      <c r="H16" s="12" t="s">
        <v>236</v>
      </c>
      <c r="I16" s="13">
        <f t="shared" si="0"/>
        <v>0</v>
      </c>
    </row>
    <row r="17" spans="1:12" ht="122.95" thickBot="1" x14ac:dyDescent="0.3">
      <c r="A17" s="7">
        <v>14</v>
      </c>
      <c r="B17" s="8">
        <v>32067</v>
      </c>
      <c r="C17" s="9" t="s">
        <v>76</v>
      </c>
      <c r="D17" s="7" t="s">
        <v>217</v>
      </c>
      <c r="E17" s="10">
        <v>50</v>
      </c>
      <c r="F17" s="11" t="s">
        <v>209</v>
      </c>
      <c r="G17" s="12"/>
      <c r="H17" s="12" t="s">
        <v>235</v>
      </c>
      <c r="I17" s="13">
        <f t="shared" si="0"/>
        <v>0</v>
      </c>
    </row>
    <row r="18" spans="1:12" ht="122.95" thickBot="1" x14ac:dyDescent="0.3">
      <c r="A18" s="7">
        <v>15</v>
      </c>
      <c r="B18" s="8">
        <v>32068</v>
      </c>
      <c r="C18" s="9" t="s">
        <v>84</v>
      </c>
      <c r="D18" s="7" t="s">
        <v>217</v>
      </c>
      <c r="E18" s="10">
        <v>20</v>
      </c>
      <c r="F18" s="11" t="s">
        <v>209</v>
      </c>
      <c r="G18" s="12"/>
      <c r="H18" s="12" t="s">
        <v>235</v>
      </c>
      <c r="I18" s="13">
        <f t="shared" si="0"/>
        <v>0</v>
      </c>
    </row>
    <row r="19" spans="1:12" ht="136.55000000000001" thickBot="1" x14ac:dyDescent="0.3">
      <c r="A19" s="7">
        <v>16</v>
      </c>
      <c r="B19" s="8">
        <v>32074</v>
      </c>
      <c r="C19" s="9" t="s">
        <v>86</v>
      </c>
      <c r="D19" s="7" t="s">
        <v>215</v>
      </c>
      <c r="E19" s="10">
        <v>32</v>
      </c>
      <c r="F19" s="11" t="s">
        <v>209</v>
      </c>
      <c r="G19" s="12"/>
      <c r="H19" s="12" t="s">
        <v>235</v>
      </c>
      <c r="I19" s="13">
        <f t="shared" si="0"/>
        <v>0</v>
      </c>
    </row>
    <row r="20" spans="1:12" ht="136.55000000000001" thickBot="1" x14ac:dyDescent="0.3">
      <c r="A20" s="7">
        <v>17</v>
      </c>
      <c r="B20" s="8">
        <v>32094</v>
      </c>
      <c r="C20" s="9" t="s">
        <v>82</v>
      </c>
      <c r="D20" s="7" t="s">
        <v>223</v>
      </c>
      <c r="E20" s="10">
        <v>6</v>
      </c>
      <c r="F20" s="11" t="s">
        <v>209</v>
      </c>
      <c r="G20" s="12"/>
      <c r="H20" s="12" t="s">
        <v>235</v>
      </c>
      <c r="I20" s="13">
        <f t="shared" si="0"/>
        <v>0</v>
      </c>
    </row>
    <row r="21" spans="1:12" ht="14.95" customHeight="1" thickBot="1" x14ac:dyDescent="0.3">
      <c r="F21" s="29" t="s">
        <v>18</v>
      </c>
      <c r="G21" s="30"/>
      <c r="H21" s="31"/>
      <c r="I21" s="19">
        <f>SUM(I4:I20)</f>
        <v>0</v>
      </c>
    </row>
    <row r="22" spans="1:12" ht="14.95" thickBot="1" x14ac:dyDescent="0.3">
      <c r="F22" s="39" t="s">
        <v>19</v>
      </c>
      <c r="G22" s="40"/>
      <c r="H22" s="41"/>
      <c r="I22" s="19">
        <f>I21*0.21</f>
        <v>0</v>
      </c>
    </row>
    <row r="23" spans="1:12" ht="14.95" customHeight="1" thickBot="1" x14ac:dyDescent="0.3">
      <c r="E23" s="20"/>
      <c r="F23" s="29" t="s">
        <v>20</v>
      </c>
      <c r="G23" s="30"/>
      <c r="H23" s="31"/>
      <c r="I23" s="19">
        <f>I22+I21</f>
        <v>0</v>
      </c>
    </row>
    <row r="25" spans="1:12" x14ac:dyDescent="0.25">
      <c r="C25" s="32" t="s">
        <v>21</v>
      </c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14.95" customHeight="1" x14ac:dyDescent="0.25">
      <c r="C26" s="32" t="s">
        <v>22</v>
      </c>
      <c r="D26" s="32"/>
      <c r="E26" s="32"/>
      <c r="F26" s="32"/>
      <c r="G26" s="32"/>
      <c r="H26" s="32"/>
      <c r="I26" s="32"/>
      <c r="J26" s="32"/>
      <c r="K26" s="32"/>
      <c r="L26" s="32"/>
    </row>
    <row r="27" spans="1:12" ht="14.95" customHeight="1" x14ac:dyDescent="0.25">
      <c r="C27" s="32" t="s">
        <v>91</v>
      </c>
      <c r="D27" s="32"/>
      <c r="E27" s="32"/>
      <c r="F27" s="32"/>
      <c r="G27" s="32"/>
      <c r="H27" s="32"/>
      <c r="I27" s="32"/>
      <c r="J27" s="32"/>
      <c r="K27" s="32"/>
      <c r="L27" s="32"/>
    </row>
    <row r="28" spans="1:12" ht="14.95" customHeight="1" x14ac:dyDescent="0.25">
      <c r="C28" s="32" t="s">
        <v>224</v>
      </c>
      <c r="D28" s="32"/>
      <c r="E28" s="32"/>
      <c r="F28" s="32"/>
      <c r="G28" s="32"/>
      <c r="H28" s="32"/>
      <c r="I28" s="32"/>
      <c r="J28" s="32"/>
      <c r="K28" s="32"/>
      <c r="L28" s="32"/>
    </row>
    <row r="29" spans="1:12" ht="28.2" customHeight="1" x14ac:dyDescent="0.25">
      <c r="C29" s="28" t="s">
        <v>93</v>
      </c>
      <c r="D29" s="28"/>
      <c r="E29" s="28"/>
      <c r="F29" s="28"/>
      <c r="G29" s="28"/>
      <c r="H29" s="28"/>
      <c r="I29" s="28"/>
      <c r="J29" s="28"/>
      <c r="K29" s="28"/>
      <c r="L29" s="28"/>
    </row>
  </sheetData>
  <sheetProtection algorithmName="SHA-512" hashValue="5Eg2ljgbEdPOmJ5/ry+1NZZ91478ZmfAMDXYcaQ0sxL9G4jOxc5MrGVo4iN1Qrgpm6IcxBrDdWR3gmeWwljygA==" saltValue="p6H6EdxjFdqxeBHrmFYXwA==" spinCount="100000" sheet="1" objects="1" scenarios="1"/>
  <sortState xmlns:xlrd2="http://schemas.microsoft.com/office/spreadsheetml/2017/richdata2" ref="B4:C20">
    <sortCondition ref="B4:B20"/>
  </sortState>
  <mergeCells count="11">
    <mergeCell ref="C1:G1"/>
    <mergeCell ref="E3:F3"/>
    <mergeCell ref="G3:H3"/>
    <mergeCell ref="F21:H21"/>
    <mergeCell ref="F22:H22"/>
    <mergeCell ref="F23:H23"/>
    <mergeCell ref="C27:L27"/>
    <mergeCell ref="C28:L28"/>
    <mergeCell ref="C29:L29"/>
    <mergeCell ref="C25:L25"/>
    <mergeCell ref="C26:L2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8"/>
  <sheetViews>
    <sheetView zoomScale="85" zoomScaleNormal="85" workbookViewId="0">
      <selection activeCell="F4" sqref="F4"/>
    </sheetView>
  </sheetViews>
  <sheetFormatPr baseColWidth="10" defaultColWidth="11.5" defaultRowHeight="14.3" x14ac:dyDescent="0.25"/>
  <cols>
    <col min="1" max="1" width="4.5" style="1" bestFit="1" customWidth="1"/>
    <col min="2" max="2" width="11.5" style="1" bestFit="1" customWidth="1"/>
    <col min="3" max="3" width="39.625" style="1" bestFit="1" customWidth="1"/>
    <col min="4" max="4" width="19.375" style="21" customWidth="1"/>
    <col min="5" max="5" width="39.625" style="21" customWidth="1"/>
    <col min="6" max="6" width="32.625" style="21" customWidth="1"/>
    <col min="7" max="7" width="6.5" style="1" customWidth="1"/>
    <col min="8" max="8" width="6.625" style="1" customWidth="1"/>
    <col min="9" max="9" width="18" style="1" customWidth="1"/>
    <col min="10" max="10" width="11.875" style="1" customWidth="1"/>
    <col min="11" max="11" width="16.375" style="1" customWidth="1"/>
    <col min="12" max="16384" width="11.5" style="1"/>
  </cols>
  <sheetData>
    <row r="1" spans="1:12" ht="14.95" thickBot="1" x14ac:dyDescent="0.3">
      <c r="C1" s="33" t="s">
        <v>38</v>
      </c>
      <c r="D1" s="33"/>
      <c r="E1" s="33"/>
      <c r="F1" s="33"/>
      <c r="G1" s="33"/>
      <c r="H1" s="33"/>
      <c r="I1" s="34"/>
      <c r="J1" s="27"/>
    </row>
    <row r="2" spans="1:12" ht="14.95" thickBot="1" x14ac:dyDescent="0.3"/>
    <row r="3" spans="1:12" ht="43.5" thickBot="1" x14ac:dyDescent="0.3">
      <c r="A3" s="4" t="s">
        <v>1</v>
      </c>
      <c r="B3" s="4" t="s">
        <v>2</v>
      </c>
      <c r="C3" s="23" t="s">
        <v>3</v>
      </c>
      <c r="D3" s="5" t="s">
        <v>4</v>
      </c>
      <c r="E3" s="5" t="s">
        <v>5</v>
      </c>
      <c r="F3" s="5" t="s">
        <v>6</v>
      </c>
      <c r="G3" s="35" t="s">
        <v>7</v>
      </c>
      <c r="H3" s="36"/>
      <c r="I3" s="37" t="s">
        <v>232</v>
      </c>
      <c r="J3" s="38"/>
      <c r="K3" s="6" t="s">
        <v>9</v>
      </c>
    </row>
    <row r="4" spans="1:12" ht="67.25" customHeight="1" thickBot="1" x14ac:dyDescent="0.3">
      <c r="A4" s="7">
        <v>2</v>
      </c>
      <c r="B4" s="16">
        <v>30409</v>
      </c>
      <c r="C4" s="17" t="s">
        <v>90</v>
      </c>
      <c r="D4" s="15" t="s">
        <v>195</v>
      </c>
      <c r="E4" s="15" t="s">
        <v>194</v>
      </c>
      <c r="F4" s="15" t="s">
        <v>138</v>
      </c>
      <c r="G4" s="24">
        <v>14</v>
      </c>
      <c r="H4" s="24" t="s">
        <v>208</v>
      </c>
      <c r="I4" s="12"/>
      <c r="J4" s="12" t="s">
        <v>226</v>
      </c>
      <c r="K4" s="25">
        <f t="shared" ref="K4:K9" si="0">I4*G4</f>
        <v>0</v>
      </c>
    </row>
    <row r="5" spans="1:12" s="26" customFormat="1" ht="16.850000000000001" customHeight="1" thickBot="1" x14ac:dyDescent="0.3">
      <c r="A5" s="7">
        <v>3</v>
      </c>
      <c r="B5" s="8">
        <v>35303</v>
      </c>
      <c r="C5" s="9" t="s">
        <v>88</v>
      </c>
      <c r="D5" s="7" t="s">
        <v>196</v>
      </c>
      <c r="E5" s="7" t="s">
        <v>197</v>
      </c>
      <c r="F5" s="7"/>
      <c r="G5" s="11">
        <v>150</v>
      </c>
      <c r="H5" s="11" t="s">
        <v>207</v>
      </c>
      <c r="I5" s="12"/>
      <c r="J5" s="12" t="s">
        <v>225</v>
      </c>
      <c r="K5" s="13">
        <f t="shared" si="0"/>
        <v>0</v>
      </c>
    </row>
    <row r="6" spans="1:12" ht="16.850000000000001" customHeight="1" thickBot="1" x14ac:dyDescent="0.3">
      <c r="A6" s="7">
        <v>4</v>
      </c>
      <c r="B6" s="8">
        <v>87294</v>
      </c>
      <c r="C6" s="9" t="s">
        <v>40</v>
      </c>
      <c r="D6" s="7" t="s">
        <v>198</v>
      </c>
      <c r="E6" s="7" t="s">
        <v>199</v>
      </c>
      <c r="F6" s="7"/>
      <c r="G6" s="11">
        <v>1</v>
      </c>
      <c r="H6" s="11" t="s">
        <v>207</v>
      </c>
      <c r="I6" s="12"/>
      <c r="J6" s="12" t="s">
        <v>225</v>
      </c>
      <c r="K6" s="13">
        <f t="shared" si="0"/>
        <v>0</v>
      </c>
    </row>
    <row r="7" spans="1:12" ht="62.35" customHeight="1" thickBot="1" x14ac:dyDescent="0.3">
      <c r="A7" s="7">
        <v>5</v>
      </c>
      <c r="B7" s="8">
        <v>87404</v>
      </c>
      <c r="C7" s="9" t="s">
        <v>89</v>
      </c>
      <c r="D7" s="15" t="s">
        <v>200</v>
      </c>
      <c r="E7" s="15" t="s">
        <v>201</v>
      </c>
      <c r="F7" s="15"/>
      <c r="G7" s="24">
        <v>4</v>
      </c>
      <c r="H7" s="24" t="s">
        <v>207</v>
      </c>
      <c r="I7" s="12"/>
      <c r="J7" s="12" t="s">
        <v>225</v>
      </c>
      <c r="K7" s="25">
        <f t="shared" si="0"/>
        <v>0</v>
      </c>
    </row>
    <row r="8" spans="1:12" ht="91.7" customHeight="1" thickBot="1" x14ac:dyDescent="0.3">
      <c r="A8" s="7">
        <v>6</v>
      </c>
      <c r="B8" s="8">
        <v>87549</v>
      </c>
      <c r="C8" s="9" t="s">
        <v>87</v>
      </c>
      <c r="D8" s="7" t="s">
        <v>202</v>
      </c>
      <c r="E8" s="7" t="s">
        <v>203</v>
      </c>
      <c r="F8" s="7" t="s">
        <v>204</v>
      </c>
      <c r="G8" s="11">
        <v>20</v>
      </c>
      <c r="H8" s="11" t="s">
        <v>207</v>
      </c>
      <c r="I8" s="12"/>
      <c r="J8" s="12" t="s">
        <v>225</v>
      </c>
      <c r="K8" s="13">
        <f t="shared" si="0"/>
        <v>0</v>
      </c>
    </row>
    <row r="9" spans="1:12" ht="16.850000000000001" customHeight="1" thickBot="1" x14ac:dyDescent="0.3">
      <c r="A9" s="7">
        <v>7</v>
      </c>
      <c r="B9" s="8">
        <v>272830</v>
      </c>
      <c r="C9" s="9" t="s">
        <v>39</v>
      </c>
      <c r="D9" s="7" t="s">
        <v>205</v>
      </c>
      <c r="E9" s="7" t="s">
        <v>206</v>
      </c>
      <c r="F9" s="7"/>
      <c r="G9" s="11">
        <v>60</v>
      </c>
      <c r="H9" s="11" t="s">
        <v>207</v>
      </c>
      <c r="I9" s="12"/>
      <c r="J9" s="12" t="s">
        <v>225</v>
      </c>
      <c r="K9" s="13">
        <f t="shared" si="0"/>
        <v>0</v>
      </c>
    </row>
    <row r="10" spans="1:12" ht="14.95" customHeight="1" thickBot="1" x14ac:dyDescent="0.3">
      <c r="H10" s="29" t="s">
        <v>18</v>
      </c>
      <c r="I10" s="30"/>
      <c r="J10" s="31"/>
      <c r="K10" s="19">
        <f>SUM(K4:K9)</f>
        <v>0</v>
      </c>
    </row>
    <row r="11" spans="1:12" ht="14.95" thickBot="1" x14ac:dyDescent="0.3">
      <c r="H11" s="39" t="s">
        <v>19</v>
      </c>
      <c r="I11" s="40"/>
      <c r="J11" s="41"/>
      <c r="K11" s="19">
        <f>K10*0.21</f>
        <v>0</v>
      </c>
    </row>
    <row r="12" spans="1:12" ht="14.95" customHeight="1" thickBot="1" x14ac:dyDescent="0.3">
      <c r="G12" s="20"/>
      <c r="H12" s="29" t="s">
        <v>20</v>
      </c>
      <c r="I12" s="30"/>
      <c r="J12" s="31"/>
      <c r="K12" s="19">
        <f>K11+K10</f>
        <v>0</v>
      </c>
    </row>
    <row r="14" spans="1:12" x14ac:dyDescent="0.25">
      <c r="C14" s="32" t="s">
        <v>21</v>
      </c>
      <c r="D14" s="32"/>
      <c r="E14" s="32"/>
      <c r="F14" s="32"/>
      <c r="G14" s="32"/>
      <c r="H14" s="32"/>
      <c r="I14" s="32"/>
      <c r="J14" s="32"/>
      <c r="K14" s="32"/>
      <c r="L14" s="32"/>
    </row>
    <row r="15" spans="1:12" ht="14.95" customHeight="1" x14ac:dyDescent="0.25">
      <c r="C15" s="32" t="s">
        <v>22</v>
      </c>
      <c r="D15" s="32"/>
      <c r="E15" s="32"/>
      <c r="F15" s="32"/>
      <c r="G15" s="32"/>
      <c r="H15" s="32"/>
      <c r="I15" s="32"/>
      <c r="J15" s="32"/>
      <c r="K15" s="32"/>
      <c r="L15" s="32"/>
    </row>
    <row r="16" spans="1:12" ht="14.95" customHeight="1" x14ac:dyDescent="0.25">
      <c r="C16" s="32" t="s">
        <v>91</v>
      </c>
      <c r="D16" s="32"/>
      <c r="E16" s="32"/>
      <c r="F16" s="32"/>
      <c r="G16" s="32"/>
      <c r="H16" s="32"/>
      <c r="I16" s="32"/>
      <c r="J16" s="32"/>
      <c r="K16" s="32"/>
      <c r="L16" s="32"/>
    </row>
    <row r="17" spans="3:12" ht="14.95" customHeight="1" x14ac:dyDescent="0.25">
      <c r="C17" s="32" t="s">
        <v>92</v>
      </c>
      <c r="D17" s="32"/>
      <c r="E17" s="32"/>
      <c r="F17" s="32"/>
      <c r="G17" s="32"/>
      <c r="H17" s="32"/>
      <c r="I17" s="32"/>
      <c r="J17" s="32"/>
      <c r="K17" s="32"/>
      <c r="L17" s="32"/>
    </row>
    <row r="18" spans="3:12" ht="28.2" customHeight="1" x14ac:dyDescent="0.25">
      <c r="C18" s="28" t="s">
        <v>93</v>
      </c>
      <c r="D18" s="28"/>
      <c r="E18" s="28"/>
      <c r="F18" s="28"/>
      <c r="G18" s="28"/>
      <c r="H18" s="28"/>
      <c r="I18" s="28"/>
      <c r="J18" s="28"/>
      <c r="K18" s="28"/>
      <c r="L18" s="28"/>
    </row>
  </sheetData>
  <sheetProtection algorithmName="SHA-512" hashValue="4W/GPavI/dvz89GyBHPX7lbokMacXSiEe7SmOgn72Sa+xztS0oDmZifO/GZtlTHXLWqFeesKkKRy3Ryv2dH0rg==" saltValue="3j5bLVO4JzNhQArTTKiapQ==" spinCount="100000" sheet="1" objects="1" scenarios="1"/>
  <sortState xmlns:xlrd2="http://schemas.microsoft.com/office/spreadsheetml/2017/richdata2" ref="B4:C9">
    <sortCondition ref="B4:B9"/>
  </sortState>
  <mergeCells count="11">
    <mergeCell ref="C1:I1"/>
    <mergeCell ref="G3:H3"/>
    <mergeCell ref="I3:J3"/>
    <mergeCell ref="H10:J10"/>
    <mergeCell ref="H11:J11"/>
    <mergeCell ref="C18:L18"/>
    <mergeCell ref="H12:J12"/>
    <mergeCell ref="C14:L14"/>
    <mergeCell ref="C15:L15"/>
    <mergeCell ref="C16:L16"/>
    <mergeCell ref="C17:L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OFERTA ECO. LOTE 1</vt:lpstr>
      <vt:lpstr>OFERTA ECO. LOTE 2</vt:lpstr>
      <vt:lpstr>OFERTA ECO. LOTE 3</vt:lpstr>
      <vt:lpstr>OFERTA ECO. LOTE 4</vt:lpstr>
      <vt:lpstr>OFERTA ECO. LOTE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2023-11-02T22:40:34Z</dcterms:modified>
</cp:coreProperties>
</file>