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AAD55949-8255-460F-AD8C-145CD7E6ADE8}" xr6:coauthVersionLast="47" xr6:coauthVersionMax="47" xr10:uidLastSave="{00000000-0000-0000-0000-000000000000}"/>
  <bookViews>
    <workbookView xWindow="-109" yWindow="-109" windowWidth="26301" windowHeight="14305" xr2:uid="{00000000-000D-0000-FFFF-FFFF00000000}"/>
  </bookViews>
  <sheets>
    <sheet name="LOTE 1 FAG-SKF-INA-SNR" sheetId="14" r:id="rId1"/>
    <sheet name="LOTE 2 FAG-INA-SNR" sheetId="13" r:id="rId2"/>
    <sheet name="LOTE 3 SKF" sheetId="12" r:id="rId3"/>
    <sheet name="LOTE 4 NADELLA" sheetId="10" r:id="rId4"/>
    <sheet name="LOTE 5" sheetId="1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8" i="14" l="1"/>
  <c r="N2" i="14"/>
  <c r="N3" i="14"/>
  <c r="M6" i="13" l="1"/>
  <c r="M8" i="13"/>
  <c r="M2" i="13"/>
  <c r="N16" i="14"/>
  <c r="N12" i="14"/>
  <c r="N5" i="14"/>
  <c r="N15" i="14"/>
  <c r="N14" i="14"/>
  <c r="N17" i="14"/>
  <c r="N13" i="14"/>
  <c r="N11" i="14"/>
  <c r="N10" i="14"/>
  <c r="N9" i="14"/>
  <c r="N8" i="14"/>
  <c r="N7" i="14"/>
  <c r="N6" i="14"/>
  <c r="N4" i="14"/>
  <c r="M12" i="13"/>
  <c r="M11" i="13"/>
  <c r="M10" i="13"/>
  <c r="M9" i="13"/>
  <c r="M7" i="13"/>
  <c r="M13" i="13"/>
  <c r="M5" i="13"/>
  <c r="M4" i="13"/>
  <c r="M3" i="13"/>
  <c r="M14" i="13" l="1"/>
  <c r="M15" i="13" s="1"/>
  <c r="M16" i="13" s="1"/>
  <c r="N19" i="14"/>
  <c r="N20" i="14" s="1"/>
  <c r="K6" i="12" l="1"/>
  <c r="K5" i="12"/>
  <c r="K4" i="12"/>
  <c r="K3" i="12"/>
  <c r="K2" i="12"/>
  <c r="J4" i="11"/>
  <c r="J3" i="11"/>
  <c r="J6" i="11"/>
  <c r="J5" i="11"/>
  <c r="J2" i="11"/>
  <c r="K4" i="10"/>
  <c r="K3" i="10"/>
  <c r="K2" i="10"/>
  <c r="K5" i="10" l="1"/>
  <c r="K6" i="10" s="1"/>
  <c r="K7" i="10" s="1"/>
  <c r="K7" i="12"/>
  <c r="K8" i="12" s="1"/>
  <c r="K9" i="12" s="1"/>
  <c r="J7" i="11"/>
  <c r="J8" i="11" s="1"/>
  <c r="J9" i="11" s="1"/>
</calcChain>
</file>

<file path=xl/sharedStrings.xml><?xml version="1.0" encoding="utf-8"?>
<sst xmlns="http://schemas.openxmlformats.org/spreadsheetml/2006/main" count="315" uniqueCount="138">
  <si>
    <t>PAQ</t>
  </si>
  <si>
    <t>UN</t>
  </si>
  <si>
    <t>TUERCA DE FIJACION KM-3      (Paq 10 un)</t>
  </si>
  <si>
    <t>RODAMIENTO 6204 2Z / C3 WT, SKF</t>
  </si>
  <si>
    <t>RODAMIENTO 6308-2Z/C3GJN SKF</t>
  </si>
  <si>
    <t>RODAMIENTO 6007 ZZ FT 150 VENT. POTENCIA</t>
  </si>
  <si>
    <t>RODAMIENTO RIGIDO DE BOLAS 6209 2Z C3</t>
  </si>
  <si>
    <t>RODAMIENTO RIGIDO DE BOLAS 6309 2Z C3</t>
  </si>
  <si>
    <t>RODAMIENTO NJ2309-E-XL-N1-MPAX-C4-H144</t>
  </si>
  <si>
    <t>RODAMIENTO  NU215-E-XL-MPAX-C4 FAG</t>
  </si>
  <si>
    <t>RODAMIENTO NJ2309-E-XL-MPAX-C4 FAG</t>
  </si>
  <si>
    <t>RODAMIENTO 1201 FAG-SKF-STEYR</t>
  </si>
  <si>
    <t>RODAMIENTO 1202 FAG-SKF-STEYR</t>
  </si>
  <si>
    <t>RODAMIENTO NU 309 EC MC4 (FAG-SKF-STEYR)</t>
  </si>
  <si>
    <t>RODAMIENTO NU 215 ECP/C3 FAG-SKF-STEYR</t>
  </si>
  <si>
    <t>RODAMIENTO NUP 216 ECP/P63ZS FAG O EQUIV</t>
  </si>
  <si>
    <t>RODAMIENTO NU 2208 EC J -C3 (SKF)</t>
  </si>
  <si>
    <t>RODAMIENTO NUP 2208 EC P C3 SKF</t>
  </si>
  <si>
    <t>RODAM. RODILLOS A ROTULA 23218CC/C3 SKF</t>
  </si>
  <si>
    <t>RODAMIENTO HK 2520 INA,SIN CASQ.INTERIOR</t>
  </si>
  <si>
    <t>RODAMIENTO HK 2526</t>
  </si>
  <si>
    <t>RODAMIENTO RNAO F4192 (INA)</t>
  </si>
  <si>
    <t>RODAMIENTO 332284A SKF</t>
  </si>
  <si>
    <t>RODAMIENTO AXIAL DE AGUJAS</t>
  </si>
  <si>
    <t>RODAMIENTO Z-563839.TR1-H144 FAG</t>
  </si>
  <si>
    <t>RODAMIENTO F-808920.33216 FAG</t>
  </si>
  <si>
    <t>RODAMIENTO  F-809421.32314-BA FAG</t>
  </si>
  <si>
    <t>RODAMIENTO F-801297.KLQ FAG</t>
  </si>
  <si>
    <t>RODAMIENTO QJ215-XL-N2-MPA-C4 FAG</t>
  </si>
  <si>
    <t>ARTICULACION ANGULAR AS16 IZQUIERDA</t>
  </si>
  <si>
    <t>CABEZAL DE ROTULA  REF.KAL 20203 DIN 648</t>
  </si>
  <si>
    <t>CABEZAL DE ROTULA   REF. KA20203 DIN 648</t>
  </si>
  <si>
    <t>RODAMIENTO LADO MANDO NU 214</t>
  </si>
  <si>
    <t>RODAMIENTO AX 50-70 CIL. FRENO C/7000</t>
  </si>
  <si>
    <t>RODAMIENTO AX 27-44 CIL. FRENO C/7000</t>
  </si>
  <si>
    <t>ROTULA A IZQUIERDA SKF SIL 8 E</t>
  </si>
  <si>
    <t>REFERENCIA SKF</t>
  </si>
  <si>
    <t>6204 2Z / C3 WT</t>
  </si>
  <si>
    <t>6308 2Z / C3 GJN</t>
  </si>
  <si>
    <t>NU 2208 EC J -C3</t>
  </si>
  <si>
    <t>23218 CC/C3</t>
  </si>
  <si>
    <t>REFERENCIA FAG</t>
  </si>
  <si>
    <t>NJ2309-E-XL-N1-MPAX-C4-H144</t>
  </si>
  <si>
    <t>NU215-E-XL-MPAX-C4</t>
  </si>
  <si>
    <t>NJ2309-E-XL-MPAX-C4</t>
  </si>
  <si>
    <t>Z-563839.TR1-H144</t>
  </si>
  <si>
    <t>F-808920.33216</t>
  </si>
  <si>
    <t>F-809421.32314-BA</t>
  </si>
  <si>
    <t>F-801297.KLQ</t>
  </si>
  <si>
    <t>QJ215-XL-N2-MPA-C4</t>
  </si>
  <si>
    <t>REFERENCIA NADELLA</t>
  </si>
  <si>
    <t>REFERENCIA INA</t>
  </si>
  <si>
    <t>REFERENCIA SNR</t>
  </si>
  <si>
    <t>­­­­­­­­­­­­</t>
  </si>
  <si>
    <t>RNAO F4192</t>
  </si>
  <si>
    <t>CONDICIONES PARTICULARES
CONDICIONES DE ENTREGA
Deberá suministrarse en paquete de 4 un.
El empaquetado podrá ser en caja, bolsa, retráctil, etc., y en todo caso ajustado al volumen del material.</t>
  </si>
  <si>
    <t>6007 ZZ FT 150</t>
  </si>
  <si>
    <t>AX 35-53</t>
  </si>
  <si>
    <t>AX 50-70</t>
  </si>
  <si>
    <t>AX 27-44</t>
  </si>
  <si>
    <t>CONDICIONES PARTICULARES
CONDICIONES DE ENTREGA
Deberá suministrarse en paquete de 10 un.
El empaquetado podrá ser en caja, bolsa, retractil, etc., y en todo caso ajustado al volumen del material.</t>
  </si>
  <si>
    <t>CONDICIONES PARTICULARES
CONDICIONES DE ENTREGA
Deberá suministrarse en paquete de 5 un.
El empaquetado podrá ser en caja, bolsa, retractil, etc., y en todo caso ajustado al volumen del material.</t>
  </si>
  <si>
    <t xml:space="preserve">1201 TV </t>
  </si>
  <si>
    <t>1201 ETN9</t>
  </si>
  <si>
    <t xml:space="preserve">1202 TV </t>
  </si>
  <si>
    <t>1202 ETN9</t>
  </si>
  <si>
    <t>NU 309 EM1-C4-F1</t>
  </si>
  <si>
    <t>NU 309 EC MC4</t>
  </si>
  <si>
    <t>NU215-E-XL-TVP2-C3</t>
  </si>
  <si>
    <t>NU215 ECP C3</t>
  </si>
  <si>
    <t>NUP216-E-XL-TVP2-F1-C3</t>
  </si>
  <si>
    <t>NUP 2208 ETV P2-C3</t>
  </si>
  <si>
    <t>NUP2208 EC PC3</t>
  </si>
  <si>
    <t>HK 2520 ,SIN CASQ.INTERIOR</t>
  </si>
  <si>
    <t>HK 2526</t>
  </si>
  <si>
    <t>504 320 TR1</t>
  </si>
  <si>
    <t>332 284 A</t>
  </si>
  <si>
    <t>NU 214-E-XL-M1-F1-J20AA C4 X-LIFE</t>
  </si>
  <si>
    <t>NU 214 ECM/C4 Va 3091</t>
  </si>
  <si>
    <t>6209 2Z C3</t>
  </si>
  <si>
    <t>6209-C-2Z-C3</t>
  </si>
  <si>
    <t>DATOS ADICIONALES DEL MATERIAL
Corresponde a un rodamiento rigido de bolas d Ø45mm, D Ø85mm, B 19mm, juego radial interno C3.
CONDICIONES DE ENTREGA
No se admitirán elementos recuperados ni con más de 1 año de antigüedad, salvo autorización previa expresa para un suministro. El empaquetado podrá ser en caja, bolsa, retractil, etc., y en todo caso ajustado al volumen del material.</t>
  </si>
  <si>
    <t>6309 2Z C3</t>
  </si>
  <si>
    <t>6309-C-2Z-C3</t>
  </si>
  <si>
    <t>DATOS ADICIONALES DEL MATERIAL
Corresponde a un rodamiento rigido de bolas d Ø45mm, D Ø100mm, B 25mm, juego radial interno C3.
CONDICIONES DE ENTREGA
No se admitirán elementos recuperados ni con más de 1 año de antigüedad, salvo autorización previa expresa para un suministro. El empaquetado podrá ser en caja, bolsa, retractil, etc., y en todo caso ajustado al volumen del material.</t>
  </si>
  <si>
    <t>Deberá suministrase en paquetes de 10 un. El empaquetado podrá ser en caja, bolsa, retráctil, etc., y en todo caso ajustado al volumen del material.</t>
  </si>
  <si>
    <t>DENOMINACIÓN</t>
  </si>
  <si>
    <t>INFORMACIÓN ADICIONAL</t>
  </si>
  <si>
    <t>IMPORTE DEL IVA</t>
  </si>
  <si>
    <t>POSICIÓN</t>
  </si>
  <si>
    <t>REFERENCIA INTERNA DE METRO</t>
  </si>
  <si>
    <t>UNIDADES POR PAQUETE</t>
  </si>
  <si>
    <t>PRECIO UNITARIO OFERTADO
SIN IVA
(*)</t>
  </si>
  <si>
    <t>VALOR OFERTADO
SIN IVA</t>
  </si>
  <si>
    <t>1 PAQ</t>
  </si>
  <si>
    <t>IMPORTE TOTAL  LOTE 4 (SIN IVA)</t>
  </si>
  <si>
    <t>IMPORTE TOTAL OFERTADO LOTE 4 (CON IVA)</t>
  </si>
  <si>
    <t>IMPORTE TOTAL  LOTE 5 (SIN IVA)</t>
  </si>
  <si>
    <t>IMPORTE TOTAL OFERTADO LOTE 5 (CON IVA)</t>
  </si>
  <si>
    <t>IMPORTE TOTAL  LOTE 3 (SIN IVA)</t>
  </si>
  <si>
    <t>IMPORTE TOTAL OFERTADO LOTE 3 (CON IVA)</t>
  </si>
  <si>
    <t>CONDICIONES DE ENTREGA
Deberá suministrarse en paquete de 5 un.
El empaquetado podrá ser en caja, bolsa, retráctil, etc., y en todo caso ajustado al volumen y peso del material</t>
  </si>
  <si>
    <t>IMPORTE TOTAL  LOTE 2 (SIN IVA)</t>
  </si>
  <si>
    <t>IMPORTE TOTAL OFERTADO LOTE 2 (CON IVA)</t>
  </si>
  <si>
    <t>Fabricante SKF Ref. SIL 8 E</t>
  </si>
  <si>
    <t>ROD. LADO ACC. MOTOR TRACCION 8000-L2</t>
  </si>
  <si>
    <t>BB1-7478 A</t>
  </si>
  <si>
    <t xml:space="preserve">CONDICIONES DE ENTREGA
-No se admitirán elementos recuperados ni con más de 1 año de antigüedad a partir del momento de la entrega.
-La fecha de fabricación deberá figurar de manera fácilmente visible en cada una de las unidades entregadas y en el albarán de entrega. En caso de entregar mercancía con fechas de caducidad diferentes, se deberá diferenciar con posiciones individuales en el albarán, una por cada fecha de caducidad. </t>
  </si>
  <si>
    <t>ROD. LADO NO ACC MOTOR TRACCION 8000-L2</t>
  </si>
  <si>
    <t>RODAMIENTO LADO OPUESTO MANDO NUP 214</t>
  </si>
  <si>
    <t>NUP 214-E-XL-M1-F1-J20AA C4 X-LIFE</t>
  </si>
  <si>
    <t>NUP 214 ECM/C4 Va 3091</t>
  </si>
  <si>
    <t>IMPORTE TOTAL OFERTADO LOTE 1 (CON IVA)</t>
  </si>
  <si>
    <t>IMPORTE TOTAL  LOTE 1 (SIN IVA)</t>
  </si>
  <si>
    <t>NU217-E-XL-N1-MPAX-C3-H144</t>
  </si>
  <si>
    <t>RODAMIENTO  NU217-E-XL-N1-MPAX-C3-H144 FAG</t>
  </si>
  <si>
    <t>NKI 90/26-XL</t>
  </si>
  <si>
    <t>Deberá suministrarse cada rodamiento envasado de forma individual, protegido contra golpes para evitar su deterioro, en caja de cartón, film de burbujas, etc.</t>
  </si>
  <si>
    <t>Z-517132 TR1-H144</t>
  </si>
  <si>
    <t>CONDICIONES PARTICULARES
- Articulación angular  con arco de seguridad (AS), esfera 16,  espiga
rosca M10 a izquierdas, en acero cincado
DATOS ADICIONALES DEL MATERIAL
Articulación angular DIN 71802 AS16M10L cincada
CONDICIONES DE ENTREGA
Deberá suministrarse en paquetes de 10 Un.</t>
  </si>
  <si>
    <t>RODAMIENTO CONICO 517132 (FAG)</t>
  </si>
  <si>
    <t>CANTIDAD</t>
  </si>
  <si>
    <t xml:space="preserve">CANTIDAD </t>
  </si>
  <si>
    <t>CONDICIONES DE ENTREGA
Deberá suministrarse en paquete de 5 un.
El empaquetado podrá ser en caja, bolsa, retráctil, etc., y en todo caso ajustado al volumen del material.</t>
  </si>
  <si>
    <t xml:space="preserve">CONDICIONES DE ENTREGA
-La fecha de fabricación deberá figurar de manera fácilmente visible en cada una de las unidades entregadas y en el albarán de entrega. En caso de entregar mercancía con fechas de caducidad diferentes, se deberá diferenciar con posiciones individuales en el albarán, una por cada fecha de caducidad. </t>
  </si>
  <si>
    <t>CONDICIONES DE ENTREGA
Deberá suministrarse en paquete de 10 un.
El empaquetado podrá ser en caja, bolsa, retractil, etc., y en todo caso ajustado al volumen del material.</t>
  </si>
  <si>
    <t>CONDICIONES DE ENTREGA
El empaquetado podrá ser en caja, bolsa, retractil, etc., y en todo caso ajustado al volumen del material.
DOCUMENTACIÓN DE CALIDAD
Junto con el albarán deberá adjuntarse certificado de suministro del fabricante.
En el certificado se deberá incluir la referencia completa de los elementos suministrados, así como sus números de serie ó lote de fabricación.</t>
  </si>
  <si>
    <t>6007-2Z-L207-C3-S0</t>
  </si>
  <si>
    <t>RODAMIENTO BS2B 445553 SKF</t>
  </si>
  <si>
    <t>BS2B 445553</t>
  </si>
  <si>
    <t>RODAMIENTO NKI 90/26-XL (INA)</t>
  </si>
  <si>
    <t>XC6016-M-P6-R85-105
"F-609347.02.XKL"</t>
  </si>
  <si>
    <t>NUP216ECP/C3 VA301</t>
  </si>
  <si>
    <t>HC NU 210 E.M.1.R65.80NA.F1</t>
  </si>
  <si>
    <t>NU 210 ECM/HC5C3HVA301</t>
  </si>
  <si>
    <t>CONDICIONES DE ENVÍO
Deberá suministrarse en su embalaje original sin ser manipulado.</t>
  </si>
  <si>
    <t>CONDICIONES PARTICULARES
DATOS ADICIONALES DEL MATERIAL
Fabricante: Askubal
Serie: Askurol
Referencia: KAL-20203
CONDICIONES DE ENTREGA
El material deberá entregarse debidamente embalado.
Las piezas vendrán marcadas individualmente por el fabricante con la referencia KAL-20203.</t>
  </si>
  <si>
    <t>CONDICIONES PARTICULARES
DATOS ADICIONALES DEL MATERIAL
Fabricante: Askubal
Serie: Askurol
Referencia: KA-20203
CONDICIONES DE ENTREGA
El material deberá entregarse debidamente embalado.
Las piezas vendrán marcadas individualmente por el fabricante con la referencia KA-20203.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</si>
</sst>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color rgb="FFFFFFFF"/>
      <name val="Calibri"/>
      <family val="2"/>
      <scheme val="minor"/>
    </font>
    <font>
      <sz val="11"/>
      <color theme="1"/>
      <name val="Calibri"/>
      <family val="2"/>
    </font>
    <font>
      <sz val="10"/>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rgb="FF17365D"/>
        <bgColor indexed="64"/>
      </patternFill>
    </fill>
    <fill>
      <patternFill patternType="solid">
        <fgColor theme="0" tint="-0.14999847407452621"/>
        <bgColor indexed="64"/>
      </patternFill>
    </fill>
  </fills>
  <borders count="8">
    <border>
      <left/>
      <right/>
      <top/>
      <bottom/>
      <diagonal/>
    </border>
    <border>
      <left style="medium">
        <color rgb="FF4F81BD"/>
      </left>
      <right style="medium">
        <color rgb="FF4F81BD"/>
      </right>
      <top style="medium">
        <color rgb="FF4F81BD"/>
      </top>
      <bottom style="medium">
        <color rgb="FF4F81BD"/>
      </bottom>
      <diagonal/>
    </border>
    <border>
      <left style="medium">
        <color rgb="FF4F81BD"/>
      </left>
      <right style="medium">
        <color rgb="FF4F81BD"/>
      </right>
      <top style="medium">
        <color rgb="FF4F81BD"/>
      </top>
      <bottom/>
      <diagonal/>
    </border>
    <border>
      <left/>
      <right style="medium">
        <color rgb="FF4F81BD"/>
      </right>
      <top style="medium">
        <color rgb="FF4F81BD"/>
      </top>
      <bottom style="medium">
        <color rgb="FF4F81BD"/>
      </bottom>
      <diagonal/>
    </border>
    <border>
      <left/>
      <right/>
      <top style="medium">
        <color rgb="FF4F81BD"/>
      </top>
      <bottom style="medium">
        <color rgb="FF4F81BD"/>
      </bottom>
      <diagonal/>
    </border>
    <border>
      <left style="medium">
        <color rgb="FF4F81BD"/>
      </left>
      <right/>
      <top style="medium">
        <color rgb="FF4F81BD"/>
      </top>
      <bottom style="medium">
        <color rgb="FF4F81BD"/>
      </bottom>
      <diagonal/>
    </border>
    <border>
      <left style="medium">
        <color rgb="FF4F81BD"/>
      </left>
      <right/>
      <top style="medium">
        <color rgb="FF4F81BD"/>
      </top>
      <bottom/>
      <diagonal/>
    </border>
    <border>
      <left/>
      <right/>
      <top style="medium">
        <color rgb="FF4F81BD"/>
      </top>
      <bottom/>
      <diagonal/>
    </border>
  </borders>
  <cellStyleXfs count="3">
    <xf numFmtId="0" fontId="0" fillId="0" borderId="0"/>
    <xf numFmtId="44" fontId="1" fillId="0" borderId="0" applyFont="0" applyFill="0" applyBorder="0" applyAlignment="0" applyProtection="0"/>
    <xf numFmtId="0" fontId="6" fillId="0" borderId="0"/>
  </cellStyleXfs>
  <cellXfs count="25">
    <xf numFmtId="0" fontId="0" fillId="0" borderId="0" xfId="0"/>
    <xf numFmtId="0" fontId="4" fillId="3" borderId="2" xfId="0" applyFont="1" applyFill="1" applyBorder="1" applyAlignment="1">
      <alignment horizontal="center" vertical="center" wrapText="1"/>
    </xf>
    <xf numFmtId="0" fontId="0" fillId="0" borderId="0" xfId="0"/>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0" fillId="2" borderId="1" xfId="0" applyFill="1" applyBorder="1" applyAlignment="1">
      <alignment horizontal="center" vertical="center" wrapText="1"/>
    </xf>
    <xf numFmtId="44" fontId="0" fillId="0" borderId="1" xfId="1" applyFont="1" applyBorder="1" applyAlignment="1" applyProtection="1">
      <alignment horizontal="left" vertical="center" wrapText="1"/>
      <protection locked="0"/>
    </xf>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4" xfId="0" applyFill="1" applyBorder="1" applyAlignment="1">
      <alignment vertical="center" wrapText="1"/>
    </xf>
    <xf numFmtId="0" fontId="0" fillId="2" borderId="1" xfId="0" applyFill="1" applyBorder="1" applyAlignment="1">
      <alignment horizontal="left" vertical="center" wrapText="1"/>
    </xf>
    <xf numFmtId="44" fontId="5" fillId="2" borderId="1" xfId="1" applyFont="1" applyFill="1" applyBorder="1" applyAlignment="1">
      <alignment horizontal="center" vertical="center" wrapText="1"/>
    </xf>
    <xf numFmtId="0" fontId="0" fillId="4" borderId="1" xfId="0" applyFill="1" applyBorder="1" applyAlignment="1">
      <alignment horizontal="center" vertical="center"/>
    </xf>
    <xf numFmtId="44" fontId="0" fillId="2" borderId="1" xfId="1" applyFont="1" applyFill="1" applyBorder="1" applyAlignment="1" applyProtection="1">
      <alignment horizontal="left" vertical="center" wrapText="1"/>
    </xf>
    <xf numFmtId="44" fontId="2" fillId="2" borderId="1" xfId="1" applyFont="1" applyFill="1" applyBorder="1" applyAlignment="1" applyProtection="1">
      <alignment horizontal="center" vertical="center" wrapText="1"/>
    </xf>
    <xf numFmtId="1" fontId="0" fillId="2" borderId="1" xfId="0" applyNumberFormat="1" applyFill="1" applyBorder="1" applyAlignment="1">
      <alignment horizontal="center" vertical="center" wrapText="1"/>
    </xf>
    <xf numFmtId="0" fontId="0" fillId="2" borderId="3" xfId="0" applyFill="1" applyBorder="1" applyAlignment="1">
      <alignment horizontal="left" vertical="center" wrapText="1"/>
    </xf>
    <xf numFmtId="0" fontId="5" fillId="4" borderId="1" xfId="0" applyFont="1" applyFill="1" applyBorder="1" applyAlignment="1">
      <alignment horizontal="center" vertical="center" wrapText="1"/>
    </xf>
    <xf numFmtId="0" fontId="0" fillId="2" borderId="1" xfId="0" applyFill="1" applyBorder="1" applyAlignment="1">
      <alignment wrapText="1"/>
    </xf>
    <xf numFmtId="0" fontId="3" fillId="2" borderId="1" xfId="0" applyFont="1" applyFill="1" applyBorder="1" applyAlignment="1">
      <alignment horizontal="left" vertical="center" wrapText="1"/>
    </xf>
    <xf numFmtId="0" fontId="4" fillId="3" borderId="5" xfId="0" applyFont="1" applyFill="1" applyBorder="1" applyAlignment="1">
      <alignment horizontal="center" vertical="center" wrapText="1"/>
    </xf>
    <xf numFmtId="0" fontId="0" fillId="0" borderId="3" xfId="0" applyBorder="1" applyAlignment="1">
      <alignment horizontal="center" vertical="center" wrapText="1"/>
    </xf>
    <xf numFmtId="0" fontId="4" fillId="3" borderId="5" xfId="0" applyFont="1" applyFill="1" applyBorder="1" applyAlignment="1">
      <alignment horizontal="right" vertical="center" wrapText="1"/>
    </xf>
    <xf numFmtId="0" fontId="0" fillId="0" borderId="4" xfId="0" applyBorder="1" applyAlignment="1">
      <alignment horizontal="right"/>
    </xf>
    <xf numFmtId="0" fontId="0" fillId="0" borderId="3" xfId="0" applyBorder="1" applyAlignment="1">
      <alignment horizontal="right"/>
    </xf>
  </cellXfs>
  <cellStyles count="3">
    <cellStyle name="Moneda" xfId="1" builtinId="4"/>
    <cellStyle name="Normal" xfId="0" builtinId="0"/>
    <cellStyle name="Normal 2" xfId="2" xr:uid="{20C8EEE1-FD8B-4574-8D9A-2C91468EE5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676275</xdr:colOff>
      <xdr:row>21</xdr:row>
      <xdr:rowOff>38099</xdr:rowOff>
    </xdr:from>
    <xdr:to>
      <xdr:col>12</xdr:col>
      <xdr:colOff>760879</xdr:colOff>
      <xdr:row>31</xdr:row>
      <xdr:rowOff>27214</xdr:rowOff>
    </xdr:to>
    <xdr:sp macro="" textlink="">
      <xdr:nvSpPr>
        <xdr:cNvPr id="2" name="1 CuadroTexto">
          <a:extLst>
            <a:ext uri="{FF2B5EF4-FFF2-40B4-BE49-F238E27FC236}">
              <a16:creationId xmlns:a16="http://schemas.microsoft.com/office/drawing/2014/main" id="{9A7C8888-513F-46DD-AF85-61EEE18D04E2}"/>
            </a:ext>
          </a:extLst>
        </xdr:cNvPr>
        <xdr:cNvSpPr txBox="1"/>
      </xdr:nvSpPr>
      <xdr:spPr>
        <a:xfrm>
          <a:off x="676275" y="27075492"/>
          <a:ext cx="18522283" cy="1894115"/>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No se admitirán ofertas parciales para cada uno de los lotes. Se deberá presentar oferta por todas y cada una de las posiciones</a:t>
          </a:r>
          <a:r>
            <a:rPr lang="es-ES" sz="1100" b="0" baseline="0">
              <a:solidFill>
                <a:sysClr val="windowText" lastClr="000000"/>
              </a:solidFill>
              <a:effectLst/>
              <a:latin typeface="+mn-lt"/>
              <a:ea typeface="+mn-ea"/>
              <a:cs typeface="+mn-cs"/>
            </a:rPr>
            <a:t> que componen el lote o lotes ofertados.</a:t>
          </a:r>
          <a:endParaRPr lang="es-ES" sz="1100" b="0">
            <a:solidFill>
              <a:sysClr val="windowText" lastClr="000000"/>
            </a:solidFill>
            <a:effectLst/>
            <a:latin typeface="+mn-lt"/>
            <a:ea typeface="+mn-ea"/>
            <a:cs typeface="+mn-cs"/>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No se admitirán ofertas con precios unitarios con más de dos cifras decimales. Sola</a:t>
          </a:r>
          <a:r>
            <a:rPr lang="es-ES" sz="1100" b="0" baseline="0">
              <a:solidFill>
                <a:sysClr val="windowText" lastClr="000000"/>
              </a:solidFill>
              <a:effectLst/>
              <a:latin typeface="+mn-lt"/>
              <a:ea typeface="+mn-ea"/>
              <a:cs typeface="+mn-cs"/>
            </a:rPr>
            <a:t>mente se rellenará la columna "I", la tabla está preparada para calcular el importe total.</a:t>
          </a:r>
          <a:endParaRPr lang="es-ES" sz="1100" b="0">
            <a:solidFill>
              <a:sysClr val="windowText" lastClr="000000"/>
            </a:solidFill>
            <a:effectLst/>
            <a:latin typeface="+mn-lt"/>
            <a:ea typeface="+mn-ea"/>
            <a:cs typeface="+mn-cs"/>
          </a:endParaRPr>
        </a:p>
        <a:p>
          <a:endParaRPr lang="es-ES" sz="1100" b="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S" sz="1100" b="0">
              <a:solidFill>
                <a:sysClr val="windowText" lastClr="000000"/>
              </a:solidFill>
              <a:effectLst/>
              <a:latin typeface="+mn-lt"/>
              <a:ea typeface="+mn-ea"/>
              <a:cs typeface="+mn-cs"/>
            </a:rPr>
            <a:t>-</a:t>
          </a:r>
          <a:r>
            <a:rPr lang="es-ES" sz="1100" b="0" u="sng">
              <a:solidFill>
                <a:sysClr val="windowText" lastClr="000000"/>
              </a:solidFill>
              <a:effectLst/>
              <a:latin typeface="+mn-lt"/>
              <a:ea typeface="+mn-ea"/>
              <a:cs typeface="+mn-cs"/>
            </a:rPr>
            <a:t> El precio unitario ofertado debe ser  por la unidad de empaquetado</a:t>
          </a:r>
          <a:r>
            <a:rPr lang="es-ES" sz="1100" b="0" u="sng" baseline="0">
              <a:solidFill>
                <a:sysClr val="windowText" lastClr="000000"/>
              </a:solidFill>
              <a:effectLst/>
              <a:latin typeface="+mn-lt"/>
              <a:ea typeface="+mn-ea"/>
              <a:cs typeface="+mn-cs"/>
            </a:rPr>
            <a:t> correspondiente (unidad o paquete) según se indica en la columna "CANTIDAD"</a:t>
          </a:r>
          <a:endParaRPr lang="es-ES" b="0" u="sng">
            <a:solidFill>
              <a:sysClr val="windowText" lastClr="000000"/>
            </a:solidFill>
            <a:effectLst/>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El precio ofertado comprenderá toda clase de costes hasta la entrega de la mercancía en los almacenes de Metro (portes, embalajes, seguros, GG, BI, etc.), incluidos tributos, seguros, impuestos y arbitrios estatales, autonómicos, y locales, excepto I.V.A. que figurará expresamente aparte.</a:t>
          </a:r>
        </a:p>
        <a:p>
          <a:endParaRPr lang="es-ES" b="0">
            <a:solidFill>
              <a:sysClr val="windowText" lastClr="00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676275</xdr:colOff>
      <xdr:row>17</xdr:row>
      <xdr:rowOff>38100</xdr:rowOff>
    </xdr:from>
    <xdr:to>
      <xdr:col>11</xdr:col>
      <xdr:colOff>760879</xdr:colOff>
      <xdr:row>27</xdr:row>
      <xdr:rowOff>89648</xdr:rowOff>
    </xdr:to>
    <xdr:sp macro="" textlink="">
      <xdr:nvSpPr>
        <xdr:cNvPr id="2" name="1 CuadroTexto">
          <a:extLst>
            <a:ext uri="{FF2B5EF4-FFF2-40B4-BE49-F238E27FC236}">
              <a16:creationId xmlns:a16="http://schemas.microsoft.com/office/drawing/2014/main" id="{08FD493F-5D41-490A-864E-1B6EE6030D10}"/>
            </a:ext>
          </a:extLst>
        </xdr:cNvPr>
        <xdr:cNvSpPr txBox="1"/>
      </xdr:nvSpPr>
      <xdr:spPr>
        <a:xfrm>
          <a:off x="676275" y="6212541"/>
          <a:ext cx="15884898" cy="1956548"/>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No se admitirán ofertas parciales para cada uno de los lotes. Se deberá presentar oferta por todas y cada una de las posiciones</a:t>
          </a:r>
          <a:r>
            <a:rPr lang="es-ES" sz="1100" b="0" baseline="0">
              <a:solidFill>
                <a:sysClr val="windowText" lastClr="000000"/>
              </a:solidFill>
              <a:effectLst/>
              <a:latin typeface="+mn-lt"/>
              <a:ea typeface="+mn-ea"/>
              <a:cs typeface="+mn-cs"/>
            </a:rPr>
            <a:t> que componen el lote o lotes ofertados.</a:t>
          </a:r>
          <a:endParaRPr lang="es-ES" sz="1100" b="0">
            <a:solidFill>
              <a:sysClr val="windowText" lastClr="000000"/>
            </a:solidFill>
            <a:effectLst/>
            <a:latin typeface="+mn-lt"/>
            <a:ea typeface="+mn-ea"/>
            <a:cs typeface="+mn-cs"/>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No se admitirán ofertas con precios unitarios con más de dos cifras decimales. Sola</a:t>
          </a:r>
          <a:r>
            <a:rPr lang="es-ES" sz="1100" b="0" baseline="0">
              <a:solidFill>
                <a:sysClr val="windowText" lastClr="000000"/>
              </a:solidFill>
              <a:effectLst/>
              <a:latin typeface="+mn-lt"/>
              <a:ea typeface="+mn-ea"/>
              <a:cs typeface="+mn-cs"/>
            </a:rPr>
            <a:t>mente se rellenará la columna "I", la tabla está preparada para calcular el importe total.</a:t>
          </a:r>
          <a:endParaRPr lang="es-ES" sz="1100" b="0">
            <a:solidFill>
              <a:sysClr val="windowText" lastClr="000000"/>
            </a:solidFill>
            <a:effectLst/>
            <a:latin typeface="+mn-lt"/>
            <a:ea typeface="+mn-ea"/>
            <a:cs typeface="+mn-cs"/>
          </a:endParaRPr>
        </a:p>
        <a:p>
          <a:endParaRPr lang="es-ES" sz="1100" b="0">
            <a:solidFill>
              <a:sysClr val="windowText" lastClr="000000"/>
            </a:solidFill>
            <a:effectLst/>
            <a:latin typeface="+mn-lt"/>
            <a:ea typeface="+mn-ea"/>
            <a:cs typeface="+mn-cs"/>
          </a:endParaRPr>
        </a:p>
        <a:p>
          <a:pPr eaLnBrk="1" fontAlgn="auto" latinLnBrk="0" hangingPunct="1"/>
          <a:r>
            <a:rPr lang="es-ES" sz="1100" b="0">
              <a:solidFill>
                <a:schemeClr val="dk1"/>
              </a:solidFill>
              <a:effectLst/>
              <a:latin typeface="+mn-lt"/>
              <a:ea typeface="+mn-ea"/>
              <a:cs typeface="+mn-cs"/>
            </a:rPr>
            <a:t>-</a:t>
          </a:r>
          <a:r>
            <a:rPr lang="es-ES" sz="1100" b="0" u="sng">
              <a:solidFill>
                <a:schemeClr val="dk1"/>
              </a:solidFill>
              <a:effectLst/>
              <a:latin typeface="+mn-lt"/>
              <a:ea typeface="+mn-ea"/>
              <a:cs typeface="+mn-cs"/>
            </a:rPr>
            <a:t> El precio unitario ofertado debe ser  por la unidad de empaquetado</a:t>
          </a:r>
          <a:r>
            <a:rPr lang="es-ES" sz="1100" b="0" u="sng" baseline="0">
              <a:solidFill>
                <a:schemeClr val="dk1"/>
              </a:solidFill>
              <a:effectLst/>
              <a:latin typeface="+mn-lt"/>
              <a:ea typeface="+mn-ea"/>
              <a:cs typeface="+mn-cs"/>
            </a:rPr>
            <a:t> correspondiente (unidad o paquete) según se indica en la columna "CANTIDAD"</a:t>
          </a:r>
          <a:endParaRPr lang="es-ES">
            <a:effectLst/>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El precio ofertado comprenderá toda clase de costes hasta la entrega de la mercancía en los almacenes de Metro (portes, embalajes, seguros, GG, BI, etc.), incluidos tributos, seguros, impuestos y arbitrios estatales, autonómicos, y locales, excepto I.V.A. que figurará expresamente aparte.</a:t>
          </a:r>
        </a:p>
        <a:p>
          <a:endParaRPr lang="es-ES" b="0">
            <a:solidFill>
              <a:sysClr val="windowText" lastClr="00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10</xdr:row>
      <xdr:rowOff>38100</xdr:rowOff>
    </xdr:from>
    <xdr:to>
      <xdr:col>9</xdr:col>
      <xdr:colOff>760879</xdr:colOff>
      <xdr:row>20</xdr:row>
      <xdr:rowOff>74084</xdr:rowOff>
    </xdr:to>
    <xdr:sp macro="" textlink="">
      <xdr:nvSpPr>
        <xdr:cNvPr id="2" name="1 CuadroTexto">
          <a:extLst>
            <a:ext uri="{FF2B5EF4-FFF2-40B4-BE49-F238E27FC236}">
              <a16:creationId xmlns:a16="http://schemas.microsoft.com/office/drawing/2014/main" id="{2C14F189-38E0-46E0-B7F9-1DB85D6755D9}"/>
            </a:ext>
          </a:extLst>
        </xdr:cNvPr>
        <xdr:cNvSpPr txBox="1"/>
      </xdr:nvSpPr>
      <xdr:spPr>
        <a:xfrm>
          <a:off x="676275" y="2609850"/>
          <a:ext cx="11747437" cy="1940984"/>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No se admitirán ofertas parciales para cada uno de los lotes. Se deberá presentar oferta por todas y cada una de las posiciones</a:t>
          </a:r>
          <a:r>
            <a:rPr lang="es-ES" sz="1100" b="0" baseline="0">
              <a:solidFill>
                <a:sysClr val="windowText" lastClr="000000"/>
              </a:solidFill>
              <a:effectLst/>
              <a:latin typeface="+mn-lt"/>
              <a:ea typeface="+mn-ea"/>
              <a:cs typeface="+mn-cs"/>
            </a:rPr>
            <a:t> que componen el lote o lotes ofertados.</a:t>
          </a:r>
          <a:endParaRPr lang="es-ES" sz="1100" b="0">
            <a:solidFill>
              <a:sysClr val="windowText" lastClr="000000"/>
            </a:solidFill>
            <a:effectLst/>
            <a:latin typeface="+mn-lt"/>
            <a:ea typeface="+mn-ea"/>
            <a:cs typeface="+mn-cs"/>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No se admitirán ofertas con precios unitarios con más de dos cifras decimales. Sola</a:t>
          </a:r>
          <a:r>
            <a:rPr lang="es-ES" sz="1100" b="0" baseline="0">
              <a:solidFill>
                <a:sysClr val="windowText" lastClr="000000"/>
              </a:solidFill>
              <a:effectLst/>
              <a:latin typeface="+mn-lt"/>
              <a:ea typeface="+mn-ea"/>
              <a:cs typeface="+mn-cs"/>
            </a:rPr>
            <a:t>mente se rellenará la columna "I", la tabla está preparada para calcular el importe total.</a:t>
          </a:r>
          <a:endParaRPr lang="es-ES" sz="1100" b="0">
            <a:solidFill>
              <a:sysClr val="windowText" lastClr="000000"/>
            </a:solidFill>
            <a:effectLst/>
            <a:latin typeface="+mn-lt"/>
            <a:ea typeface="+mn-ea"/>
            <a:cs typeface="+mn-cs"/>
          </a:endParaRPr>
        </a:p>
        <a:p>
          <a:endParaRPr lang="es-ES" sz="1100" b="0">
            <a:solidFill>
              <a:sysClr val="windowText" lastClr="000000"/>
            </a:solidFill>
            <a:effectLst/>
            <a:latin typeface="+mn-lt"/>
            <a:ea typeface="+mn-ea"/>
            <a:cs typeface="+mn-cs"/>
          </a:endParaRPr>
        </a:p>
        <a:p>
          <a:pPr eaLnBrk="1" fontAlgn="auto" latinLnBrk="0" hangingPunct="1"/>
          <a:r>
            <a:rPr lang="es-ES" sz="1100" b="0">
              <a:solidFill>
                <a:schemeClr val="dk1"/>
              </a:solidFill>
              <a:effectLst/>
              <a:latin typeface="+mn-lt"/>
              <a:ea typeface="+mn-ea"/>
              <a:cs typeface="+mn-cs"/>
            </a:rPr>
            <a:t>-</a:t>
          </a:r>
          <a:r>
            <a:rPr lang="es-ES" sz="1100" b="0" u="sng">
              <a:solidFill>
                <a:schemeClr val="dk1"/>
              </a:solidFill>
              <a:effectLst/>
              <a:latin typeface="+mn-lt"/>
              <a:ea typeface="+mn-ea"/>
              <a:cs typeface="+mn-cs"/>
            </a:rPr>
            <a:t> El precio unitario ofertado debe ser  por la unidad de empaquetado</a:t>
          </a:r>
          <a:r>
            <a:rPr lang="es-ES" sz="1100" b="0" u="sng" baseline="0">
              <a:solidFill>
                <a:schemeClr val="dk1"/>
              </a:solidFill>
              <a:effectLst/>
              <a:latin typeface="+mn-lt"/>
              <a:ea typeface="+mn-ea"/>
              <a:cs typeface="+mn-cs"/>
            </a:rPr>
            <a:t> correspondiente (unidad o paquete) según se indica en la columna "CANTIDAD"</a:t>
          </a:r>
          <a:endParaRPr lang="es-ES">
            <a:effectLst/>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El precio ofertado comprenderá toda clase de costes hasta la entrega de la mercancía en los almacenes de Metro (portes, embalajes, seguros, GG, BI, etc.), incluidos tributos, seguros, impuestos y arbitrios estatales, autonómicos, y locales, excepto I.V.A. que figurará expresamente aparte.</a:t>
          </a:r>
        </a:p>
        <a:p>
          <a:endParaRPr lang="es-ES" b="0">
            <a:solidFill>
              <a:sysClr val="windowText" lastClr="00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676275</xdr:colOff>
      <xdr:row>8</xdr:row>
      <xdr:rowOff>38100</xdr:rowOff>
    </xdr:from>
    <xdr:to>
      <xdr:col>9</xdr:col>
      <xdr:colOff>760879</xdr:colOff>
      <xdr:row>18</xdr:row>
      <xdr:rowOff>116418</xdr:rowOff>
    </xdr:to>
    <xdr:sp macro="" textlink="">
      <xdr:nvSpPr>
        <xdr:cNvPr id="2" name="1 CuadroTexto">
          <a:extLst>
            <a:ext uri="{FF2B5EF4-FFF2-40B4-BE49-F238E27FC236}">
              <a16:creationId xmlns:a16="http://schemas.microsoft.com/office/drawing/2014/main" id="{462A5D3A-A7E9-465A-8A00-FCBDCF46F82A}"/>
            </a:ext>
          </a:extLst>
        </xdr:cNvPr>
        <xdr:cNvSpPr txBox="1"/>
      </xdr:nvSpPr>
      <xdr:spPr>
        <a:xfrm>
          <a:off x="676275" y="3160183"/>
          <a:ext cx="11578104" cy="1983318"/>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No se admitirán ofertas parciales para cada uno de los lotes. Se deberá presentar oferta por todas y cada una de las posiciones</a:t>
          </a:r>
          <a:r>
            <a:rPr lang="es-ES" sz="1100" b="0" baseline="0">
              <a:solidFill>
                <a:sysClr val="windowText" lastClr="000000"/>
              </a:solidFill>
              <a:effectLst/>
              <a:latin typeface="+mn-lt"/>
              <a:ea typeface="+mn-ea"/>
              <a:cs typeface="+mn-cs"/>
            </a:rPr>
            <a:t> que componen el lote o lotes ofertados.</a:t>
          </a:r>
          <a:endParaRPr lang="es-ES" sz="1100" b="0">
            <a:solidFill>
              <a:sysClr val="windowText" lastClr="000000"/>
            </a:solidFill>
            <a:effectLst/>
            <a:latin typeface="+mn-lt"/>
            <a:ea typeface="+mn-ea"/>
            <a:cs typeface="+mn-cs"/>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No se admitirán ofertas con precios unitarios con más de dos cifras decimales. Sola</a:t>
          </a:r>
          <a:r>
            <a:rPr lang="es-ES" sz="1100" b="0" baseline="0">
              <a:solidFill>
                <a:sysClr val="windowText" lastClr="000000"/>
              </a:solidFill>
              <a:effectLst/>
              <a:latin typeface="+mn-lt"/>
              <a:ea typeface="+mn-ea"/>
              <a:cs typeface="+mn-cs"/>
            </a:rPr>
            <a:t>mente se rellenará la columna "I", la tabla está preparada para calcular el importe total.</a:t>
          </a:r>
          <a:endParaRPr lang="es-ES" sz="1100" b="0">
            <a:solidFill>
              <a:sysClr val="windowText" lastClr="000000"/>
            </a:solidFill>
            <a:effectLst/>
            <a:latin typeface="+mn-lt"/>
            <a:ea typeface="+mn-ea"/>
            <a:cs typeface="+mn-cs"/>
          </a:endParaRPr>
        </a:p>
        <a:p>
          <a:endParaRPr lang="es-ES" sz="1100" b="0">
            <a:solidFill>
              <a:sysClr val="windowText" lastClr="000000"/>
            </a:solidFill>
            <a:effectLst/>
            <a:latin typeface="+mn-lt"/>
            <a:ea typeface="+mn-ea"/>
            <a:cs typeface="+mn-cs"/>
          </a:endParaRPr>
        </a:p>
        <a:p>
          <a:pPr eaLnBrk="1" fontAlgn="auto" latinLnBrk="0" hangingPunct="1"/>
          <a:r>
            <a:rPr lang="es-ES" sz="1100" b="0">
              <a:solidFill>
                <a:schemeClr val="dk1"/>
              </a:solidFill>
              <a:effectLst/>
              <a:latin typeface="+mn-lt"/>
              <a:ea typeface="+mn-ea"/>
              <a:cs typeface="+mn-cs"/>
            </a:rPr>
            <a:t>-</a:t>
          </a:r>
          <a:r>
            <a:rPr lang="es-ES" sz="1100" b="0" u="sng">
              <a:solidFill>
                <a:schemeClr val="dk1"/>
              </a:solidFill>
              <a:effectLst/>
              <a:latin typeface="+mn-lt"/>
              <a:ea typeface="+mn-ea"/>
              <a:cs typeface="+mn-cs"/>
            </a:rPr>
            <a:t> El precio unitario ofertado debe ser  por la unidad de empaquetado</a:t>
          </a:r>
          <a:r>
            <a:rPr lang="es-ES" sz="1100" b="0" u="sng" baseline="0">
              <a:solidFill>
                <a:schemeClr val="dk1"/>
              </a:solidFill>
              <a:effectLst/>
              <a:latin typeface="+mn-lt"/>
              <a:ea typeface="+mn-ea"/>
              <a:cs typeface="+mn-cs"/>
            </a:rPr>
            <a:t> correspondiente (unidad o paquete) según se indica en la columna "CANTIDAD"</a:t>
          </a:r>
          <a:endParaRPr lang="es-ES">
            <a:effectLst/>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El precio ofertado comprenderá toda clase de costes hasta la entrega de la mercancía en los almacenes de Metro (portes, embalajes, seguros, GG, BI, etc.), incluidos tributos, seguros, impuestos y arbitrios estatales, autonómicos, y locales, excepto I.V.A. que figurará expresamente aparte.</a:t>
          </a:r>
        </a:p>
        <a:p>
          <a:endParaRPr lang="es-ES" b="0">
            <a:solidFill>
              <a:sysClr val="windowText" lastClr="000000"/>
            </a:solidFill>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676275</xdr:colOff>
      <xdr:row>10</xdr:row>
      <xdr:rowOff>38100</xdr:rowOff>
    </xdr:from>
    <xdr:to>
      <xdr:col>8</xdr:col>
      <xdr:colOff>760879</xdr:colOff>
      <xdr:row>20</xdr:row>
      <xdr:rowOff>123826</xdr:rowOff>
    </xdr:to>
    <xdr:sp macro="" textlink="">
      <xdr:nvSpPr>
        <xdr:cNvPr id="2" name="1 CuadroTexto">
          <a:extLst>
            <a:ext uri="{FF2B5EF4-FFF2-40B4-BE49-F238E27FC236}">
              <a16:creationId xmlns:a16="http://schemas.microsoft.com/office/drawing/2014/main" id="{33FCECA1-FF07-47F2-ABC3-B7599BD106AF}"/>
            </a:ext>
          </a:extLst>
        </xdr:cNvPr>
        <xdr:cNvSpPr txBox="1"/>
      </xdr:nvSpPr>
      <xdr:spPr>
        <a:xfrm>
          <a:off x="676275" y="4124325"/>
          <a:ext cx="12038479" cy="199072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No se admitirán ofertas parciales para cada uno de los lotes. Se deberá presentar oferta por todas y cada una de las posiciones</a:t>
          </a:r>
          <a:r>
            <a:rPr lang="es-ES" sz="1100" b="0" baseline="0">
              <a:solidFill>
                <a:sysClr val="windowText" lastClr="000000"/>
              </a:solidFill>
              <a:effectLst/>
              <a:latin typeface="+mn-lt"/>
              <a:ea typeface="+mn-ea"/>
              <a:cs typeface="+mn-cs"/>
            </a:rPr>
            <a:t> que componen el lote o lotes ofertados.</a:t>
          </a:r>
          <a:endParaRPr lang="es-ES" sz="1100" b="0">
            <a:solidFill>
              <a:sysClr val="windowText" lastClr="000000"/>
            </a:solidFill>
            <a:effectLst/>
            <a:latin typeface="+mn-lt"/>
            <a:ea typeface="+mn-ea"/>
            <a:cs typeface="+mn-cs"/>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No se admitirán ofertas con precios unitarios con más de dos cifras decimales. Sola</a:t>
          </a:r>
          <a:r>
            <a:rPr lang="es-ES" sz="1100" b="0" baseline="0">
              <a:solidFill>
                <a:sysClr val="windowText" lastClr="000000"/>
              </a:solidFill>
              <a:effectLst/>
              <a:latin typeface="+mn-lt"/>
              <a:ea typeface="+mn-ea"/>
              <a:cs typeface="+mn-cs"/>
            </a:rPr>
            <a:t>mente se rellenará la columna "I", la tabla está preparada para calcular el importe total.</a:t>
          </a:r>
          <a:endParaRPr lang="es-ES" sz="1100" b="0">
            <a:solidFill>
              <a:sysClr val="windowText" lastClr="000000"/>
            </a:solidFill>
            <a:effectLst/>
            <a:latin typeface="+mn-lt"/>
            <a:ea typeface="+mn-ea"/>
            <a:cs typeface="+mn-cs"/>
          </a:endParaRPr>
        </a:p>
        <a:p>
          <a:endParaRPr lang="es-ES" sz="1100" b="0">
            <a:solidFill>
              <a:sysClr val="windowText" lastClr="000000"/>
            </a:solidFill>
            <a:effectLst/>
            <a:latin typeface="+mn-lt"/>
            <a:ea typeface="+mn-ea"/>
            <a:cs typeface="+mn-cs"/>
          </a:endParaRPr>
        </a:p>
        <a:p>
          <a:pPr eaLnBrk="1" fontAlgn="auto" latinLnBrk="0" hangingPunct="1"/>
          <a:r>
            <a:rPr lang="es-ES" sz="1100" b="0">
              <a:solidFill>
                <a:schemeClr val="dk1"/>
              </a:solidFill>
              <a:effectLst/>
              <a:latin typeface="+mn-lt"/>
              <a:ea typeface="+mn-ea"/>
              <a:cs typeface="+mn-cs"/>
            </a:rPr>
            <a:t>-</a:t>
          </a:r>
          <a:r>
            <a:rPr lang="es-ES" sz="1100" b="0" u="sng">
              <a:solidFill>
                <a:schemeClr val="dk1"/>
              </a:solidFill>
              <a:effectLst/>
              <a:latin typeface="+mn-lt"/>
              <a:ea typeface="+mn-ea"/>
              <a:cs typeface="+mn-cs"/>
            </a:rPr>
            <a:t> El precio unitario ofertado debe ser  por la unidad de empaquetado</a:t>
          </a:r>
          <a:r>
            <a:rPr lang="es-ES" sz="1100" b="0" u="sng" baseline="0">
              <a:solidFill>
                <a:schemeClr val="dk1"/>
              </a:solidFill>
              <a:effectLst/>
              <a:latin typeface="+mn-lt"/>
              <a:ea typeface="+mn-ea"/>
              <a:cs typeface="+mn-cs"/>
            </a:rPr>
            <a:t> correspondiente (unidad o paquete) según se indica en la columna "CANTIDAD"</a:t>
          </a:r>
          <a:endParaRPr lang="es-ES">
            <a:effectLst/>
          </a:endParaRPr>
        </a:p>
        <a:p>
          <a:endParaRPr lang="es-ES" b="0">
            <a:solidFill>
              <a:sysClr val="windowText" lastClr="000000"/>
            </a:solidFill>
            <a:effectLst/>
          </a:endParaRPr>
        </a:p>
        <a:p>
          <a:r>
            <a:rPr lang="es-ES" sz="1100" b="0">
              <a:solidFill>
                <a:sysClr val="windowText" lastClr="000000"/>
              </a:solidFill>
              <a:effectLst/>
              <a:latin typeface="+mn-lt"/>
              <a:ea typeface="+mn-ea"/>
              <a:cs typeface="+mn-cs"/>
            </a:rPr>
            <a:t>- El precio ofertado comprenderá toda clase de costes hasta la entrega de la mercancía en los almacenes de Metro (portes, embalajes, seguros, GG, BI, etc.), incluidos tributos, seguros, impuestos y arbitrios estatales, autonómicos, y locales, excepto I.V.A. que figurará expresamente aparte.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29B62-9127-4B72-B31B-07BD6A951EF3}">
  <dimension ref="A1:N20"/>
  <sheetViews>
    <sheetView tabSelected="1" zoomScale="70" zoomScaleNormal="70" workbookViewId="0">
      <selection activeCell="C5" sqref="C5"/>
    </sheetView>
  </sheetViews>
  <sheetFormatPr baseColWidth="10" defaultColWidth="11.375" defaultRowHeight="14.3" x14ac:dyDescent="0.25"/>
  <cols>
    <col min="1" max="2" width="11.375" style="2"/>
    <col min="3" max="3" width="47.375" style="2" customWidth="1"/>
    <col min="4" max="4" width="26.375" style="2" customWidth="1"/>
    <col min="5" max="5" width="29.375" style="2" customWidth="1"/>
    <col min="6" max="6" width="22.375" style="2" customWidth="1"/>
    <col min="7" max="7" width="24.375" style="2" customWidth="1"/>
    <col min="8" max="8" width="51.875" style="2" customWidth="1"/>
    <col min="9" max="9" width="13.875" style="2" customWidth="1"/>
    <col min="10" max="10" width="13.375" style="2" customWidth="1"/>
    <col min="11" max="11" width="11.875" style="2" customWidth="1"/>
    <col min="12" max="12" width="12.375" style="2" customWidth="1"/>
    <col min="13" max="14" width="23" style="2" customWidth="1"/>
    <col min="15" max="16384" width="11.375" style="2"/>
  </cols>
  <sheetData>
    <row r="1" spans="1:14" ht="57.75" thickBot="1" x14ac:dyDescent="0.3">
      <c r="A1" s="3" t="s">
        <v>89</v>
      </c>
      <c r="B1" s="1" t="s">
        <v>90</v>
      </c>
      <c r="C1" s="4" t="s">
        <v>86</v>
      </c>
      <c r="D1" s="1" t="s">
        <v>41</v>
      </c>
      <c r="E1" s="1" t="s">
        <v>36</v>
      </c>
      <c r="F1" s="1" t="s">
        <v>51</v>
      </c>
      <c r="G1" s="1" t="s">
        <v>52</v>
      </c>
      <c r="H1" s="3" t="s">
        <v>87</v>
      </c>
      <c r="I1" s="20" t="s">
        <v>91</v>
      </c>
      <c r="J1" s="21"/>
      <c r="K1" s="20" t="s">
        <v>121</v>
      </c>
      <c r="L1" s="21"/>
      <c r="M1" s="1" t="s">
        <v>92</v>
      </c>
      <c r="N1" s="1" t="s">
        <v>93</v>
      </c>
    </row>
    <row r="2" spans="1:14" ht="161.15" customHeight="1" thickBot="1" x14ac:dyDescent="0.3">
      <c r="A2" s="8">
        <v>10</v>
      </c>
      <c r="B2" s="8">
        <v>52569</v>
      </c>
      <c r="C2" s="9" t="s">
        <v>5</v>
      </c>
      <c r="D2" s="5" t="s">
        <v>127</v>
      </c>
      <c r="E2" s="12" t="s">
        <v>53</v>
      </c>
      <c r="F2" s="12" t="s">
        <v>53</v>
      </c>
      <c r="G2" s="5" t="s">
        <v>56</v>
      </c>
      <c r="H2" s="10"/>
      <c r="I2" s="5">
        <v>1</v>
      </c>
      <c r="J2" s="5" t="s">
        <v>1</v>
      </c>
      <c r="K2" s="7">
        <v>210</v>
      </c>
      <c r="L2" s="5" t="s">
        <v>1</v>
      </c>
      <c r="M2" s="6">
        <v>0</v>
      </c>
      <c r="N2" s="13">
        <f t="shared" ref="N2" si="0">K2*M2</f>
        <v>0</v>
      </c>
    </row>
    <row r="3" spans="1:14" ht="161.15" customHeight="1" thickBot="1" x14ac:dyDescent="0.3">
      <c r="A3" s="8">
        <v>20</v>
      </c>
      <c r="B3" s="8">
        <v>52571</v>
      </c>
      <c r="C3" s="9" t="s">
        <v>6</v>
      </c>
      <c r="D3" s="5" t="s">
        <v>80</v>
      </c>
      <c r="E3" s="5" t="s">
        <v>79</v>
      </c>
      <c r="F3" s="12" t="s">
        <v>53</v>
      </c>
      <c r="G3" s="12" t="s">
        <v>53</v>
      </c>
      <c r="H3" s="10" t="s">
        <v>81</v>
      </c>
      <c r="I3" s="5">
        <v>1</v>
      </c>
      <c r="J3" s="5" t="s">
        <v>1</v>
      </c>
      <c r="K3" s="7">
        <v>135</v>
      </c>
      <c r="L3" s="5" t="s">
        <v>1</v>
      </c>
      <c r="M3" s="6">
        <v>0</v>
      </c>
      <c r="N3" s="13">
        <f t="shared" ref="N3" si="1">K3*M3</f>
        <v>0</v>
      </c>
    </row>
    <row r="4" spans="1:14" ht="153.69999999999999" customHeight="1" thickBot="1" x14ac:dyDescent="0.3">
      <c r="A4" s="8">
        <v>30</v>
      </c>
      <c r="B4" s="8">
        <v>52572</v>
      </c>
      <c r="C4" s="9" t="s">
        <v>7</v>
      </c>
      <c r="D4" s="5" t="s">
        <v>83</v>
      </c>
      <c r="E4" s="5" t="s">
        <v>82</v>
      </c>
      <c r="F4" s="12" t="s">
        <v>53</v>
      </c>
      <c r="G4" s="12" t="s">
        <v>53</v>
      </c>
      <c r="H4" s="10" t="s">
        <v>84</v>
      </c>
      <c r="I4" s="5">
        <v>1</v>
      </c>
      <c r="J4" s="5" t="s">
        <v>1</v>
      </c>
      <c r="K4" s="7">
        <v>135</v>
      </c>
      <c r="L4" s="5" t="s">
        <v>1</v>
      </c>
      <c r="M4" s="6">
        <v>0</v>
      </c>
      <c r="N4" s="13">
        <f t="shared" ref="N4:N17" si="2">K4*M4</f>
        <v>0</v>
      </c>
    </row>
    <row r="5" spans="1:14" ht="176.45" customHeight="1" thickBot="1" x14ac:dyDescent="0.3">
      <c r="A5" s="8">
        <v>40</v>
      </c>
      <c r="B5" s="8">
        <v>52573</v>
      </c>
      <c r="C5" s="9" t="s">
        <v>105</v>
      </c>
      <c r="D5" s="5" t="s">
        <v>131</v>
      </c>
      <c r="E5" s="5" t="s">
        <v>106</v>
      </c>
      <c r="F5" s="12" t="s">
        <v>53</v>
      </c>
      <c r="G5" s="12" t="s">
        <v>53</v>
      </c>
      <c r="H5" s="10" t="s">
        <v>107</v>
      </c>
      <c r="I5" s="5">
        <v>1</v>
      </c>
      <c r="J5" s="5" t="s">
        <v>1</v>
      </c>
      <c r="K5" s="7">
        <v>135</v>
      </c>
      <c r="L5" s="5" t="s">
        <v>1</v>
      </c>
      <c r="M5" s="6">
        <v>0</v>
      </c>
      <c r="N5" s="13">
        <f t="shared" si="2"/>
        <v>0</v>
      </c>
    </row>
    <row r="6" spans="1:14" ht="113.45" customHeight="1" thickBot="1" x14ac:dyDescent="0.3">
      <c r="A6" s="8">
        <v>50</v>
      </c>
      <c r="B6" s="8">
        <v>52602</v>
      </c>
      <c r="C6" s="9" t="s">
        <v>11</v>
      </c>
      <c r="D6" s="5" t="s">
        <v>62</v>
      </c>
      <c r="E6" s="5" t="s">
        <v>63</v>
      </c>
      <c r="F6" s="12" t="s">
        <v>53</v>
      </c>
      <c r="G6" s="12" t="s">
        <v>53</v>
      </c>
      <c r="H6" s="10" t="s">
        <v>60</v>
      </c>
      <c r="I6" s="5">
        <v>1</v>
      </c>
      <c r="J6" s="5" t="s">
        <v>1</v>
      </c>
      <c r="K6" s="7">
        <v>900</v>
      </c>
      <c r="L6" s="5" t="s">
        <v>1</v>
      </c>
      <c r="M6" s="6">
        <v>0</v>
      </c>
      <c r="N6" s="13">
        <f t="shared" si="2"/>
        <v>0</v>
      </c>
    </row>
    <row r="7" spans="1:14" ht="112.1" customHeight="1" thickBot="1" x14ac:dyDescent="0.3">
      <c r="A7" s="8">
        <v>60</v>
      </c>
      <c r="B7" s="8">
        <v>52603</v>
      </c>
      <c r="C7" s="9" t="s">
        <v>12</v>
      </c>
      <c r="D7" s="5" t="s">
        <v>64</v>
      </c>
      <c r="E7" s="5" t="s">
        <v>65</v>
      </c>
      <c r="F7" s="12" t="s">
        <v>53</v>
      </c>
      <c r="G7" s="12" t="s">
        <v>53</v>
      </c>
      <c r="H7" s="10" t="s">
        <v>60</v>
      </c>
      <c r="I7" s="5">
        <v>1</v>
      </c>
      <c r="J7" s="5" t="s">
        <v>1</v>
      </c>
      <c r="K7" s="7">
        <v>900</v>
      </c>
      <c r="L7" s="5" t="s">
        <v>1</v>
      </c>
      <c r="M7" s="6">
        <v>0</v>
      </c>
      <c r="N7" s="13">
        <f t="shared" si="2"/>
        <v>0</v>
      </c>
    </row>
    <row r="8" spans="1:14" ht="32.950000000000003" customHeight="1" thickBot="1" x14ac:dyDescent="0.3">
      <c r="A8" s="8">
        <v>70</v>
      </c>
      <c r="B8" s="8">
        <v>52707</v>
      </c>
      <c r="C8" s="9" t="s">
        <v>13</v>
      </c>
      <c r="D8" s="5" t="s">
        <v>66</v>
      </c>
      <c r="E8" s="5" t="s">
        <v>67</v>
      </c>
      <c r="F8" s="12" t="s">
        <v>53</v>
      </c>
      <c r="G8" s="12" t="s">
        <v>53</v>
      </c>
      <c r="H8" s="10"/>
      <c r="I8" s="5">
        <v>1</v>
      </c>
      <c r="J8" s="5" t="s">
        <v>1</v>
      </c>
      <c r="K8" s="7">
        <v>105</v>
      </c>
      <c r="L8" s="5" t="s">
        <v>1</v>
      </c>
      <c r="M8" s="6">
        <v>0</v>
      </c>
      <c r="N8" s="13">
        <f t="shared" si="2"/>
        <v>0</v>
      </c>
    </row>
    <row r="9" spans="1:14" ht="26.5" customHeight="1" thickBot="1" x14ac:dyDescent="0.3">
      <c r="A9" s="8">
        <v>80</v>
      </c>
      <c r="B9" s="8">
        <v>52712</v>
      </c>
      <c r="C9" s="9" t="s">
        <v>14</v>
      </c>
      <c r="D9" s="5" t="s">
        <v>68</v>
      </c>
      <c r="E9" s="5" t="s">
        <v>69</v>
      </c>
      <c r="F9" s="12" t="s">
        <v>53</v>
      </c>
      <c r="G9" s="12" t="s">
        <v>53</v>
      </c>
      <c r="H9" s="10"/>
      <c r="I9" s="5">
        <v>1</v>
      </c>
      <c r="J9" s="5" t="s">
        <v>1</v>
      </c>
      <c r="K9" s="7">
        <v>330</v>
      </c>
      <c r="L9" s="5" t="s">
        <v>1</v>
      </c>
      <c r="M9" s="6">
        <v>0</v>
      </c>
      <c r="N9" s="13">
        <f t="shared" si="2"/>
        <v>0</v>
      </c>
    </row>
    <row r="10" spans="1:14" ht="36" customHeight="1" thickBot="1" x14ac:dyDescent="0.3">
      <c r="A10" s="8">
        <v>90</v>
      </c>
      <c r="B10" s="8">
        <v>52713</v>
      </c>
      <c r="C10" s="9" t="s">
        <v>15</v>
      </c>
      <c r="D10" s="5" t="s">
        <v>70</v>
      </c>
      <c r="E10" s="5" t="s">
        <v>132</v>
      </c>
      <c r="F10" s="12" t="s">
        <v>53</v>
      </c>
      <c r="G10" s="12" t="s">
        <v>53</v>
      </c>
      <c r="H10" s="10"/>
      <c r="I10" s="5">
        <v>1</v>
      </c>
      <c r="J10" s="5" t="s">
        <v>1</v>
      </c>
      <c r="K10" s="7">
        <v>330</v>
      </c>
      <c r="L10" s="5" t="s">
        <v>1</v>
      </c>
      <c r="M10" s="6">
        <v>0</v>
      </c>
      <c r="N10" s="13">
        <f t="shared" si="2"/>
        <v>0</v>
      </c>
    </row>
    <row r="11" spans="1:14" ht="168.45" customHeight="1" thickBot="1" x14ac:dyDescent="0.3">
      <c r="A11" s="8">
        <v>100</v>
      </c>
      <c r="B11" s="8">
        <v>52725</v>
      </c>
      <c r="C11" s="9" t="s">
        <v>17</v>
      </c>
      <c r="D11" s="5" t="s">
        <v>71</v>
      </c>
      <c r="E11" s="5" t="s">
        <v>72</v>
      </c>
      <c r="F11" s="12" t="s">
        <v>53</v>
      </c>
      <c r="G11" s="12" t="s">
        <v>53</v>
      </c>
      <c r="H11" s="10" t="s">
        <v>123</v>
      </c>
      <c r="I11" s="5">
        <v>1</v>
      </c>
      <c r="J11" s="5" t="s">
        <v>1</v>
      </c>
      <c r="K11" s="7">
        <v>150</v>
      </c>
      <c r="L11" s="5" t="s">
        <v>1</v>
      </c>
      <c r="M11" s="6">
        <v>0</v>
      </c>
      <c r="N11" s="13">
        <f t="shared" si="2"/>
        <v>0</v>
      </c>
    </row>
    <row r="12" spans="1:14" ht="203.8" customHeight="1" thickBot="1" x14ac:dyDescent="0.3">
      <c r="A12" s="8">
        <v>110</v>
      </c>
      <c r="B12" s="8">
        <v>52732</v>
      </c>
      <c r="C12" s="9" t="s">
        <v>108</v>
      </c>
      <c r="D12" s="5" t="s">
        <v>133</v>
      </c>
      <c r="E12" s="5" t="s">
        <v>134</v>
      </c>
      <c r="F12" s="12" t="s">
        <v>53</v>
      </c>
      <c r="G12" s="12" t="s">
        <v>53</v>
      </c>
      <c r="H12" s="10" t="s">
        <v>124</v>
      </c>
      <c r="I12" s="5">
        <v>1</v>
      </c>
      <c r="J12" s="5" t="s">
        <v>1</v>
      </c>
      <c r="K12" s="7">
        <v>135</v>
      </c>
      <c r="L12" s="5" t="s">
        <v>1</v>
      </c>
      <c r="M12" s="6">
        <v>0</v>
      </c>
      <c r="N12" s="13">
        <f t="shared" si="2"/>
        <v>0</v>
      </c>
    </row>
    <row r="13" spans="1:14" ht="107" customHeight="1" thickBot="1" x14ac:dyDescent="0.3">
      <c r="A13" s="8">
        <v>120</v>
      </c>
      <c r="B13" s="8">
        <v>52905</v>
      </c>
      <c r="C13" s="9" t="s">
        <v>19</v>
      </c>
      <c r="D13" s="12" t="s">
        <v>53</v>
      </c>
      <c r="E13" s="5" t="s">
        <v>73</v>
      </c>
      <c r="F13" s="11" t="s">
        <v>73</v>
      </c>
      <c r="G13" s="12" t="s">
        <v>53</v>
      </c>
      <c r="H13" s="10" t="s">
        <v>61</v>
      </c>
      <c r="I13" s="5">
        <v>1</v>
      </c>
      <c r="J13" s="5" t="s">
        <v>1</v>
      </c>
      <c r="K13" s="7">
        <v>900</v>
      </c>
      <c r="L13" s="5" t="s">
        <v>1</v>
      </c>
      <c r="M13" s="6">
        <v>0</v>
      </c>
      <c r="N13" s="13">
        <f t="shared" si="2"/>
        <v>0</v>
      </c>
    </row>
    <row r="14" spans="1:14" ht="137.25" customHeight="1" thickBot="1" x14ac:dyDescent="0.3">
      <c r="A14" s="8">
        <v>130</v>
      </c>
      <c r="B14" s="8">
        <v>52906</v>
      </c>
      <c r="C14" s="9" t="s">
        <v>20</v>
      </c>
      <c r="D14" s="12" t="s">
        <v>53</v>
      </c>
      <c r="E14" s="5" t="s">
        <v>74</v>
      </c>
      <c r="F14" s="11" t="s">
        <v>74</v>
      </c>
      <c r="G14" s="12" t="s">
        <v>53</v>
      </c>
      <c r="H14" s="10" t="s">
        <v>125</v>
      </c>
      <c r="I14" s="5">
        <v>1</v>
      </c>
      <c r="J14" s="5" t="s">
        <v>1</v>
      </c>
      <c r="K14" s="7">
        <v>750</v>
      </c>
      <c r="L14" s="5" t="s">
        <v>1</v>
      </c>
      <c r="M14" s="6">
        <v>0</v>
      </c>
      <c r="N14" s="13">
        <f t="shared" si="2"/>
        <v>0</v>
      </c>
    </row>
    <row r="15" spans="1:14" ht="49.1" customHeight="1" thickBot="1" x14ac:dyDescent="0.3">
      <c r="A15" s="8">
        <v>140</v>
      </c>
      <c r="B15" s="8">
        <v>53024</v>
      </c>
      <c r="C15" s="9" t="s">
        <v>22</v>
      </c>
      <c r="D15" s="5" t="s">
        <v>75</v>
      </c>
      <c r="E15" s="5" t="s">
        <v>76</v>
      </c>
      <c r="F15" s="12" t="s">
        <v>53</v>
      </c>
      <c r="G15" s="12" t="s">
        <v>53</v>
      </c>
      <c r="H15" s="10"/>
      <c r="I15" s="5">
        <v>1</v>
      </c>
      <c r="J15" s="5" t="s">
        <v>1</v>
      </c>
      <c r="K15" s="7">
        <v>150</v>
      </c>
      <c r="L15" s="5" t="s">
        <v>1</v>
      </c>
      <c r="M15" s="6">
        <v>0</v>
      </c>
      <c r="N15" s="13">
        <f t="shared" si="2"/>
        <v>0</v>
      </c>
    </row>
    <row r="16" spans="1:14" ht="161.15" customHeight="1" thickBot="1" x14ac:dyDescent="0.3">
      <c r="A16" s="8">
        <v>150</v>
      </c>
      <c r="B16" s="8">
        <v>271014</v>
      </c>
      <c r="C16" s="9" t="s">
        <v>109</v>
      </c>
      <c r="D16" s="5" t="s">
        <v>110</v>
      </c>
      <c r="E16" s="5" t="s">
        <v>111</v>
      </c>
      <c r="F16" s="12" t="s">
        <v>53</v>
      </c>
      <c r="G16" s="12" t="s">
        <v>53</v>
      </c>
      <c r="H16" s="10" t="s">
        <v>126</v>
      </c>
      <c r="I16" s="5">
        <v>1</v>
      </c>
      <c r="J16" s="5" t="s">
        <v>1</v>
      </c>
      <c r="K16" s="7">
        <v>690</v>
      </c>
      <c r="L16" s="5" t="s">
        <v>1</v>
      </c>
      <c r="M16" s="6">
        <v>0</v>
      </c>
      <c r="N16" s="13">
        <f t="shared" si="2"/>
        <v>0</v>
      </c>
    </row>
    <row r="17" spans="1:14" ht="207.2" customHeight="1" thickBot="1" x14ac:dyDescent="0.3">
      <c r="A17" s="8">
        <v>160</v>
      </c>
      <c r="B17" s="8">
        <v>271015</v>
      </c>
      <c r="C17" s="9" t="s">
        <v>32</v>
      </c>
      <c r="D17" s="5" t="s">
        <v>77</v>
      </c>
      <c r="E17" s="5" t="s">
        <v>78</v>
      </c>
      <c r="F17" s="12" t="s">
        <v>53</v>
      </c>
      <c r="G17" s="12" t="s">
        <v>53</v>
      </c>
      <c r="H17" s="10" t="s">
        <v>126</v>
      </c>
      <c r="I17" s="5">
        <v>1</v>
      </c>
      <c r="J17" s="5" t="s">
        <v>1</v>
      </c>
      <c r="K17" s="7">
        <v>690</v>
      </c>
      <c r="L17" s="5" t="s">
        <v>1</v>
      </c>
      <c r="M17" s="6">
        <v>0</v>
      </c>
      <c r="N17" s="13">
        <f t="shared" si="2"/>
        <v>0</v>
      </c>
    </row>
    <row r="18" spans="1:14" ht="14.95" thickBot="1" x14ac:dyDescent="0.3">
      <c r="A18" s="22" t="s">
        <v>113</v>
      </c>
      <c r="B18" s="23"/>
      <c r="C18" s="23"/>
      <c r="D18" s="23"/>
      <c r="E18" s="23"/>
      <c r="F18" s="23"/>
      <c r="G18" s="23"/>
      <c r="H18" s="23"/>
      <c r="I18" s="23"/>
      <c r="J18" s="23"/>
      <c r="K18" s="23"/>
      <c r="L18" s="23"/>
      <c r="M18" s="24"/>
      <c r="N18" s="14">
        <f>SUM(N2:N17)</f>
        <v>0</v>
      </c>
    </row>
    <row r="19" spans="1:14" ht="14.95" thickBot="1" x14ac:dyDescent="0.3">
      <c r="A19" s="22" t="s">
        <v>88</v>
      </c>
      <c r="B19" s="23"/>
      <c r="C19" s="23"/>
      <c r="D19" s="23"/>
      <c r="E19" s="23"/>
      <c r="F19" s="23"/>
      <c r="G19" s="23"/>
      <c r="H19" s="23"/>
      <c r="I19" s="23"/>
      <c r="J19" s="23"/>
      <c r="K19" s="23"/>
      <c r="L19" s="23"/>
      <c r="M19" s="24"/>
      <c r="N19" s="14">
        <f>N18*0.21</f>
        <v>0</v>
      </c>
    </row>
    <row r="20" spans="1:14" ht="14.95" thickBot="1" x14ac:dyDescent="0.3">
      <c r="A20" s="22" t="s">
        <v>112</v>
      </c>
      <c r="B20" s="23"/>
      <c r="C20" s="23"/>
      <c r="D20" s="23"/>
      <c r="E20" s="23"/>
      <c r="F20" s="23"/>
      <c r="G20" s="23"/>
      <c r="H20" s="23"/>
      <c r="I20" s="23"/>
      <c r="J20" s="23"/>
      <c r="K20" s="23"/>
      <c r="L20" s="23"/>
      <c r="M20" s="24"/>
      <c r="N20" s="14">
        <f>N18+N19</f>
        <v>0</v>
      </c>
    </row>
  </sheetData>
  <sheetProtection algorithmName="SHA-512" hashValue="pLTySQsRWVx8krOc9gS9lDQe9BEyEKh07OqWEHfS2mpnLsybv0+jYY2dVgyzLRQBcudosw8Rv/A3EDA+uQ6aVQ==" saltValue="yyzUSFDm3ZpLBXjMQ09bTg==" spinCount="100000" sheet="1" objects="1" scenarios="1" formatCells="0" formatColumns="0" formatRows="0"/>
  <mergeCells count="5">
    <mergeCell ref="I1:J1"/>
    <mergeCell ref="K1:L1"/>
    <mergeCell ref="A18:M18"/>
    <mergeCell ref="A19:M19"/>
    <mergeCell ref="A20:M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E1E1B-7518-4D0A-867C-56B128423A27}">
  <dimension ref="A1:M16"/>
  <sheetViews>
    <sheetView topLeftCell="B1" zoomScale="85" zoomScaleNormal="85" workbookViewId="0">
      <selection activeCell="M16" sqref="M16"/>
    </sheetView>
  </sheetViews>
  <sheetFormatPr baseColWidth="10" defaultColWidth="11.375" defaultRowHeight="14.3" x14ac:dyDescent="0.25"/>
  <cols>
    <col min="1" max="2" width="11.375" style="2"/>
    <col min="3" max="3" width="42.375" style="2" customWidth="1"/>
    <col min="4" max="4" width="33" style="2" customWidth="1"/>
    <col min="5" max="5" width="22.375" style="2" customWidth="1"/>
    <col min="6" max="6" width="24.375" style="2" customWidth="1"/>
    <col min="7" max="7" width="40.375" style="2" customWidth="1"/>
    <col min="8" max="8" width="13.875" style="2" customWidth="1"/>
    <col min="9" max="9" width="13.375" style="2" customWidth="1"/>
    <col min="10" max="10" width="11.875" style="2" customWidth="1"/>
    <col min="11" max="11" width="12.375" style="2" customWidth="1"/>
    <col min="12" max="13" width="23" style="2" customWidth="1"/>
    <col min="14" max="16384" width="11.375" style="2"/>
  </cols>
  <sheetData>
    <row r="1" spans="1:13" ht="57.75" thickBot="1" x14ac:dyDescent="0.3">
      <c r="A1" s="3" t="s">
        <v>89</v>
      </c>
      <c r="B1" s="1" t="s">
        <v>90</v>
      </c>
      <c r="C1" s="4" t="s">
        <v>86</v>
      </c>
      <c r="D1" s="1" t="s">
        <v>41</v>
      </c>
      <c r="E1" s="1" t="s">
        <v>51</v>
      </c>
      <c r="F1" s="1" t="s">
        <v>52</v>
      </c>
      <c r="G1" s="3" t="s">
        <v>87</v>
      </c>
      <c r="H1" s="20" t="s">
        <v>91</v>
      </c>
      <c r="I1" s="21"/>
      <c r="J1" s="20" t="s">
        <v>122</v>
      </c>
      <c r="K1" s="21"/>
      <c r="L1" s="1" t="s">
        <v>92</v>
      </c>
      <c r="M1" s="1" t="s">
        <v>93</v>
      </c>
    </row>
    <row r="2" spans="1:13" ht="29.25" thickBot="1" x14ac:dyDescent="0.3">
      <c r="A2" s="8">
        <v>10</v>
      </c>
      <c r="B2" s="8">
        <v>52728</v>
      </c>
      <c r="C2" s="9" t="s">
        <v>115</v>
      </c>
      <c r="D2" s="15" t="s">
        <v>114</v>
      </c>
      <c r="E2" s="17" t="s">
        <v>53</v>
      </c>
      <c r="F2" s="17" t="s">
        <v>53</v>
      </c>
      <c r="G2" s="8"/>
      <c r="H2" s="5">
        <v>1</v>
      </c>
      <c r="I2" s="5" t="s">
        <v>1</v>
      </c>
      <c r="J2" s="7">
        <v>120</v>
      </c>
      <c r="K2" s="5" t="s">
        <v>1</v>
      </c>
      <c r="L2" s="6">
        <v>0</v>
      </c>
      <c r="M2" s="13">
        <f t="shared" ref="M2:M13" si="0">J2*L2</f>
        <v>0</v>
      </c>
    </row>
    <row r="3" spans="1:13" ht="14.95" thickBot="1" x14ac:dyDescent="0.3">
      <c r="A3" s="8">
        <v>20</v>
      </c>
      <c r="B3" s="8">
        <v>52729</v>
      </c>
      <c r="C3" s="9" t="s">
        <v>8</v>
      </c>
      <c r="D3" s="15" t="s">
        <v>42</v>
      </c>
      <c r="E3" s="17" t="s">
        <v>53</v>
      </c>
      <c r="F3" s="17" t="s">
        <v>53</v>
      </c>
      <c r="G3" s="8"/>
      <c r="H3" s="5">
        <v>1</v>
      </c>
      <c r="I3" s="5" t="s">
        <v>1</v>
      </c>
      <c r="J3" s="7">
        <v>75</v>
      </c>
      <c r="K3" s="5" t="s">
        <v>1</v>
      </c>
      <c r="L3" s="6">
        <v>0</v>
      </c>
      <c r="M3" s="13">
        <f t="shared" si="0"/>
        <v>0</v>
      </c>
    </row>
    <row r="4" spans="1:13" ht="14.95" thickBot="1" x14ac:dyDescent="0.3">
      <c r="A4" s="8">
        <v>30</v>
      </c>
      <c r="B4" s="8">
        <v>52730</v>
      </c>
      <c r="C4" s="9" t="s">
        <v>9</v>
      </c>
      <c r="D4" s="15" t="s">
        <v>43</v>
      </c>
      <c r="E4" s="17" t="s">
        <v>53</v>
      </c>
      <c r="F4" s="12" t="s">
        <v>53</v>
      </c>
      <c r="G4" s="8"/>
      <c r="H4" s="5">
        <v>1</v>
      </c>
      <c r="I4" s="5" t="s">
        <v>1</v>
      </c>
      <c r="J4" s="7">
        <v>75</v>
      </c>
      <c r="K4" s="5" t="s">
        <v>1</v>
      </c>
      <c r="L4" s="6">
        <v>0</v>
      </c>
      <c r="M4" s="13">
        <f t="shared" si="0"/>
        <v>0</v>
      </c>
    </row>
    <row r="5" spans="1:13" ht="14.95" thickBot="1" x14ac:dyDescent="0.3">
      <c r="A5" s="8">
        <v>40</v>
      </c>
      <c r="B5" s="8">
        <v>52731</v>
      </c>
      <c r="C5" s="9" t="s">
        <v>10</v>
      </c>
      <c r="D5" s="15" t="s">
        <v>44</v>
      </c>
      <c r="E5" s="17" t="s">
        <v>53</v>
      </c>
      <c r="F5" s="17" t="s">
        <v>53</v>
      </c>
      <c r="G5" s="5"/>
      <c r="H5" s="5">
        <v>1</v>
      </c>
      <c r="I5" s="5" t="s">
        <v>1</v>
      </c>
      <c r="J5" s="7">
        <v>75</v>
      </c>
      <c r="K5" s="5" t="s">
        <v>1</v>
      </c>
      <c r="L5" s="6">
        <v>0</v>
      </c>
      <c r="M5" s="13">
        <f t="shared" si="0"/>
        <v>0</v>
      </c>
    </row>
    <row r="6" spans="1:13" ht="75.75" customHeight="1" thickBot="1" x14ac:dyDescent="0.3">
      <c r="A6" s="8">
        <v>50</v>
      </c>
      <c r="B6" s="8">
        <v>52907</v>
      </c>
      <c r="C6" s="9" t="s">
        <v>130</v>
      </c>
      <c r="D6" s="17" t="s">
        <v>53</v>
      </c>
      <c r="E6" s="5" t="s">
        <v>116</v>
      </c>
      <c r="F6" s="17" t="s">
        <v>53</v>
      </c>
      <c r="G6" s="10" t="s">
        <v>117</v>
      </c>
      <c r="H6" s="5">
        <v>1</v>
      </c>
      <c r="I6" s="5" t="s">
        <v>1</v>
      </c>
      <c r="J6" s="7">
        <v>120</v>
      </c>
      <c r="K6" s="5" t="s">
        <v>1</v>
      </c>
      <c r="L6" s="6">
        <v>0</v>
      </c>
      <c r="M6" s="13">
        <f t="shared" si="0"/>
        <v>0</v>
      </c>
    </row>
    <row r="7" spans="1:13" ht="113.3" customHeight="1" thickBot="1" x14ac:dyDescent="0.3">
      <c r="A7" s="8">
        <v>60</v>
      </c>
      <c r="B7" s="8">
        <v>52909</v>
      </c>
      <c r="C7" s="9" t="s">
        <v>21</v>
      </c>
      <c r="D7" s="17" t="s">
        <v>53</v>
      </c>
      <c r="E7" s="5" t="s">
        <v>54</v>
      </c>
      <c r="F7" s="17" t="s">
        <v>53</v>
      </c>
      <c r="G7" s="16" t="s">
        <v>55</v>
      </c>
      <c r="H7" s="5">
        <v>1</v>
      </c>
      <c r="I7" s="5" t="s">
        <v>1</v>
      </c>
      <c r="J7" s="7">
        <v>452</v>
      </c>
      <c r="K7" s="5" t="s">
        <v>1</v>
      </c>
      <c r="L7" s="6">
        <v>0</v>
      </c>
      <c r="M7" s="13">
        <f t="shared" si="0"/>
        <v>0</v>
      </c>
    </row>
    <row r="8" spans="1:13" ht="14.95" thickBot="1" x14ac:dyDescent="0.3">
      <c r="A8" s="8">
        <v>70</v>
      </c>
      <c r="B8" s="8">
        <v>53019</v>
      </c>
      <c r="C8" s="9" t="s">
        <v>120</v>
      </c>
      <c r="D8" s="5" t="s">
        <v>118</v>
      </c>
      <c r="E8" s="17" t="s">
        <v>53</v>
      </c>
      <c r="F8" s="17" t="s">
        <v>53</v>
      </c>
      <c r="G8" s="16"/>
      <c r="H8" s="5">
        <v>1</v>
      </c>
      <c r="I8" s="5" t="s">
        <v>1</v>
      </c>
      <c r="J8" s="7">
        <v>150</v>
      </c>
      <c r="K8" s="5" t="s">
        <v>1</v>
      </c>
      <c r="L8" s="6">
        <v>0</v>
      </c>
      <c r="M8" s="13">
        <f t="shared" si="0"/>
        <v>0</v>
      </c>
    </row>
    <row r="9" spans="1:13" ht="14.95" thickBot="1" x14ac:dyDescent="0.3">
      <c r="A9" s="8">
        <v>80</v>
      </c>
      <c r="B9" s="8">
        <v>53049</v>
      </c>
      <c r="C9" s="9" t="s">
        <v>24</v>
      </c>
      <c r="D9" s="15" t="s">
        <v>45</v>
      </c>
      <c r="E9" s="17" t="s">
        <v>53</v>
      </c>
      <c r="F9" s="17" t="s">
        <v>53</v>
      </c>
      <c r="G9" s="5"/>
      <c r="H9" s="5">
        <v>1</v>
      </c>
      <c r="I9" s="5" t="s">
        <v>1</v>
      </c>
      <c r="J9" s="7">
        <v>100</v>
      </c>
      <c r="K9" s="5" t="s">
        <v>1</v>
      </c>
      <c r="L9" s="6">
        <v>0</v>
      </c>
      <c r="M9" s="13">
        <f t="shared" si="0"/>
        <v>0</v>
      </c>
    </row>
    <row r="10" spans="1:13" ht="14.95" thickBot="1" x14ac:dyDescent="0.3">
      <c r="A10" s="8">
        <v>90</v>
      </c>
      <c r="B10" s="8">
        <v>53051</v>
      </c>
      <c r="C10" s="9" t="s">
        <v>25</v>
      </c>
      <c r="D10" s="15" t="s">
        <v>46</v>
      </c>
      <c r="E10" s="17" t="s">
        <v>53</v>
      </c>
      <c r="F10" s="17" t="s">
        <v>53</v>
      </c>
      <c r="G10" s="5"/>
      <c r="H10" s="5">
        <v>1</v>
      </c>
      <c r="I10" s="5" t="s">
        <v>1</v>
      </c>
      <c r="J10" s="7">
        <v>180</v>
      </c>
      <c r="K10" s="5" t="s">
        <v>1</v>
      </c>
      <c r="L10" s="6">
        <v>0</v>
      </c>
      <c r="M10" s="13">
        <f t="shared" si="0"/>
        <v>0</v>
      </c>
    </row>
    <row r="11" spans="1:13" ht="14.95" thickBot="1" x14ac:dyDescent="0.3">
      <c r="A11" s="8">
        <v>100</v>
      </c>
      <c r="B11" s="8">
        <v>53052</v>
      </c>
      <c r="C11" s="9" t="s">
        <v>26</v>
      </c>
      <c r="D11" s="15" t="s">
        <v>47</v>
      </c>
      <c r="E11" s="17" t="s">
        <v>53</v>
      </c>
      <c r="F11" s="17" t="s">
        <v>53</v>
      </c>
      <c r="G11" s="5"/>
      <c r="H11" s="5">
        <v>1</v>
      </c>
      <c r="I11" s="5" t="s">
        <v>1</v>
      </c>
      <c r="J11" s="7">
        <v>75</v>
      </c>
      <c r="K11" s="5" t="s">
        <v>1</v>
      </c>
      <c r="L11" s="6">
        <v>0</v>
      </c>
      <c r="M11" s="13">
        <f t="shared" si="0"/>
        <v>0</v>
      </c>
    </row>
    <row r="12" spans="1:13" ht="14.95" thickBot="1" x14ac:dyDescent="0.3">
      <c r="A12" s="8">
        <v>110</v>
      </c>
      <c r="B12" s="8">
        <v>53053</v>
      </c>
      <c r="C12" s="9" t="s">
        <v>27</v>
      </c>
      <c r="D12" s="15" t="s">
        <v>48</v>
      </c>
      <c r="E12" s="17" t="s">
        <v>53</v>
      </c>
      <c r="F12" s="17" t="s">
        <v>53</v>
      </c>
      <c r="G12" s="5"/>
      <c r="H12" s="5">
        <v>1</v>
      </c>
      <c r="I12" s="5" t="s">
        <v>1</v>
      </c>
      <c r="J12" s="7">
        <v>75</v>
      </c>
      <c r="K12" s="5" t="s">
        <v>1</v>
      </c>
      <c r="L12" s="6">
        <v>0</v>
      </c>
      <c r="M12" s="13">
        <f t="shared" si="0"/>
        <v>0</v>
      </c>
    </row>
    <row r="13" spans="1:13" ht="14.95" thickBot="1" x14ac:dyDescent="0.3">
      <c r="A13" s="8">
        <v>120</v>
      </c>
      <c r="B13" s="8">
        <v>53054</v>
      </c>
      <c r="C13" s="9" t="s">
        <v>28</v>
      </c>
      <c r="D13" s="15" t="s">
        <v>49</v>
      </c>
      <c r="E13" s="17" t="s">
        <v>53</v>
      </c>
      <c r="F13" s="17" t="s">
        <v>53</v>
      </c>
      <c r="G13" s="8"/>
      <c r="H13" s="5">
        <v>1</v>
      </c>
      <c r="I13" s="5" t="s">
        <v>1</v>
      </c>
      <c r="J13" s="7">
        <v>75</v>
      </c>
      <c r="K13" s="5" t="s">
        <v>1</v>
      </c>
      <c r="L13" s="6">
        <v>0</v>
      </c>
      <c r="M13" s="13">
        <f t="shared" si="0"/>
        <v>0</v>
      </c>
    </row>
    <row r="14" spans="1:13" ht="14.95" thickBot="1" x14ac:dyDescent="0.3">
      <c r="A14" s="22" t="s">
        <v>102</v>
      </c>
      <c r="B14" s="23"/>
      <c r="C14" s="23"/>
      <c r="D14" s="23"/>
      <c r="E14" s="23"/>
      <c r="F14" s="23"/>
      <c r="G14" s="23"/>
      <c r="H14" s="23"/>
      <c r="I14" s="23"/>
      <c r="J14" s="23"/>
      <c r="K14" s="23"/>
      <c r="L14" s="24"/>
      <c r="M14" s="14">
        <f>SUM(M2:M13)</f>
        <v>0</v>
      </c>
    </row>
    <row r="15" spans="1:13" ht="14.95" thickBot="1" x14ac:dyDescent="0.3">
      <c r="A15" s="22" t="s">
        <v>88</v>
      </c>
      <c r="B15" s="23"/>
      <c r="C15" s="23"/>
      <c r="D15" s="23"/>
      <c r="E15" s="23"/>
      <c r="F15" s="23"/>
      <c r="G15" s="23"/>
      <c r="H15" s="23"/>
      <c r="I15" s="23"/>
      <c r="J15" s="23"/>
      <c r="K15" s="23"/>
      <c r="L15" s="24"/>
      <c r="M15" s="14">
        <f>M14*0.21</f>
        <v>0</v>
      </c>
    </row>
    <row r="16" spans="1:13" ht="14.95" thickBot="1" x14ac:dyDescent="0.3">
      <c r="A16" s="22" t="s">
        <v>103</v>
      </c>
      <c r="B16" s="23"/>
      <c r="C16" s="23"/>
      <c r="D16" s="23"/>
      <c r="E16" s="23"/>
      <c r="F16" s="23"/>
      <c r="G16" s="23"/>
      <c r="H16" s="23"/>
      <c r="I16" s="23"/>
      <c r="J16" s="23"/>
      <c r="K16" s="23"/>
      <c r="L16" s="24"/>
      <c r="M16" s="14">
        <f>M14+M15</f>
        <v>0</v>
      </c>
    </row>
  </sheetData>
  <sheetProtection algorithmName="SHA-512" hashValue="3wgK867iUsP9CAI3GclgIr7LyfpBWvRUmFR4RlCnWiRjBdndIDtXo3AKWGAWUzWw77dahCLdGZ6Uuydcmzi4RA==" saltValue="E7rZ1UoxvYgKJhVhbCpHvw==" spinCount="100000" sheet="1" objects="1" scenarios="1" formatCells="0" formatColumns="0" formatRows="0"/>
  <mergeCells count="5">
    <mergeCell ref="H1:I1"/>
    <mergeCell ref="J1:K1"/>
    <mergeCell ref="A14:L14"/>
    <mergeCell ref="A15:L15"/>
    <mergeCell ref="A16:L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51ACD-D7BE-437C-B882-6A639768A8BC}">
  <dimension ref="A1:K9"/>
  <sheetViews>
    <sheetView zoomScale="90" zoomScaleNormal="90" workbookViewId="0">
      <selection activeCell="E33" sqref="E33"/>
    </sheetView>
  </sheetViews>
  <sheetFormatPr baseColWidth="10" defaultColWidth="11.375" defaultRowHeight="14.3" x14ac:dyDescent="0.25"/>
  <cols>
    <col min="1" max="2" width="11.375" style="2"/>
    <col min="3" max="3" width="42.375" style="2" customWidth="1"/>
    <col min="4" max="5" width="26.375" style="2" customWidth="1"/>
    <col min="6" max="6" width="13.875" style="2" customWidth="1"/>
    <col min="7" max="8" width="13.375" style="2" customWidth="1"/>
    <col min="9" max="9" width="15.875" style="2" customWidth="1"/>
    <col min="10" max="11" width="23" style="2" customWidth="1"/>
    <col min="12" max="16384" width="11.375" style="2"/>
  </cols>
  <sheetData>
    <row r="1" spans="1:11" ht="57.75" thickBot="1" x14ac:dyDescent="0.3">
      <c r="A1" s="3" t="s">
        <v>89</v>
      </c>
      <c r="B1" s="1" t="s">
        <v>90</v>
      </c>
      <c r="C1" s="4" t="s">
        <v>86</v>
      </c>
      <c r="D1" s="1" t="s">
        <v>36</v>
      </c>
      <c r="E1" s="3" t="s">
        <v>87</v>
      </c>
      <c r="F1" s="20" t="s">
        <v>91</v>
      </c>
      <c r="G1" s="21"/>
      <c r="H1" s="20" t="s">
        <v>122</v>
      </c>
      <c r="I1" s="21"/>
      <c r="J1" s="1" t="s">
        <v>92</v>
      </c>
      <c r="K1" s="1" t="s">
        <v>93</v>
      </c>
    </row>
    <row r="2" spans="1:11" ht="14.95" thickBot="1" x14ac:dyDescent="0.3">
      <c r="A2" s="8">
        <v>10</v>
      </c>
      <c r="B2" s="8">
        <v>52526</v>
      </c>
      <c r="C2" s="9" t="s">
        <v>3</v>
      </c>
      <c r="D2" s="8" t="s">
        <v>37</v>
      </c>
      <c r="E2" s="8"/>
      <c r="F2" s="5">
        <v>1</v>
      </c>
      <c r="G2" s="5" t="s">
        <v>1</v>
      </c>
      <c r="H2" s="7">
        <v>1500</v>
      </c>
      <c r="I2" s="5" t="s">
        <v>1</v>
      </c>
      <c r="J2" s="6">
        <v>0</v>
      </c>
      <c r="K2" s="13">
        <f>H2*J2</f>
        <v>0</v>
      </c>
    </row>
    <row r="3" spans="1:11" ht="14.95" thickBot="1" x14ac:dyDescent="0.3">
      <c r="A3" s="8">
        <v>20</v>
      </c>
      <c r="B3" s="8">
        <v>52563</v>
      </c>
      <c r="C3" s="9" t="s">
        <v>4</v>
      </c>
      <c r="D3" s="8" t="s">
        <v>38</v>
      </c>
      <c r="E3" s="8"/>
      <c r="F3" s="5">
        <v>1</v>
      </c>
      <c r="G3" s="5" t="s">
        <v>1</v>
      </c>
      <c r="H3" s="7">
        <v>45</v>
      </c>
      <c r="I3" s="5" t="s">
        <v>1</v>
      </c>
      <c r="J3" s="6">
        <v>0</v>
      </c>
      <c r="K3" s="13">
        <f>H3*J3</f>
        <v>0</v>
      </c>
    </row>
    <row r="4" spans="1:11" ht="14.95" thickBot="1" x14ac:dyDescent="0.3">
      <c r="A4" s="8">
        <v>30</v>
      </c>
      <c r="B4" s="8">
        <v>52724</v>
      </c>
      <c r="C4" s="9" t="s">
        <v>16</v>
      </c>
      <c r="D4" s="8" t="s">
        <v>39</v>
      </c>
      <c r="E4" s="8"/>
      <c r="F4" s="5">
        <v>1</v>
      </c>
      <c r="G4" s="5" t="s">
        <v>1</v>
      </c>
      <c r="H4" s="7">
        <v>180</v>
      </c>
      <c r="I4" s="5" t="s">
        <v>1</v>
      </c>
      <c r="J4" s="6">
        <v>0</v>
      </c>
      <c r="K4" s="13">
        <f>H4*J4</f>
        <v>0</v>
      </c>
    </row>
    <row r="5" spans="1:11" ht="57.75" thickBot="1" x14ac:dyDescent="0.3">
      <c r="A5" s="8">
        <v>40</v>
      </c>
      <c r="B5" s="8">
        <v>52809</v>
      </c>
      <c r="C5" s="9" t="s">
        <v>128</v>
      </c>
      <c r="D5" s="5" t="s">
        <v>129</v>
      </c>
      <c r="E5" s="5" t="s">
        <v>135</v>
      </c>
      <c r="F5" s="5">
        <v>1</v>
      </c>
      <c r="G5" s="5" t="s">
        <v>1</v>
      </c>
      <c r="H5" s="7">
        <v>390</v>
      </c>
      <c r="I5" s="5" t="s">
        <v>1</v>
      </c>
      <c r="J5" s="6">
        <v>0</v>
      </c>
      <c r="K5" s="13">
        <f>H5*J5</f>
        <v>0</v>
      </c>
    </row>
    <row r="6" spans="1:11" ht="14.95" thickBot="1" x14ac:dyDescent="0.3">
      <c r="A6" s="8">
        <v>50</v>
      </c>
      <c r="B6" s="8">
        <v>52810</v>
      </c>
      <c r="C6" s="9" t="s">
        <v>18</v>
      </c>
      <c r="D6" s="8" t="s">
        <v>40</v>
      </c>
      <c r="E6" s="8"/>
      <c r="F6" s="5">
        <v>1</v>
      </c>
      <c r="G6" s="5" t="s">
        <v>1</v>
      </c>
      <c r="H6" s="7">
        <v>300</v>
      </c>
      <c r="I6" s="5" t="s">
        <v>1</v>
      </c>
      <c r="J6" s="6">
        <v>0</v>
      </c>
      <c r="K6" s="13">
        <f>H6*J6</f>
        <v>0</v>
      </c>
    </row>
    <row r="7" spans="1:11" ht="14.95" thickBot="1" x14ac:dyDescent="0.3">
      <c r="A7" s="22" t="s">
        <v>99</v>
      </c>
      <c r="B7" s="23"/>
      <c r="C7" s="23"/>
      <c r="D7" s="23"/>
      <c r="E7" s="23"/>
      <c r="F7" s="23"/>
      <c r="G7" s="23"/>
      <c r="H7" s="23"/>
      <c r="I7" s="23"/>
      <c r="J7" s="24"/>
      <c r="K7" s="14">
        <f>SUM(K2:K6)</f>
        <v>0</v>
      </c>
    </row>
    <row r="8" spans="1:11" ht="14.95" thickBot="1" x14ac:dyDescent="0.3">
      <c r="A8" s="22" t="s">
        <v>88</v>
      </c>
      <c r="B8" s="23"/>
      <c r="C8" s="23"/>
      <c r="D8" s="23"/>
      <c r="E8" s="23"/>
      <c r="F8" s="23"/>
      <c r="G8" s="23"/>
      <c r="H8" s="23"/>
      <c r="I8" s="23"/>
      <c r="J8" s="24"/>
      <c r="K8" s="14">
        <f>K7*0.21</f>
        <v>0</v>
      </c>
    </row>
    <row r="9" spans="1:11" ht="14.95" thickBot="1" x14ac:dyDescent="0.3">
      <c r="A9" s="22" t="s">
        <v>100</v>
      </c>
      <c r="B9" s="23"/>
      <c r="C9" s="23"/>
      <c r="D9" s="23"/>
      <c r="E9" s="23"/>
      <c r="F9" s="23"/>
      <c r="G9" s="23"/>
      <c r="H9" s="23"/>
      <c r="I9" s="23"/>
      <c r="J9" s="24"/>
      <c r="K9" s="14">
        <f>K7+K8</f>
        <v>0</v>
      </c>
    </row>
  </sheetData>
  <sheetProtection algorithmName="SHA-512" hashValue="eoJq6bKvgj1B00lc3h2wIBltDlKr4WuyvLQZ8zfPu4SmQLYBVnwzSPwHANIO5ysComurFT3uVrl6BLpXF/vYyA==" saltValue="mP09vmrK7xnVKdt2gEGERA==" spinCount="100000" sheet="1" objects="1" scenarios="1" formatCells="0" formatColumns="0" formatRows="0"/>
  <mergeCells count="5">
    <mergeCell ref="F1:G1"/>
    <mergeCell ref="H1:I1"/>
    <mergeCell ref="A7:J7"/>
    <mergeCell ref="A8:J8"/>
    <mergeCell ref="A9:J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E85BB-B770-40C5-90A0-72F0568CA92D}">
  <dimension ref="A1:K7"/>
  <sheetViews>
    <sheetView zoomScale="90" zoomScaleNormal="90" workbookViewId="0">
      <selection activeCell="K4" sqref="K4"/>
    </sheetView>
  </sheetViews>
  <sheetFormatPr baseColWidth="10" defaultColWidth="11.375" defaultRowHeight="14.3" x14ac:dyDescent="0.25"/>
  <cols>
    <col min="1" max="2" width="11.375" style="2"/>
    <col min="3" max="3" width="37.375" style="2" customWidth="1"/>
    <col min="4" max="4" width="12.375" style="2" customWidth="1"/>
    <col min="5" max="5" width="51" style="2" customWidth="1"/>
    <col min="6" max="7" width="12.375" style="2" customWidth="1"/>
    <col min="8" max="8" width="11.125" style="2" customWidth="1"/>
    <col min="9" max="9" width="12.875" style="2" customWidth="1"/>
    <col min="10" max="11" width="23" style="2" customWidth="1"/>
    <col min="12" max="16384" width="11.375" style="2"/>
  </cols>
  <sheetData>
    <row r="1" spans="1:11" ht="57.75" thickBot="1" x14ac:dyDescent="0.3">
      <c r="A1" s="3" t="s">
        <v>89</v>
      </c>
      <c r="B1" s="1" t="s">
        <v>90</v>
      </c>
      <c r="C1" s="4" t="s">
        <v>86</v>
      </c>
      <c r="D1" s="1" t="s">
        <v>50</v>
      </c>
      <c r="E1" s="3" t="s">
        <v>87</v>
      </c>
      <c r="F1" s="20" t="s">
        <v>91</v>
      </c>
      <c r="G1" s="21"/>
      <c r="H1" s="20" t="s">
        <v>122</v>
      </c>
      <c r="I1" s="21"/>
      <c r="J1" s="1" t="s">
        <v>92</v>
      </c>
      <c r="K1" s="1" t="s">
        <v>93</v>
      </c>
    </row>
    <row r="2" spans="1:11" ht="57.75" thickBot="1" x14ac:dyDescent="0.3">
      <c r="A2" s="8">
        <v>10</v>
      </c>
      <c r="B2" s="8">
        <v>53048</v>
      </c>
      <c r="C2" s="9" t="s">
        <v>23</v>
      </c>
      <c r="D2" s="8" t="s">
        <v>57</v>
      </c>
      <c r="E2" s="18" t="s">
        <v>101</v>
      </c>
      <c r="F2" s="5">
        <v>5</v>
      </c>
      <c r="G2" s="5" t="s">
        <v>94</v>
      </c>
      <c r="H2" s="7">
        <v>60</v>
      </c>
      <c r="I2" s="5" t="s">
        <v>0</v>
      </c>
      <c r="J2" s="6">
        <v>0</v>
      </c>
      <c r="K2" s="13">
        <f>H2*J2</f>
        <v>0</v>
      </c>
    </row>
    <row r="3" spans="1:11" ht="14.95" thickBot="1" x14ac:dyDescent="0.3">
      <c r="A3" s="8">
        <v>20</v>
      </c>
      <c r="B3" s="8">
        <v>274435</v>
      </c>
      <c r="C3" s="9" t="s">
        <v>33</v>
      </c>
      <c r="D3" s="8" t="s">
        <v>58</v>
      </c>
      <c r="E3" s="8"/>
      <c r="F3" s="5">
        <v>1</v>
      </c>
      <c r="G3" s="5" t="s">
        <v>1</v>
      </c>
      <c r="H3" s="7">
        <v>1800</v>
      </c>
      <c r="I3" s="5" t="s">
        <v>1</v>
      </c>
      <c r="J3" s="6">
        <v>0</v>
      </c>
      <c r="K3" s="13">
        <f>H3*J3</f>
        <v>0</v>
      </c>
    </row>
    <row r="4" spans="1:11" ht="14.95" thickBot="1" x14ac:dyDescent="0.3">
      <c r="A4" s="8">
        <v>30</v>
      </c>
      <c r="B4" s="8">
        <v>274437</v>
      </c>
      <c r="C4" s="9" t="s">
        <v>34</v>
      </c>
      <c r="D4" s="8" t="s">
        <v>59</v>
      </c>
      <c r="E4" s="8"/>
      <c r="F4" s="5">
        <v>1</v>
      </c>
      <c r="G4" s="5" t="s">
        <v>1</v>
      </c>
      <c r="H4" s="7">
        <v>1800</v>
      </c>
      <c r="I4" s="5" t="s">
        <v>1</v>
      </c>
      <c r="J4" s="6">
        <v>0</v>
      </c>
      <c r="K4" s="13">
        <f>H4*J4</f>
        <v>0</v>
      </c>
    </row>
    <row r="5" spans="1:11" ht="14.95" thickBot="1" x14ac:dyDescent="0.3">
      <c r="A5" s="22" t="s">
        <v>95</v>
      </c>
      <c r="B5" s="23"/>
      <c r="C5" s="23"/>
      <c r="D5" s="23"/>
      <c r="E5" s="23"/>
      <c r="F5" s="23"/>
      <c r="G5" s="23"/>
      <c r="H5" s="23"/>
      <c r="I5" s="23"/>
      <c r="J5" s="24"/>
      <c r="K5" s="14">
        <f>SUM(K2:K4)</f>
        <v>0</v>
      </c>
    </row>
    <row r="6" spans="1:11" ht="14.95" thickBot="1" x14ac:dyDescent="0.3">
      <c r="A6" s="22" t="s">
        <v>88</v>
      </c>
      <c r="B6" s="23"/>
      <c r="C6" s="23"/>
      <c r="D6" s="23"/>
      <c r="E6" s="23"/>
      <c r="F6" s="23"/>
      <c r="G6" s="23"/>
      <c r="H6" s="23"/>
      <c r="I6" s="23"/>
      <c r="J6" s="24"/>
      <c r="K6" s="14">
        <f>K5*0.21</f>
        <v>0</v>
      </c>
    </row>
    <row r="7" spans="1:11" ht="14.95" thickBot="1" x14ac:dyDescent="0.3">
      <c r="A7" s="22" t="s">
        <v>96</v>
      </c>
      <c r="B7" s="23"/>
      <c r="C7" s="23"/>
      <c r="D7" s="23"/>
      <c r="E7" s="23"/>
      <c r="F7" s="23"/>
      <c r="G7" s="23"/>
      <c r="H7" s="23"/>
      <c r="I7" s="23"/>
      <c r="J7" s="24"/>
      <c r="K7" s="14">
        <f>K5+K6</f>
        <v>0</v>
      </c>
    </row>
  </sheetData>
  <sheetProtection algorithmName="SHA-512" hashValue="rQ5lbwDXNi1TkNhoXepQNeE/PUcgRnpAYmUlgthEv6m+MdPC+qamofC2C3P6wkGlFf+bM/ZWXGFOn2/yHT6mGA==" saltValue="DG2KBFTIW1EpObsRSPdPIg==" spinCount="100000" sheet="1" objects="1" scenarios="1" formatCells="0" formatColumns="0" formatRows="0"/>
  <mergeCells count="5">
    <mergeCell ref="F1:G1"/>
    <mergeCell ref="H1:I1"/>
    <mergeCell ref="A5:J5"/>
    <mergeCell ref="A6:J6"/>
    <mergeCell ref="A7:J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3B9AA-6FC8-409F-8162-4D53A1B69FEF}">
  <dimension ref="A1:J9"/>
  <sheetViews>
    <sheetView workbookViewId="0">
      <selection activeCell="J9" sqref="J9"/>
    </sheetView>
  </sheetViews>
  <sheetFormatPr baseColWidth="10" defaultColWidth="11.375" defaultRowHeight="14.3" x14ac:dyDescent="0.25"/>
  <cols>
    <col min="1" max="2" width="11.375" style="2"/>
    <col min="3" max="3" width="41.125" style="2" customWidth="1"/>
    <col min="4" max="4" width="61.375" style="2" customWidth="1"/>
    <col min="5" max="5" width="15.375" style="2" customWidth="1"/>
    <col min="6" max="6" width="14" style="2" customWidth="1"/>
    <col min="7" max="7" width="11" style="2" customWidth="1"/>
    <col min="8" max="8" width="13.375" style="2" customWidth="1"/>
    <col min="9" max="10" width="23" style="2" customWidth="1"/>
    <col min="11" max="16384" width="11.375" style="2"/>
  </cols>
  <sheetData>
    <row r="1" spans="1:10" ht="57.75" thickBot="1" x14ac:dyDescent="0.3">
      <c r="A1" s="3" t="s">
        <v>89</v>
      </c>
      <c r="B1" s="1" t="s">
        <v>90</v>
      </c>
      <c r="C1" s="4" t="s">
        <v>86</v>
      </c>
      <c r="D1" s="3" t="s">
        <v>87</v>
      </c>
      <c r="E1" s="20" t="s">
        <v>91</v>
      </c>
      <c r="F1" s="21"/>
      <c r="G1" s="20" t="s">
        <v>121</v>
      </c>
      <c r="H1" s="21"/>
      <c r="I1" s="1" t="s">
        <v>92</v>
      </c>
      <c r="J1" s="1" t="s">
        <v>93</v>
      </c>
    </row>
    <row r="2" spans="1:10" ht="43.5" thickBot="1" x14ac:dyDescent="0.3">
      <c r="A2" s="8">
        <v>10</v>
      </c>
      <c r="B2" s="8">
        <v>22470</v>
      </c>
      <c r="C2" s="9" t="s">
        <v>2</v>
      </c>
      <c r="D2" s="18" t="s">
        <v>85</v>
      </c>
      <c r="E2" s="5">
        <v>10</v>
      </c>
      <c r="F2" s="5" t="s">
        <v>94</v>
      </c>
      <c r="G2" s="7">
        <v>12</v>
      </c>
      <c r="H2" s="5" t="s">
        <v>0</v>
      </c>
      <c r="I2" s="6">
        <v>0</v>
      </c>
      <c r="J2" s="13">
        <f>G2*I2</f>
        <v>0</v>
      </c>
    </row>
    <row r="3" spans="1:10" ht="100.55" thickBot="1" x14ac:dyDescent="0.3">
      <c r="A3" s="8">
        <v>20</v>
      </c>
      <c r="B3" s="8">
        <v>73421</v>
      </c>
      <c r="C3" s="9" t="s">
        <v>29</v>
      </c>
      <c r="D3" s="18" t="s">
        <v>119</v>
      </c>
      <c r="E3" s="5">
        <v>10</v>
      </c>
      <c r="F3" s="5" t="s">
        <v>94</v>
      </c>
      <c r="G3" s="7">
        <v>90</v>
      </c>
      <c r="H3" s="5" t="s">
        <v>0</v>
      </c>
      <c r="I3" s="6">
        <v>0</v>
      </c>
      <c r="J3" s="13">
        <f>G3*I3</f>
        <v>0</v>
      </c>
    </row>
    <row r="4" spans="1:10" ht="129.1" thickBot="1" x14ac:dyDescent="0.3">
      <c r="A4" s="8">
        <v>30</v>
      </c>
      <c r="B4" s="8">
        <v>270027</v>
      </c>
      <c r="C4" s="9" t="s">
        <v>30</v>
      </c>
      <c r="D4" s="19" t="s">
        <v>136</v>
      </c>
      <c r="E4" s="5">
        <v>1</v>
      </c>
      <c r="F4" s="5" t="s">
        <v>1</v>
      </c>
      <c r="G4" s="7">
        <v>150</v>
      </c>
      <c r="H4" s="5" t="s">
        <v>1</v>
      </c>
      <c r="I4" s="6">
        <v>0</v>
      </c>
      <c r="J4" s="13">
        <f>G4*I4</f>
        <v>0</v>
      </c>
    </row>
    <row r="5" spans="1:10" ht="129.1" thickBot="1" x14ac:dyDescent="0.3">
      <c r="A5" s="8">
        <v>40</v>
      </c>
      <c r="B5" s="8">
        <v>270028</v>
      </c>
      <c r="C5" s="9" t="s">
        <v>31</v>
      </c>
      <c r="D5" s="19" t="s">
        <v>137</v>
      </c>
      <c r="E5" s="5">
        <v>1</v>
      </c>
      <c r="F5" s="5" t="s">
        <v>1</v>
      </c>
      <c r="G5" s="7">
        <v>180</v>
      </c>
      <c r="H5" s="5" t="s">
        <v>1</v>
      </c>
      <c r="I5" s="6">
        <v>0</v>
      </c>
      <c r="J5" s="13">
        <f>G5*I5</f>
        <v>0</v>
      </c>
    </row>
    <row r="6" spans="1:10" ht="14.95" thickBot="1" x14ac:dyDescent="0.3">
      <c r="A6" s="8">
        <v>50</v>
      </c>
      <c r="B6" s="8">
        <v>274477</v>
      </c>
      <c r="C6" s="9" t="s">
        <v>35</v>
      </c>
      <c r="D6" s="19" t="s">
        <v>104</v>
      </c>
      <c r="E6" s="5">
        <v>1</v>
      </c>
      <c r="F6" s="5" t="s">
        <v>1</v>
      </c>
      <c r="G6" s="7">
        <v>90</v>
      </c>
      <c r="H6" s="5" t="s">
        <v>1</v>
      </c>
      <c r="I6" s="6">
        <v>0</v>
      </c>
      <c r="J6" s="13">
        <f>G6*I6</f>
        <v>0</v>
      </c>
    </row>
    <row r="7" spans="1:10" ht="14.95" thickBot="1" x14ac:dyDescent="0.3">
      <c r="A7" s="22" t="s">
        <v>97</v>
      </c>
      <c r="B7" s="23"/>
      <c r="C7" s="23"/>
      <c r="D7" s="23"/>
      <c r="E7" s="23"/>
      <c r="F7" s="23"/>
      <c r="G7" s="23"/>
      <c r="H7" s="23"/>
      <c r="I7" s="24"/>
      <c r="J7" s="14">
        <f>SUM(J2:J6)</f>
        <v>0</v>
      </c>
    </row>
    <row r="8" spans="1:10" ht="14.95" thickBot="1" x14ac:dyDescent="0.3">
      <c r="A8" s="22" t="s">
        <v>88</v>
      </c>
      <c r="B8" s="23"/>
      <c r="C8" s="23"/>
      <c r="D8" s="23"/>
      <c r="E8" s="23"/>
      <c r="F8" s="23"/>
      <c r="G8" s="23"/>
      <c r="H8" s="23"/>
      <c r="I8" s="24"/>
      <c r="J8" s="14">
        <f>J7*0.21</f>
        <v>0</v>
      </c>
    </row>
    <row r="9" spans="1:10" ht="14.95" thickBot="1" x14ac:dyDescent="0.3">
      <c r="A9" s="22" t="s">
        <v>98</v>
      </c>
      <c r="B9" s="23"/>
      <c r="C9" s="23"/>
      <c r="D9" s="23"/>
      <c r="E9" s="23"/>
      <c r="F9" s="23"/>
      <c r="G9" s="23"/>
      <c r="H9" s="23"/>
      <c r="I9" s="24"/>
      <c r="J9" s="14">
        <f>J7+J8</f>
        <v>0</v>
      </c>
    </row>
  </sheetData>
  <sheetProtection algorithmName="SHA-512" hashValue="/z+AGnRM3c+x1+M43QbSGbiPNXb2oo1cozEKy4TD9+RvSJvYDqH7H4ap5RpBWHY5ecofb892E2yYAhdx6B3iwA==" saltValue="D1txGpT5oSd8dzbOFq0gow==" spinCount="100000" sheet="1" objects="1" scenarios="1" formatCells="0" formatColumns="0" formatRows="0"/>
  <mergeCells count="5">
    <mergeCell ref="E1:F1"/>
    <mergeCell ref="G1:H1"/>
    <mergeCell ref="A7:I7"/>
    <mergeCell ref="A8:I8"/>
    <mergeCell ref="A9:I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LOTE 1 FAG-SKF-INA-SNR</vt:lpstr>
      <vt:lpstr>LOTE 2 FAG-INA-SNR</vt:lpstr>
      <vt:lpstr>LOTE 3 SKF</vt:lpstr>
      <vt:lpstr>LOTE 4 NADELLA</vt:lpstr>
      <vt:lpstr>LOTE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2023-10-01T20:54:42Z</dcterms:created>
  <dcterms:modified xsi:type="dcterms:W3CDTF">2023-10-01T20:57:07Z</dcterms:modified>
</cp:coreProperties>
</file>