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504\Desktop\Teletrabajo\1.Trabajando\6000009999_ASISTENCIA HOSPITALARIA\Pliegos definitivos\rev3\"/>
    </mc:Choice>
  </mc:AlternateContent>
  <xr:revisionPtr revIDLastSave="0" documentId="8_{CE93C3CC-3512-497A-8373-3A9580EA2462}" xr6:coauthVersionLast="47" xr6:coauthVersionMax="47" xr10:uidLastSave="{00000000-0000-0000-0000-000000000000}"/>
  <bookViews>
    <workbookView xWindow="1785" yWindow="0" windowWidth="21600" windowHeight="11385" xr2:uid="{D0CBACAC-4143-47CE-8424-729CD8A32D9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" l="1"/>
  <c r="G54" i="1" s="1"/>
  <c r="F50" i="1"/>
  <c r="F51" i="1" l="1"/>
  <c r="G50" i="1"/>
  <c r="G51" i="1" s="1"/>
  <c r="G69" i="1" s="1"/>
  <c r="F60" i="1" l="1"/>
  <c r="G60" i="1" s="1"/>
  <c r="F59" i="1"/>
  <c r="G59" i="1" s="1"/>
  <c r="F58" i="1"/>
  <c r="G58" i="1" s="1"/>
  <c r="F57" i="1"/>
  <c r="G57" i="1" s="1"/>
  <c r="F56" i="1"/>
  <c r="F55" i="1"/>
  <c r="G55" i="1" s="1"/>
  <c r="F45" i="1"/>
  <c r="G45" i="1" s="1"/>
  <c r="G46" i="1" s="1"/>
  <c r="G68" i="1" s="1"/>
  <c r="F40" i="1"/>
  <c r="G40" i="1" s="1"/>
  <c r="F39" i="1"/>
  <c r="G34" i="1"/>
  <c r="F34" i="1"/>
  <c r="G33" i="1"/>
  <c r="F33" i="1"/>
  <c r="G32" i="1"/>
  <c r="F32" i="1"/>
  <c r="G31" i="1"/>
  <c r="F31" i="1"/>
  <c r="G30" i="1"/>
  <c r="F30" i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C10" i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F26" i="1" l="1"/>
  <c r="G35" i="1"/>
  <c r="G66" i="1" s="1"/>
  <c r="F35" i="1"/>
  <c r="F41" i="1"/>
  <c r="F61" i="1"/>
  <c r="F10" i="1"/>
  <c r="G10" i="1"/>
  <c r="G64" i="1" s="1"/>
  <c r="G56" i="1"/>
  <c r="G61" i="1" s="1"/>
  <c r="G70" i="1" s="1"/>
  <c r="F46" i="1"/>
  <c r="G14" i="1"/>
  <c r="G26" i="1" s="1"/>
  <c r="G65" i="1" s="1"/>
  <c r="G39" i="1"/>
  <c r="G41" i="1" s="1"/>
  <c r="G67" i="1" s="1"/>
  <c r="G71" i="1" l="1"/>
</calcChain>
</file>

<file path=xl/sharedStrings.xml><?xml version="1.0" encoding="utf-8"?>
<sst xmlns="http://schemas.openxmlformats.org/spreadsheetml/2006/main" count="94" uniqueCount="44">
  <si>
    <t>Grupo quirurgico OMC traumatologia</t>
  </si>
  <si>
    <t>Previsión de Actividad/AÑO</t>
  </si>
  <si>
    <t>Tarifa máxima</t>
  </si>
  <si>
    <t>Tarifa Unitaria</t>
  </si>
  <si>
    <t>Tarifa año</t>
  </si>
  <si>
    <t>Tarifa contrato</t>
  </si>
  <si>
    <t xml:space="preserve">Grupo 0 </t>
  </si>
  <si>
    <t>Grupo I</t>
  </si>
  <si>
    <t>GRUPO III</t>
  </si>
  <si>
    <t>GRUPO IV</t>
  </si>
  <si>
    <t>GRUPO V</t>
  </si>
  <si>
    <t>GRUPO VI</t>
  </si>
  <si>
    <t>Total general</t>
  </si>
  <si>
    <t>Consultas medicas y pruebas diagnósticas</t>
  </si>
  <si>
    <t>Importe año</t>
  </si>
  <si>
    <t>Importe total contrato</t>
  </si>
  <si>
    <t>Primera consulta</t>
  </si>
  <si>
    <t>Consultas sucesivas</t>
  </si>
  <si>
    <t>Urgencias</t>
  </si>
  <si>
    <t>CURAS</t>
  </si>
  <si>
    <t>ECG</t>
  </si>
  <si>
    <t>ECOGRAFIA</t>
  </si>
  <si>
    <t>ECOCARDIOGRAMA</t>
  </si>
  <si>
    <t>EMG</t>
  </si>
  <si>
    <t>RMN</t>
  </si>
  <si>
    <t>Radiologia convencional</t>
  </si>
  <si>
    <t>TAC</t>
  </si>
  <si>
    <t>TELERADIOGAFIA</t>
  </si>
  <si>
    <t>Perfiles analiticas</t>
  </si>
  <si>
    <t>PERFIL BÁSICO</t>
  </si>
  <si>
    <t>PERFIL BÁSICO + IONOGRAMA</t>
  </si>
  <si>
    <t>PERFIL HEMOSTASIA</t>
  </si>
  <si>
    <t>PERFIL PREOPERATORIO + SEROLOGÍA:</t>
  </si>
  <si>
    <t>PCR  detección del coronavirus SARS-COV-2 </t>
  </si>
  <si>
    <t xml:space="preserve">Estancias hospitalarias </t>
  </si>
  <si>
    <t xml:space="preserve">Estancia en habitación individual/día </t>
  </si>
  <si>
    <t>Estancia en UCI</t>
  </si>
  <si>
    <t>*Las actuaciones señaladas se realizarán con carácter ocasional. Su frecuencia exacta dependerá de la siniestralidad y característica de las patologías concretas atendidas.</t>
  </si>
  <si>
    <t xml:space="preserve">Asistencia sanitaria por riesgo biológico </t>
  </si>
  <si>
    <t>Previsión de Actividad</t>
  </si>
  <si>
    <t xml:space="preserve">Consulta seguimiento Medicina Interna </t>
  </si>
  <si>
    <t>Desc grupo quirurgico OMC</t>
  </si>
  <si>
    <t>Rehabilitación</t>
  </si>
  <si>
    <t>Consulta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</si>
</sst>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44" fontId="0" fillId="3" borderId="1" xfId="1" applyFont="1" applyFill="1" applyBorder="1" applyAlignment="1">
      <alignment horizontal="right" vertical="center"/>
    </xf>
    <xf numFmtId="44" fontId="2" fillId="2" borderId="1" xfId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44" fontId="0" fillId="0" borderId="1" xfId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44" fontId="0" fillId="4" borderId="1" xfId="0" applyNumberFormat="1" applyFill="1" applyBorder="1"/>
    <xf numFmtId="164" fontId="0" fillId="0" borderId="1" xfId="1" applyNumberFormat="1" applyFont="1" applyBorder="1" applyAlignment="1" applyProtection="1">
      <alignment horizontal="left" vertical="center"/>
      <protection locked="0"/>
    </xf>
    <xf numFmtId="164" fontId="0" fillId="0" borderId="1" xfId="1" applyNumberFormat="1" applyFont="1" applyFill="1" applyBorder="1" applyAlignment="1" applyProtection="1">
      <alignment horizontal="left" vertical="center"/>
      <protection locked="0"/>
    </xf>
    <xf numFmtId="44" fontId="0" fillId="0" borderId="0" xfId="0" applyNumberFormat="1"/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44" fontId="0" fillId="3" borderId="1" xfId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1C46B-C1EF-42A2-A510-F222F1B6107C}">
  <dimension ref="B2:I71"/>
  <sheetViews>
    <sheetView tabSelected="1" zoomScaleNormal="100" workbookViewId="0">
      <selection activeCell="F12" sqref="F12"/>
    </sheetView>
  </sheetViews>
  <sheetFormatPr baseColWidth="10" defaultRowHeight="15" x14ac:dyDescent="0.25"/>
  <cols>
    <col min="2" max="2" width="37.28515625" bestFit="1" customWidth="1"/>
    <col min="3" max="3" width="23.42578125" style="23" bestFit="1" customWidth="1"/>
    <col min="4" max="4" width="23.42578125" customWidth="1"/>
    <col min="5" max="5" width="12.7109375" bestFit="1" customWidth="1"/>
    <col min="6" max="6" width="11.7109375" bestFit="1" customWidth="1"/>
    <col min="7" max="7" width="19.5703125" bestFit="1" customWidth="1"/>
    <col min="9" max="9" width="12.7109375" bestFit="1" customWidth="1"/>
  </cols>
  <sheetData>
    <row r="2" spans="2:9" x14ac:dyDescent="0.25">
      <c r="B2" s="1" t="s">
        <v>0</v>
      </c>
      <c r="C2" s="19" t="s">
        <v>1</v>
      </c>
      <c r="D2" s="2" t="s">
        <v>2</v>
      </c>
      <c r="E2" s="2" t="s">
        <v>3</v>
      </c>
      <c r="F2" s="1" t="s">
        <v>4</v>
      </c>
      <c r="G2" s="1" t="s">
        <v>5</v>
      </c>
    </row>
    <row r="3" spans="2:9" x14ac:dyDescent="0.25">
      <c r="B3" s="3" t="s">
        <v>6</v>
      </c>
      <c r="C3" s="20">
        <v>2</v>
      </c>
      <c r="D3" s="18">
        <v>567.20000000000005</v>
      </c>
      <c r="E3" s="13"/>
      <c r="F3" s="4">
        <f t="shared" ref="F3:F9" si="0">+E3*C3</f>
        <v>0</v>
      </c>
      <c r="G3" s="4">
        <f>+F3*2</f>
        <v>0</v>
      </c>
    </row>
    <row r="4" spans="2:9" x14ac:dyDescent="0.25">
      <c r="B4" s="3" t="s">
        <v>7</v>
      </c>
      <c r="C4" s="20">
        <v>2</v>
      </c>
      <c r="D4" s="18">
        <v>587.26</v>
      </c>
      <c r="E4" s="13"/>
      <c r="F4" s="4">
        <f t="shared" si="0"/>
        <v>0</v>
      </c>
      <c r="G4" s="4">
        <f t="shared" ref="G4:G9" si="1">+F4*2</f>
        <v>0</v>
      </c>
    </row>
    <row r="5" spans="2:9" x14ac:dyDescent="0.25">
      <c r="B5" s="3" t="s">
        <v>8</v>
      </c>
      <c r="C5" s="20">
        <v>2</v>
      </c>
      <c r="D5" s="18">
        <v>737.22</v>
      </c>
      <c r="E5" s="13"/>
      <c r="F5" s="4">
        <f t="shared" si="0"/>
        <v>0</v>
      </c>
      <c r="G5" s="4">
        <f t="shared" si="1"/>
        <v>0</v>
      </c>
      <c r="I5" s="15"/>
    </row>
    <row r="6" spans="2:9" x14ac:dyDescent="0.25">
      <c r="B6" s="3" t="s">
        <v>8</v>
      </c>
      <c r="C6" s="20">
        <v>2</v>
      </c>
      <c r="D6" s="18">
        <v>1039.75</v>
      </c>
      <c r="E6" s="13"/>
      <c r="F6" s="4">
        <f t="shared" si="0"/>
        <v>0</v>
      </c>
      <c r="G6" s="4">
        <f t="shared" si="1"/>
        <v>0</v>
      </c>
    </row>
    <row r="7" spans="2:9" x14ac:dyDescent="0.25">
      <c r="B7" s="3" t="s">
        <v>9</v>
      </c>
      <c r="C7" s="20">
        <v>12</v>
      </c>
      <c r="D7" s="18">
        <v>1301.57</v>
      </c>
      <c r="E7" s="13"/>
      <c r="F7" s="4">
        <f t="shared" si="0"/>
        <v>0</v>
      </c>
      <c r="G7" s="4">
        <f t="shared" si="1"/>
        <v>0</v>
      </c>
    </row>
    <row r="8" spans="2:9" x14ac:dyDescent="0.25">
      <c r="B8" s="3" t="s">
        <v>10</v>
      </c>
      <c r="C8" s="20">
        <v>12</v>
      </c>
      <c r="D8" s="18">
        <v>1725.25</v>
      </c>
      <c r="E8" s="13"/>
      <c r="F8" s="4">
        <f t="shared" si="0"/>
        <v>0</v>
      </c>
      <c r="G8" s="4">
        <f t="shared" si="1"/>
        <v>0</v>
      </c>
    </row>
    <row r="9" spans="2:9" x14ac:dyDescent="0.25">
      <c r="B9" s="3" t="s">
        <v>11</v>
      </c>
      <c r="C9" s="20">
        <v>2</v>
      </c>
      <c r="D9" s="18">
        <v>2192.08</v>
      </c>
      <c r="E9" s="13"/>
      <c r="F9" s="4">
        <f t="shared" si="0"/>
        <v>0</v>
      </c>
      <c r="G9" s="4">
        <f t="shared" si="1"/>
        <v>0</v>
      </c>
      <c r="I9" s="15"/>
    </row>
    <row r="10" spans="2:9" x14ac:dyDescent="0.25">
      <c r="B10" s="1" t="s">
        <v>12</v>
      </c>
      <c r="C10" s="19">
        <f>SUM(C3:C9)</f>
        <v>34</v>
      </c>
      <c r="D10" s="2"/>
      <c r="E10" s="2"/>
      <c r="F10" s="5">
        <f>SUM(F3:F9)</f>
        <v>0</v>
      </c>
      <c r="G10" s="5">
        <f>SUM(G3:G9)</f>
        <v>0</v>
      </c>
    </row>
    <row r="11" spans="2:9" x14ac:dyDescent="0.25">
      <c r="B11" s="6"/>
      <c r="C11" s="21"/>
      <c r="D11" s="6"/>
      <c r="E11" s="6"/>
      <c r="F11" s="6"/>
      <c r="G11" s="6"/>
    </row>
    <row r="12" spans="2:9" x14ac:dyDescent="0.25">
      <c r="B12" s="6"/>
      <c r="C12" s="21"/>
      <c r="D12" s="6"/>
      <c r="E12" s="6"/>
      <c r="F12" s="6"/>
      <c r="G12" s="6"/>
    </row>
    <row r="13" spans="2:9" x14ac:dyDescent="0.25">
      <c r="B13" s="1" t="s">
        <v>13</v>
      </c>
      <c r="C13" s="19" t="s">
        <v>1</v>
      </c>
      <c r="D13" s="2" t="s">
        <v>2</v>
      </c>
      <c r="E13" s="2" t="s">
        <v>3</v>
      </c>
      <c r="F13" s="1" t="s">
        <v>14</v>
      </c>
      <c r="G13" s="1" t="s">
        <v>15</v>
      </c>
    </row>
    <row r="14" spans="2:9" x14ac:dyDescent="0.25">
      <c r="B14" s="3" t="s">
        <v>16</v>
      </c>
      <c r="C14" s="20">
        <v>148</v>
      </c>
      <c r="D14" s="18">
        <v>60</v>
      </c>
      <c r="E14" s="7"/>
      <c r="F14" s="4">
        <f t="shared" ref="F14:F25" si="2">+C14*E14</f>
        <v>0</v>
      </c>
      <c r="G14" s="4">
        <f>+F14*2</f>
        <v>0</v>
      </c>
    </row>
    <row r="15" spans="2:9" x14ac:dyDescent="0.25">
      <c r="B15" s="3" t="s">
        <v>17</v>
      </c>
      <c r="C15" s="20">
        <v>20</v>
      </c>
      <c r="D15" s="18">
        <v>25</v>
      </c>
      <c r="E15" s="7"/>
      <c r="F15" s="4">
        <f t="shared" si="2"/>
        <v>0</v>
      </c>
      <c r="G15" s="4">
        <f t="shared" ref="G15:G25" si="3">+F15*2</f>
        <v>0</v>
      </c>
    </row>
    <row r="16" spans="2:9" x14ac:dyDescent="0.25">
      <c r="B16" s="3" t="s">
        <v>18</v>
      </c>
      <c r="C16" s="20">
        <v>100</v>
      </c>
      <c r="D16" s="18">
        <v>175</v>
      </c>
      <c r="E16" s="7"/>
      <c r="F16" s="4">
        <f t="shared" si="2"/>
        <v>0</v>
      </c>
      <c r="G16" s="4">
        <f t="shared" si="3"/>
        <v>0</v>
      </c>
    </row>
    <row r="17" spans="2:7" x14ac:dyDescent="0.25">
      <c r="B17" s="3" t="s">
        <v>19</v>
      </c>
      <c r="C17" s="20">
        <v>3</v>
      </c>
      <c r="D17" s="18">
        <v>33</v>
      </c>
      <c r="E17" s="7"/>
      <c r="F17" s="4">
        <f t="shared" si="2"/>
        <v>0</v>
      </c>
      <c r="G17" s="4">
        <f t="shared" si="3"/>
        <v>0</v>
      </c>
    </row>
    <row r="18" spans="2:7" x14ac:dyDescent="0.25">
      <c r="B18" s="3" t="s">
        <v>20</v>
      </c>
      <c r="C18" s="20">
        <v>3</v>
      </c>
      <c r="D18" s="18">
        <v>24</v>
      </c>
      <c r="E18" s="7"/>
      <c r="F18" s="4">
        <f t="shared" si="2"/>
        <v>0</v>
      </c>
      <c r="G18" s="4">
        <f t="shared" si="3"/>
        <v>0</v>
      </c>
    </row>
    <row r="19" spans="2:7" x14ac:dyDescent="0.25">
      <c r="B19" s="3" t="s">
        <v>21</v>
      </c>
      <c r="C19" s="20">
        <v>5</v>
      </c>
      <c r="D19" s="18">
        <v>20</v>
      </c>
      <c r="E19" s="7"/>
      <c r="F19" s="4">
        <f t="shared" si="2"/>
        <v>0</v>
      </c>
      <c r="G19" s="4">
        <f t="shared" si="3"/>
        <v>0</v>
      </c>
    </row>
    <row r="20" spans="2:7" x14ac:dyDescent="0.25">
      <c r="B20" s="3" t="s">
        <v>22</v>
      </c>
      <c r="C20" s="20">
        <v>1</v>
      </c>
      <c r="D20" s="18">
        <v>90</v>
      </c>
      <c r="E20" s="7"/>
      <c r="F20" s="4">
        <f t="shared" si="2"/>
        <v>0</v>
      </c>
      <c r="G20" s="4">
        <f t="shared" si="3"/>
        <v>0</v>
      </c>
    </row>
    <row r="21" spans="2:7" x14ac:dyDescent="0.25">
      <c r="B21" s="3" t="s">
        <v>23</v>
      </c>
      <c r="C21" s="20">
        <v>1</v>
      </c>
      <c r="D21" s="18">
        <v>85</v>
      </c>
      <c r="E21" s="7"/>
      <c r="F21" s="4">
        <f t="shared" si="2"/>
        <v>0</v>
      </c>
      <c r="G21" s="4">
        <f t="shared" si="3"/>
        <v>0</v>
      </c>
    </row>
    <row r="22" spans="2:7" x14ac:dyDescent="0.25">
      <c r="B22" s="3" t="s">
        <v>24</v>
      </c>
      <c r="C22" s="20">
        <v>1</v>
      </c>
      <c r="D22" s="18">
        <v>100</v>
      </c>
      <c r="E22" s="7"/>
      <c r="F22" s="4">
        <f t="shared" si="2"/>
        <v>0</v>
      </c>
      <c r="G22" s="4">
        <f t="shared" si="3"/>
        <v>0</v>
      </c>
    </row>
    <row r="23" spans="2:7" x14ac:dyDescent="0.25">
      <c r="B23" s="3" t="s">
        <v>25</v>
      </c>
      <c r="C23" s="20">
        <v>10</v>
      </c>
      <c r="D23" s="18">
        <v>20</v>
      </c>
      <c r="E23" s="7"/>
      <c r="F23" s="4">
        <f t="shared" si="2"/>
        <v>0</v>
      </c>
      <c r="G23" s="4">
        <f t="shared" si="3"/>
        <v>0</v>
      </c>
    </row>
    <row r="24" spans="2:7" x14ac:dyDescent="0.25">
      <c r="B24" s="3" t="s">
        <v>26</v>
      </c>
      <c r="C24" s="20">
        <v>1</v>
      </c>
      <c r="D24" s="18">
        <v>75</v>
      </c>
      <c r="E24" s="7"/>
      <c r="F24" s="4">
        <f t="shared" si="2"/>
        <v>0</v>
      </c>
      <c r="G24" s="4">
        <f t="shared" si="3"/>
        <v>0</v>
      </c>
    </row>
    <row r="25" spans="2:7" x14ac:dyDescent="0.25">
      <c r="B25" s="3" t="s">
        <v>27</v>
      </c>
      <c r="C25" s="20">
        <v>1</v>
      </c>
      <c r="D25" s="18">
        <v>41</v>
      </c>
      <c r="E25" s="7"/>
      <c r="F25" s="4">
        <f t="shared" si="2"/>
        <v>0</v>
      </c>
      <c r="G25" s="4">
        <f t="shared" si="3"/>
        <v>0</v>
      </c>
    </row>
    <row r="26" spans="2:7" x14ac:dyDescent="0.25">
      <c r="B26" s="1" t="s">
        <v>12</v>
      </c>
      <c r="C26" s="19"/>
      <c r="D26" s="2"/>
      <c r="E26" s="2"/>
      <c r="F26" s="5">
        <f>SUM(F14:F25)</f>
        <v>0</v>
      </c>
      <c r="G26" s="5">
        <f>SUM(G14:G25)</f>
        <v>0</v>
      </c>
    </row>
    <row r="27" spans="2:7" x14ac:dyDescent="0.25">
      <c r="B27" s="6"/>
      <c r="C27" s="21"/>
      <c r="D27" s="6"/>
      <c r="E27" s="6"/>
      <c r="F27" s="6"/>
      <c r="G27" s="6"/>
    </row>
    <row r="28" spans="2:7" x14ac:dyDescent="0.25">
      <c r="B28" s="6"/>
      <c r="C28" s="21"/>
      <c r="D28" s="6"/>
      <c r="E28" s="6"/>
      <c r="F28" s="6"/>
      <c r="G28" s="6"/>
    </row>
    <row r="29" spans="2:7" x14ac:dyDescent="0.25">
      <c r="B29" s="1" t="s">
        <v>28</v>
      </c>
      <c r="C29" s="19" t="s">
        <v>1</v>
      </c>
      <c r="D29" s="2" t="s">
        <v>2</v>
      </c>
      <c r="E29" s="2" t="s">
        <v>3</v>
      </c>
      <c r="F29" s="1" t="s">
        <v>14</v>
      </c>
      <c r="G29" s="1" t="s">
        <v>15</v>
      </c>
    </row>
    <row r="30" spans="2:7" x14ac:dyDescent="0.25">
      <c r="B30" s="3" t="s">
        <v>29</v>
      </c>
      <c r="C30" s="20">
        <v>1</v>
      </c>
      <c r="D30" s="18">
        <v>20</v>
      </c>
      <c r="E30" s="7"/>
      <c r="F30" s="4">
        <f t="shared" ref="F30:F34" si="4">+E30*C30</f>
        <v>0</v>
      </c>
      <c r="G30" s="4">
        <f t="shared" ref="G30:G34" si="5">+E30*2</f>
        <v>0</v>
      </c>
    </row>
    <row r="31" spans="2:7" x14ac:dyDescent="0.25">
      <c r="B31" s="3" t="s">
        <v>30</v>
      </c>
      <c r="C31" s="20">
        <v>1</v>
      </c>
      <c r="D31" s="18">
        <v>32</v>
      </c>
      <c r="E31" s="7"/>
      <c r="F31" s="4">
        <f t="shared" si="4"/>
        <v>0</v>
      </c>
      <c r="G31" s="4">
        <f t="shared" si="5"/>
        <v>0</v>
      </c>
    </row>
    <row r="32" spans="2:7" x14ac:dyDescent="0.25">
      <c r="B32" s="3" t="s">
        <v>31</v>
      </c>
      <c r="C32" s="20">
        <v>1</v>
      </c>
      <c r="D32" s="18">
        <v>10</v>
      </c>
      <c r="E32" s="7"/>
      <c r="F32" s="4">
        <f t="shared" si="4"/>
        <v>0</v>
      </c>
      <c r="G32" s="4">
        <f t="shared" si="5"/>
        <v>0</v>
      </c>
    </row>
    <row r="33" spans="2:7" x14ac:dyDescent="0.25">
      <c r="B33" s="3" t="s">
        <v>32</v>
      </c>
      <c r="C33" s="20">
        <v>1</v>
      </c>
      <c r="D33" s="18">
        <v>50</v>
      </c>
      <c r="E33" s="7"/>
      <c r="F33" s="4">
        <f t="shared" si="4"/>
        <v>0</v>
      </c>
      <c r="G33" s="4">
        <f t="shared" si="5"/>
        <v>0</v>
      </c>
    </row>
    <row r="34" spans="2:7" x14ac:dyDescent="0.25">
      <c r="B34" s="3" t="s">
        <v>33</v>
      </c>
      <c r="C34" s="20">
        <v>1</v>
      </c>
      <c r="D34" s="18">
        <v>70</v>
      </c>
      <c r="E34" s="7"/>
      <c r="F34" s="4">
        <f t="shared" si="4"/>
        <v>0</v>
      </c>
      <c r="G34" s="4">
        <f t="shared" si="5"/>
        <v>0</v>
      </c>
    </row>
    <row r="35" spans="2:7" x14ac:dyDescent="0.25">
      <c r="B35" s="1" t="s">
        <v>12</v>
      </c>
      <c r="C35" s="19"/>
      <c r="D35" s="2"/>
      <c r="E35" s="2"/>
      <c r="F35" s="5">
        <f>SUM(F30:F34)</f>
        <v>0</v>
      </c>
      <c r="G35" s="5">
        <f>SUM(G30:G34)</f>
        <v>0</v>
      </c>
    </row>
    <row r="36" spans="2:7" x14ac:dyDescent="0.25">
      <c r="B36" s="6"/>
      <c r="C36" s="21"/>
      <c r="D36" s="6"/>
      <c r="E36" s="6"/>
      <c r="F36" s="6"/>
      <c r="G36" s="6"/>
    </row>
    <row r="38" spans="2:7" x14ac:dyDescent="0.25">
      <c r="B38" s="1" t="s">
        <v>34</v>
      </c>
      <c r="C38" s="19" t="s">
        <v>1</v>
      </c>
      <c r="D38" s="2" t="s">
        <v>2</v>
      </c>
      <c r="E38" s="2" t="s">
        <v>3</v>
      </c>
      <c r="F38" s="1" t="s">
        <v>14</v>
      </c>
      <c r="G38" s="1" t="s">
        <v>15</v>
      </c>
    </row>
    <row r="39" spans="2:7" x14ac:dyDescent="0.25">
      <c r="B39" s="3" t="s">
        <v>35</v>
      </c>
      <c r="C39" s="20">
        <v>10</v>
      </c>
      <c r="D39" s="18">
        <v>169.3</v>
      </c>
      <c r="E39" s="7"/>
      <c r="F39" s="4">
        <f>+C39*E39</f>
        <v>0</v>
      </c>
      <c r="G39" s="4">
        <f>+F39*2</f>
        <v>0</v>
      </c>
    </row>
    <row r="40" spans="2:7" x14ac:dyDescent="0.25">
      <c r="B40" s="3" t="s">
        <v>36</v>
      </c>
      <c r="C40" s="20">
        <v>2</v>
      </c>
      <c r="D40" s="18">
        <v>225</v>
      </c>
      <c r="E40" s="7"/>
      <c r="F40" s="4">
        <f>+C40*E40</f>
        <v>0</v>
      </c>
      <c r="G40" s="4">
        <f>+F40*2</f>
        <v>0</v>
      </c>
    </row>
    <row r="41" spans="2:7" x14ac:dyDescent="0.25">
      <c r="B41" s="1" t="s">
        <v>12</v>
      </c>
      <c r="C41" s="19"/>
      <c r="D41" s="2"/>
      <c r="E41" s="2"/>
      <c r="F41" s="5">
        <f>+F39+F40</f>
        <v>0</v>
      </c>
      <c r="G41" s="5">
        <f>SUM(G39:G40)</f>
        <v>0</v>
      </c>
    </row>
    <row r="42" spans="2:7" ht="15" customHeight="1" x14ac:dyDescent="0.25">
      <c r="B42" s="8" t="s">
        <v>37</v>
      </c>
      <c r="C42" s="21"/>
      <c r="D42" s="8"/>
      <c r="E42" s="8"/>
      <c r="F42" s="8"/>
      <c r="G42" s="8"/>
    </row>
    <row r="43" spans="2:7" x14ac:dyDescent="0.25">
      <c r="B43" s="9"/>
      <c r="C43" s="22"/>
      <c r="D43" s="9"/>
      <c r="E43" s="9"/>
      <c r="F43" s="9"/>
      <c r="G43" s="9"/>
    </row>
    <row r="44" spans="2:7" x14ac:dyDescent="0.25">
      <c r="B44" s="1" t="s">
        <v>38</v>
      </c>
      <c r="C44" s="19" t="s">
        <v>39</v>
      </c>
      <c r="D44" s="2" t="s">
        <v>2</v>
      </c>
      <c r="E44" s="2" t="s">
        <v>3</v>
      </c>
      <c r="F44" s="1" t="s">
        <v>14</v>
      </c>
      <c r="G44" s="1" t="s">
        <v>15</v>
      </c>
    </row>
    <row r="45" spans="2:7" x14ac:dyDescent="0.25">
      <c r="B45" s="3" t="s">
        <v>40</v>
      </c>
      <c r="C45" s="20">
        <v>1</v>
      </c>
      <c r="D45" s="18">
        <v>25.5</v>
      </c>
      <c r="E45" s="7"/>
      <c r="F45" s="4">
        <f>E45*C45</f>
        <v>0</v>
      </c>
      <c r="G45" s="4">
        <f>F45*2</f>
        <v>0</v>
      </c>
    </row>
    <row r="46" spans="2:7" x14ac:dyDescent="0.25">
      <c r="B46" s="1" t="s">
        <v>12</v>
      </c>
      <c r="C46" s="19"/>
      <c r="D46" s="2"/>
      <c r="E46" s="2"/>
      <c r="F46" s="5">
        <f>SUM(F45)</f>
        <v>0</v>
      </c>
      <c r="G46" s="5">
        <f>SUM(G45)</f>
        <v>0</v>
      </c>
    </row>
    <row r="47" spans="2:7" ht="15" customHeight="1" x14ac:dyDescent="0.25">
      <c r="B47" s="8" t="s">
        <v>37</v>
      </c>
      <c r="C47" s="22"/>
      <c r="D47" s="10"/>
      <c r="E47" s="10"/>
      <c r="F47" s="10"/>
      <c r="G47" s="10"/>
    </row>
    <row r="48" spans="2:7" x14ac:dyDescent="0.25">
      <c r="B48" s="6"/>
      <c r="C48" s="21"/>
      <c r="D48" s="6"/>
      <c r="E48" s="6"/>
      <c r="F48" s="6"/>
      <c r="G48" s="6"/>
    </row>
    <row r="49" spans="2:7" x14ac:dyDescent="0.25">
      <c r="B49" s="11" t="s">
        <v>42</v>
      </c>
      <c r="C49" s="19" t="s">
        <v>39</v>
      </c>
      <c r="D49" s="2" t="s">
        <v>2</v>
      </c>
      <c r="E49" s="2" t="s">
        <v>3</v>
      </c>
      <c r="F49" s="11" t="s">
        <v>14</v>
      </c>
      <c r="G49" s="11" t="s">
        <v>15</v>
      </c>
    </row>
    <row r="50" spans="2:7" x14ac:dyDescent="0.25">
      <c r="B50" s="3" t="s">
        <v>43</v>
      </c>
      <c r="C50" s="20">
        <v>1387</v>
      </c>
      <c r="D50" s="18">
        <v>12</v>
      </c>
      <c r="E50" s="7"/>
      <c r="F50" s="4">
        <f>E50*C50</f>
        <v>0</v>
      </c>
      <c r="G50" s="4">
        <f>F50*2</f>
        <v>0</v>
      </c>
    </row>
    <row r="51" spans="2:7" x14ac:dyDescent="0.25">
      <c r="B51" s="11" t="s">
        <v>12</v>
      </c>
      <c r="C51" s="19"/>
      <c r="D51" s="2"/>
      <c r="E51" s="2"/>
      <c r="F51" s="5">
        <f>SUM(F50)</f>
        <v>0</v>
      </c>
      <c r="G51" s="5">
        <f>SUM(G50)</f>
        <v>0</v>
      </c>
    </row>
    <row r="52" spans="2:7" x14ac:dyDescent="0.25">
      <c r="B52" s="6"/>
      <c r="C52" s="21"/>
      <c r="D52" s="6"/>
      <c r="E52" s="6"/>
      <c r="F52" s="6"/>
      <c r="G52" s="6"/>
    </row>
    <row r="53" spans="2:7" x14ac:dyDescent="0.25">
      <c r="B53" s="1" t="s">
        <v>41</v>
      </c>
      <c r="C53" s="19" t="s">
        <v>1</v>
      </c>
      <c r="D53" s="2" t="s">
        <v>2</v>
      </c>
      <c r="E53" s="2" t="s">
        <v>3</v>
      </c>
      <c r="F53" s="1" t="s">
        <v>14</v>
      </c>
      <c r="G53" s="1" t="s">
        <v>15</v>
      </c>
    </row>
    <row r="54" spans="2:7" x14ac:dyDescent="0.25">
      <c r="B54" s="3" t="s">
        <v>6</v>
      </c>
      <c r="C54" s="20">
        <v>2</v>
      </c>
      <c r="D54" s="18">
        <v>567.20000000000005</v>
      </c>
      <c r="E54" s="14"/>
      <c r="F54" s="4">
        <f>+E54*C54</f>
        <v>0</v>
      </c>
      <c r="G54" s="4">
        <f>+F54*2</f>
        <v>0</v>
      </c>
    </row>
    <row r="55" spans="2:7" x14ac:dyDescent="0.25">
      <c r="B55" s="3" t="s">
        <v>7</v>
      </c>
      <c r="C55" s="20">
        <v>2</v>
      </c>
      <c r="D55" s="18">
        <v>587.26</v>
      </c>
      <c r="E55" s="14"/>
      <c r="F55" s="4">
        <f t="shared" ref="F55:F60" si="6">+E55*C55</f>
        <v>0</v>
      </c>
      <c r="G55" s="4">
        <f t="shared" ref="G55:G60" si="7">+F55*2</f>
        <v>0</v>
      </c>
    </row>
    <row r="56" spans="2:7" x14ac:dyDescent="0.25">
      <c r="B56" s="3" t="s">
        <v>8</v>
      </c>
      <c r="C56" s="20">
        <v>2</v>
      </c>
      <c r="D56" s="18">
        <v>737.21</v>
      </c>
      <c r="E56" s="14"/>
      <c r="F56" s="4">
        <f t="shared" si="6"/>
        <v>0</v>
      </c>
      <c r="G56" s="4">
        <f t="shared" si="7"/>
        <v>0</v>
      </c>
    </row>
    <row r="57" spans="2:7" x14ac:dyDescent="0.25">
      <c r="B57" s="3" t="s">
        <v>8</v>
      </c>
      <c r="C57" s="20">
        <v>2</v>
      </c>
      <c r="D57" s="18">
        <v>1039.75</v>
      </c>
      <c r="E57" s="14"/>
      <c r="F57" s="4">
        <f t="shared" si="6"/>
        <v>0</v>
      </c>
      <c r="G57" s="4">
        <f t="shared" si="7"/>
        <v>0</v>
      </c>
    </row>
    <row r="58" spans="2:7" x14ac:dyDescent="0.25">
      <c r="B58" s="3" t="s">
        <v>9</v>
      </c>
      <c r="C58" s="20">
        <v>2</v>
      </c>
      <c r="D58" s="18">
        <v>1301.57</v>
      </c>
      <c r="E58" s="14"/>
      <c r="F58" s="4">
        <f t="shared" si="6"/>
        <v>0</v>
      </c>
      <c r="G58" s="4">
        <f t="shared" si="7"/>
        <v>0</v>
      </c>
    </row>
    <row r="59" spans="2:7" x14ac:dyDescent="0.25">
      <c r="B59" s="3" t="s">
        <v>10</v>
      </c>
      <c r="C59" s="20">
        <v>2</v>
      </c>
      <c r="D59" s="18">
        <v>1725.25</v>
      </c>
      <c r="E59" s="14"/>
      <c r="F59" s="4">
        <f t="shared" si="6"/>
        <v>0</v>
      </c>
      <c r="G59" s="4">
        <f t="shared" si="7"/>
        <v>0</v>
      </c>
    </row>
    <row r="60" spans="2:7" x14ac:dyDescent="0.25">
      <c r="B60" s="3" t="s">
        <v>11</v>
      </c>
      <c r="C60" s="20">
        <v>2</v>
      </c>
      <c r="D60" s="18">
        <v>2192.08</v>
      </c>
      <c r="E60" s="14"/>
      <c r="F60" s="4">
        <f t="shared" si="6"/>
        <v>0</v>
      </c>
      <c r="G60" s="4">
        <f t="shared" si="7"/>
        <v>0</v>
      </c>
    </row>
    <row r="61" spans="2:7" x14ac:dyDescent="0.25">
      <c r="B61" s="1" t="s">
        <v>12</v>
      </c>
      <c r="C61" s="19"/>
      <c r="D61" s="2"/>
      <c r="E61" s="2"/>
      <c r="F61" s="5">
        <f>SUM(F54:F60)</f>
        <v>0</v>
      </c>
      <c r="G61" s="5">
        <f>SUM(G54:G60)</f>
        <v>0</v>
      </c>
    </row>
    <row r="64" spans="2:7" x14ac:dyDescent="0.25">
      <c r="B64" s="17" t="s">
        <v>0</v>
      </c>
      <c r="C64" s="17"/>
      <c r="D64" s="17"/>
      <c r="E64" s="17"/>
      <c r="F64" s="17"/>
      <c r="G64" s="12">
        <f>G10</f>
        <v>0</v>
      </c>
    </row>
    <row r="65" spans="2:7" x14ac:dyDescent="0.25">
      <c r="B65" s="17" t="s">
        <v>13</v>
      </c>
      <c r="C65" s="17"/>
      <c r="D65" s="17"/>
      <c r="E65" s="17"/>
      <c r="F65" s="17"/>
      <c r="G65" s="12">
        <f>G26</f>
        <v>0</v>
      </c>
    </row>
    <row r="66" spans="2:7" x14ac:dyDescent="0.25">
      <c r="B66" s="17" t="s">
        <v>28</v>
      </c>
      <c r="C66" s="17"/>
      <c r="D66" s="17"/>
      <c r="E66" s="17"/>
      <c r="F66" s="17"/>
      <c r="G66" s="12">
        <f>G35</f>
        <v>0</v>
      </c>
    </row>
    <row r="67" spans="2:7" x14ac:dyDescent="0.25">
      <c r="B67" s="17" t="s">
        <v>34</v>
      </c>
      <c r="C67" s="17"/>
      <c r="D67" s="17"/>
      <c r="E67" s="17"/>
      <c r="F67" s="17"/>
      <c r="G67" s="12">
        <f>G41</f>
        <v>0</v>
      </c>
    </row>
    <row r="68" spans="2:7" x14ac:dyDescent="0.25">
      <c r="B68" s="17" t="s">
        <v>38</v>
      </c>
      <c r="C68" s="17"/>
      <c r="D68" s="17"/>
      <c r="E68" s="17"/>
      <c r="F68" s="17"/>
      <c r="G68" s="12">
        <f>G46</f>
        <v>0</v>
      </c>
    </row>
    <row r="69" spans="2:7" x14ac:dyDescent="0.25">
      <c r="B69" s="17" t="s">
        <v>42</v>
      </c>
      <c r="C69" s="17"/>
      <c r="D69" s="17"/>
      <c r="E69" s="17"/>
      <c r="F69" s="17"/>
      <c r="G69" s="12">
        <f>+G51</f>
        <v>0</v>
      </c>
    </row>
    <row r="70" spans="2:7" x14ac:dyDescent="0.25">
      <c r="B70" s="17" t="s">
        <v>41</v>
      </c>
      <c r="C70" s="17"/>
      <c r="D70" s="17"/>
      <c r="E70" s="17"/>
      <c r="F70" s="17"/>
      <c r="G70" s="12">
        <f>G61</f>
        <v>0</v>
      </c>
    </row>
    <row r="71" spans="2:7" x14ac:dyDescent="0.25">
      <c r="B71" s="16" t="s">
        <v>12</v>
      </c>
      <c r="C71" s="16"/>
      <c r="D71" s="16"/>
      <c r="E71" s="16"/>
      <c r="F71" s="16"/>
      <c r="G71" s="12">
        <f>SUM(G64:G70)</f>
        <v>0</v>
      </c>
    </row>
  </sheetData>
  <sheetProtection sheet="1" objects="1" scenarios="1"/>
  <mergeCells count="8">
    <mergeCell ref="B71:F71"/>
    <mergeCell ref="B64:F64"/>
    <mergeCell ref="B65:F65"/>
    <mergeCell ref="B66:F66"/>
    <mergeCell ref="B67:F67"/>
    <mergeCell ref="B68:F68"/>
    <mergeCell ref="B70:F70"/>
    <mergeCell ref="B69:F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Pascual Segovia, Juan Carlos</dc:creator>
  <cp:lastModifiedBy>González Prieto, Sara</cp:lastModifiedBy>
  <dcterms:created xsi:type="dcterms:W3CDTF">2023-09-21T11:25:33Z</dcterms:created>
  <dcterms:modified xsi:type="dcterms:W3CDTF">2023-09-25T06:11:43Z</dcterms:modified>
</cp:coreProperties>
</file>