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ENCIAS\Ctos. Mytico\MIXTOS\WIFI Gestor de Accesos  (24-27)\02-Pliegos\"/>
    </mc:Choice>
  </mc:AlternateContent>
  <xr:revisionPtr revIDLastSave="0" documentId="13_ncr:1_{FF4EBDC7-BFEA-410D-9B2B-697520944C0F}" xr6:coauthVersionLast="47" xr6:coauthVersionMax="47" xr10:uidLastSave="{00000000-0000-0000-0000-000000000000}"/>
  <bookViews>
    <workbookView xWindow="-120" yWindow="-120" windowWidth="29040" windowHeight="15840" xr2:uid="{49D686C8-4E0B-431E-8FA4-7694C0E3FFF5}"/>
  </bookViews>
  <sheets>
    <sheet name="190-2023 Ayuda Anexo I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I11" i="1"/>
  <c r="I10" i="1"/>
  <c r="I9" i="1"/>
  <c r="I8" i="1"/>
  <c r="I7" i="1"/>
  <c r="I13" i="1" l="1"/>
  <c r="I14" i="1" l="1"/>
  <c r="I15" i="1" s="1"/>
</calcChain>
</file>

<file path=xl/sharedStrings.xml><?xml version="1.0" encoding="utf-8"?>
<sst xmlns="http://schemas.openxmlformats.org/spreadsheetml/2006/main" count="23" uniqueCount="22">
  <si>
    <t>EXPEDIENTE</t>
  </si>
  <si>
    <t>190/2023</t>
  </si>
  <si>
    <t>TÍTULO</t>
  </si>
  <si>
    <t>Productos</t>
  </si>
  <si>
    <t>Cantidad</t>
  </si>
  <si>
    <t>Años</t>
  </si>
  <si>
    <t>Precio Unitario</t>
  </si>
  <si>
    <t>Importe</t>
  </si>
  <si>
    <t xml:space="preserve">JZ437AAE Aruba ClearPass NL OB 500 USR E-LTU
Adquisición nuevo pack de 500 usuarios </t>
  </si>
  <si>
    <t>N/A</t>
  </si>
  <si>
    <t>H9XD3E Aruba 3Y FC SW CP NLOB 500 USR E-L SVC [for JZ437AAE]
Mantenimiento pack de 500 usuarios existente 3 años</t>
  </si>
  <si>
    <t>H7J34AC HPE Foundation Care 24x7 SVC
Renovación de mantenimientos para S/N PRSW2302842551- PRSW2302842552 S/N PRSW2302842553</t>
  </si>
  <si>
    <t>TOTAL SIN IVA</t>
  </si>
  <si>
    <t>IVA</t>
  </si>
  <si>
    <t>TOTAL IVA INCLUIDO</t>
  </si>
  <si>
    <t>SUMINISTRO Y AMPLIACIÓN DEL SOFTWARE DE CONTROL DE ACCESO A LA RED WiFi DE CANAL DE ISABEL II, S.A., M.P.</t>
  </si>
  <si>
    <t xml:space="preserve">JZ436AAE Aruba ClearPass NL OB 100 USR E-LTU
Adquisición (pack de 100 usuarios por 1 año) </t>
  </si>
  <si>
    <t>Aruba 1Y FC SW CP NLOB100 USR E-L SVC [for JZ436AAE]
Mantenimiento (pack de 100 usuarios por 1 año)</t>
  </si>
  <si>
    <t>Soporte avanzado (horas vigentes para 3 años)</t>
  </si>
  <si>
    <t xml:space="preserve">-Los licitadores deberán ofertar el Precio Unitario (IVA Excluido) en Euros (casillas en amarillo) para todos conceptos de la tabla anterior. </t>
  </si>
  <si>
    <t>-El Precio Unitario (IVA excluido) (€) deberá multiplicarse por la columna “Cantidad” respectivas para calcular la columna “Importe”</t>
  </si>
  <si>
    <t>-La columna TOTAL SIN IVA (€) será el sumatorio de la columna “Importe” para todos los conceptos.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</si>
</sst>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4" fontId="4" fillId="0" borderId="7" xfId="1" applyFont="1" applyBorder="1" applyAlignment="1">
      <alignment horizontal="right"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4" fontId="4" fillId="0" borderId="11" xfId="1" applyFont="1" applyBorder="1" applyAlignment="1">
      <alignment horizontal="right" vertical="center"/>
    </xf>
    <xf numFmtId="10" fontId="0" fillId="0" borderId="0" xfId="2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4" fontId="4" fillId="0" borderId="3" xfId="1" applyFont="1" applyBorder="1" applyAlignment="1">
      <alignment horizontal="right" vertical="center"/>
    </xf>
    <xf numFmtId="0" fontId="2" fillId="0" borderId="4" xfId="0" applyFont="1" applyBorder="1"/>
    <xf numFmtId="0" fontId="2" fillId="0" borderId="6" xfId="0" applyFont="1" applyBorder="1"/>
    <xf numFmtId="44" fontId="3" fillId="0" borderId="7" xfId="1" applyFont="1" applyFill="1" applyBorder="1" applyAlignment="1">
      <alignment horizontal="right" vertical="center"/>
    </xf>
    <xf numFmtId="44" fontId="0" fillId="0" borderId="0" xfId="0" applyNumberFormat="1"/>
    <xf numFmtId="9" fontId="0" fillId="0" borderId="0" xfId="2" applyFont="1" applyAlignment="1">
      <alignment horizontal="left"/>
    </xf>
    <xf numFmtId="0" fontId="2" fillId="0" borderId="15" xfId="0" applyFont="1" applyBorder="1"/>
    <xf numFmtId="9" fontId="2" fillId="0" borderId="16" xfId="0" applyNumberFormat="1" applyFont="1" applyBorder="1"/>
    <xf numFmtId="44" fontId="2" fillId="0" borderId="17" xfId="0" applyNumberFormat="1" applyFont="1" applyBorder="1"/>
    <xf numFmtId="0" fontId="2" fillId="0" borderId="18" xfId="0" applyFont="1" applyBorder="1"/>
    <xf numFmtId="0" fontId="2" fillId="0" borderId="19" xfId="0" applyFont="1" applyBorder="1"/>
    <xf numFmtId="44" fontId="2" fillId="0" borderId="20" xfId="0" applyNumberFormat="1" applyFont="1" applyBorder="1"/>
    <xf numFmtId="0" fontId="0" fillId="0" borderId="0" xfId="0" applyBorder="1"/>
    <xf numFmtId="44" fontId="0" fillId="0" borderId="0" xfId="0" applyNumberFormat="1" applyBorder="1"/>
    <xf numFmtId="10" fontId="0" fillId="0" borderId="0" xfId="2" applyNumberFormat="1" applyFont="1" applyBorder="1"/>
    <xf numFmtId="0" fontId="0" fillId="0" borderId="0" xfId="0" applyBorder="1" applyAlignment="1">
      <alignment horizontal="center"/>
    </xf>
    <xf numFmtId="4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44" fontId="0" fillId="0" borderId="0" xfId="1" applyFont="1" applyBorder="1"/>
    <xf numFmtId="44" fontId="4" fillId="2" borderId="5" xfId="1" applyFont="1" applyFill="1" applyBorder="1" applyAlignment="1" applyProtection="1">
      <alignment horizontal="right" vertical="center"/>
      <protection locked="0"/>
    </xf>
    <xf numFmtId="44" fontId="4" fillId="2" borderId="9" xfId="1" applyFont="1" applyFill="1" applyBorder="1" applyAlignment="1" applyProtection="1">
      <alignment horizontal="right" vertical="center"/>
      <protection locked="0"/>
    </xf>
    <xf numFmtId="44" fontId="4" fillId="2" borderId="2" xfId="1" applyFont="1" applyFill="1" applyBorder="1" applyAlignment="1" applyProtection="1">
      <alignment horizontal="right" vertical="center"/>
      <protection locked="0"/>
    </xf>
    <xf numFmtId="0" fontId="5" fillId="0" borderId="13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6" fillId="0" borderId="0" xfId="0" quotePrefix="1" applyFont="1" applyAlignment="1">
      <alignment horizontal="justify" vertical="center"/>
    </xf>
    <xf numFmtId="0" fontId="6" fillId="0" borderId="0" xfId="0" quotePrefix="1" applyFont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54E28-144D-471A-9C22-C3247E80E16C}">
  <dimension ref="A2:R24"/>
  <sheetViews>
    <sheetView showGridLines="0" tabSelected="1" workbookViewId="0">
      <selection activeCell="H7" sqref="H7"/>
    </sheetView>
  </sheetViews>
  <sheetFormatPr baseColWidth="10" defaultRowHeight="15" x14ac:dyDescent="0.25"/>
  <cols>
    <col min="5" max="5" width="58.140625" customWidth="1"/>
    <col min="6" max="9" width="11.7109375" bestFit="1" customWidth="1"/>
    <col min="11" max="12" width="12" bestFit="1" customWidth="1"/>
    <col min="13" max="13" width="14.7109375" customWidth="1"/>
    <col min="14" max="14" width="17.42578125" customWidth="1"/>
    <col min="17" max="17" width="12" bestFit="1" customWidth="1"/>
  </cols>
  <sheetData>
    <row r="2" spans="1:18" x14ac:dyDescent="0.25">
      <c r="D2" s="1" t="s">
        <v>0</v>
      </c>
      <c r="E2" s="1" t="s">
        <v>1</v>
      </c>
    </row>
    <row r="3" spans="1:18" x14ac:dyDescent="0.25">
      <c r="D3" s="1" t="s">
        <v>2</v>
      </c>
      <c r="E3" s="1" t="s">
        <v>15</v>
      </c>
    </row>
    <row r="5" spans="1:18" ht="15.75" thickBot="1" x14ac:dyDescent="0.3"/>
    <row r="6" spans="1:18" ht="30.75" thickBot="1" x14ac:dyDescent="0.3">
      <c r="E6" s="2" t="s">
        <v>3</v>
      </c>
      <c r="F6" s="3" t="s">
        <v>4</v>
      </c>
      <c r="G6" s="3" t="s">
        <v>5</v>
      </c>
      <c r="H6" s="4" t="s">
        <v>6</v>
      </c>
      <c r="I6" s="5" t="s">
        <v>7</v>
      </c>
    </row>
    <row r="7" spans="1:18" ht="30" x14ac:dyDescent="0.25">
      <c r="E7" s="6" t="s">
        <v>8</v>
      </c>
      <c r="F7" s="7">
        <v>1</v>
      </c>
      <c r="G7" s="8" t="s">
        <v>9</v>
      </c>
      <c r="H7" s="37">
        <v>0</v>
      </c>
      <c r="I7" s="9">
        <f t="shared" ref="I7:I12" si="0">H7*F7</f>
        <v>0</v>
      </c>
      <c r="K7" s="30"/>
      <c r="L7" s="30"/>
      <c r="M7" s="30"/>
      <c r="N7" s="30"/>
      <c r="O7" s="30"/>
    </row>
    <row r="8" spans="1:18" ht="30.75" thickBot="1" x14ac:dyDescent="0.3">
      <c r="E8" s="10" t="s">
        <v>16</v>
      </c>
      <c r="F8" s="11">
        <v>3</v>
      </c>
      <c r="G8" s="12" t="s">
        <v>9</v>
      </c>
      <c r="H8" s="38">
        <v>0</v>
      </c>
      <c r="I8" s="13">
        <f t="shared" si="0"/>
        <v>0</v>
      </c>
      <c r="K8" s="30"/>
      <c r="L8" s="31"/>
      <c r="M8" s="14"/>
      <c r="N8" s="30"/>
      <c r="O8" s="30"/>
    </row>
    <row r="9" spans="1:18" ht="40.5" customHeight="1" x14ac:dyDescent="0.25">
      <c r="E9" s="6" t="s">
        <v>10</v>
      </c>
      <c r="F9" s="7">
        <v>1</v>
      </c>
      <c r="G9" s="8">
        <v>3</v>
      </c>
      <c r="H9" s="37">
        <v>0</v>
      </c>
      <c r="I9" s="9">
        <f t="shared" si="0"/>
        <v>0</v>
      </c>
      <c r="K9" s="30"/>
      <c r="L9" s="31"/>
      <c r="M9" s="14"/>
      <c r="N9" s="30"/>
      <c r="O9" s="30"/>
    </row>
    <row r="10" spans="1:18" ht="36.75" customHeight="1" thickBot="1" x14ac:dyDescent="0.3">
      <c r="A10" s="40"/>
      <c r="B10" s="41"/>
      <c r="C10" s="41"/>
      <c r="D10" s="42"/>
      <c r="E10" s="10" t="s">
        <v>17</v>
      </c>
      <c r="F10" s="11">
        <v>9</v>
      </c>
      <c r="G10" s="12">
        <v>1</v>
      </c>
      <c r="H10" s="38">
        <v>0</v>
      </c>
      <c r="I10" s="13">
        <f>H10*F10</f>
        <v>0</v>
      </c>
      <c r="K10" s="30"/>
      <c r="L10" s="31"/>
      <c r="M10" s="14"/>
      <c r="N10" s="30"/>
      <c r="O10" s="30"/>
    </row>
    <row r="11" spans="1:18" ht="45.75" thickBot="1" x14ac:dyDescent="0.3">
      <c r="E11" s="15" t="s">
        <v>11</v>
      </c>
      <c r="F11" s="16">
        <v>1</v>
      </c>
      <c r="G11" s="17">
        <v>3</v>
      </c>
      <c r="H11" s="39">
        <v>0</v>
      </c>
      <c r="I11" s="18">
        <f t="shared" si="0"/>
        <v>0</v>
      </c>
      <c r="K11" s="30"/>
      <c r="L11" s="31"/>
      <c r="M11" s="14"/>
      <c r="N11" s="30"/>
      <c r="O11" s="30"/>
    </row>
    <row r="12" spans="1:18" ht="15.75" thickBot="1" x14ac:dyDescent="0.3">
      <c r="E12" s="15" t="s">
        <v>18</v>
      </c>
      <c r="F12" s="16">
        <v>100</v>
      </c>
      <c r="G12" s="17">
        <v>3</v>
      </c>
      <c r="H12" s="39">
        <v>0</v>
      </c>
      <c r="I12" s="18">
        <f t="shared" si="0"/>
        <v>0</v>
      </c>
      <c r="K12" s="30"/>
      <c r="L12" s="31"/>
      <c r="M12" s="14"/>
      <c r="N12" s="30"/>
      <c r="O12" s="30"/>
    </row>
    <row r="13" spans="1:18" x14ac:dyDescent="0.25">
      <c r="G13" s="19" t="s">
        <v>12</v>
      </c>
      <c r="H13" s="20"/>
      <c r="I13" s="21">
        <f>SUM(I7:I12)</f>
        <v>0</v>
      </c>
      <c r="K13" s="30"/>
      <c r="L13" s="31"/>
      <c r="M13" s="32"/>
      <c r="N13" s="30"/>
      <c r="O13" s="30"/>
      <c r="Q13" s="22"/>
      <c r="R13" s="23"/>
    </row>
    <row r="14" spans="1:18" x14ac:dyDescent="0.25">
      <c r="G14" s="24" t="s">
        <v>13</v>
      </c>
      <c r="H14" s="25">
        <v>0.21</v>
      </c>
      <c r="I14" s="26">
        <f>I13*0.21</f>
        <v>0</v>
      </c>
      <c r="K14" s="30"/>
      <c r="L14" s="31"/>
      <c r="M14" s="32"/>
      <c r="N14" s="30"/>
      <c r="O14" s="30"/>
    </row>
    <row r="15" spans="1:18" ht="15.75" thickBot="1" x14ac:dyDescent="0.3">
      <c r="G15" s="27" t="s">
        <v>14</v>
      </c>
      <c r="H15" s="28"/>
      <c r="I15" s="29">
        <f>I14+I13</f>
        <v>0</v>
      </c>
      <c r="K15" s="30"/>
      <c r="L15" s="31"/>
      <c r="M15" s="30"/>
      <c r="N15" s="30"/>
      <c r="O15" s="30"/>
    </row>
    <row r="16" spans="1:18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5" ht="25.5" x14ac:dyDescent="0.25">
      <c r="A17" s="30"/>
      <c r="B17" s="30"/>
      <c r="C17" s="30"/>
      <c r="D17" s="30"/>
      <c r="E17" s="43" t="s">
        <v>19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</row>
    <row r="18" spans="1:15" x14ac:dyDescent="0.25">
      <c r="A18" s="30"/>
      <c r="B18" s="30"/>
      <c r="C18" s="30"/>
      <c r="D18" s="30"/>
      <c r="E18" s="44" t="s">
        <v>20</v>
      </c>
      <c r="F18" s="30"/>
      <c r="G18" s="30"/>
      <c r="H18" s="30"/>
      <c r="I18" s="30"/>
      <c r="J18" s="33"/>
      <c r="K18" s="33"/>
      <c r="L18" s="33"/>
      <c r="M18" s="33"/>
      <c r="N18" s="30"/>
      <c r="O18" s="30"/>
    </row>
    <row r="19" spans="1:15" ht="25.5" x14ac:dyDescent="0.25">
      <c r="A19" s="30"/>
      <c r="B19" s="30"/>
      <c r="C19" s="30"/>
      <c r="D19" s="30"/>
      <c r="E19" s="43" t="s">
        <v>21</v>
      </c>
      <c r="F19" s="36"/>
      <c r="G19" s="36"/>
      <c r="H19" s="30"/>
      <c r="I19" s="30"/>
      <c r="J19" s="33"/>
      <c r="K19" s="34"/>
      <c r="L19" s="34"/>
      <c r="M19" s="34"/>
      <c r="N19" s="30"/>
      <c r="O19" s="30"/>
    </row>
    <row r="20" spans="1:15" x14ac:dyDescent="0.25">
      <c r="A20" s="30"/>
      <c r="B20" s="30"/>
      <c r="C20" s="30"/>
      <c r="D20" s="30"/>
      <c r="E20" s="35"/>
      <c r="F20" s="31"/>
      <c r="G20" s="31"/>
      <c r="H20" s="30"/>
      <c r="I20" s="30"/>
      <c r="J20" s="33"/>
      <c r="K20" s="34"/>
      <c r="L20" s="34"/>
      <c r="M20" s="34"/>
      <c r="N20" s="30"/>
      <c r="O20" s="30"/>
    </row>
    <row r="21" spans="1:15" x14ac:dyDescent="0.25">
      <c r="A21" s="30"/>
      <c r="B21" s="30"/>
      <c r="C21" s="30"/>
      <c r="D21" s="30"/>
      <c r="E21" s="35"/>
      <c r="F21" s="31"/>
      <c r="G21" s="31"/>
      <c r="H21" s="30"/>
      <c r="I21" s="30"/>
      <c r="J21" s="33"/>
      <c r="K21" s="34"/>
      <c r="L21" s="34"/>
      <c r="M21" s="34"/>
      <c r="N21" s="30"/>
      <c r="O21" s="30"/>
    </row>
    <row r="22" spans="1:15" x14ac:dyDescent="0.25">
      <c r="A22" s="30"/>
      <c r="B22" s="30"/>
      <c r="C22" s="30"/>
      <c r="D22" s="30"/>
      <c r="E22" s="35"/>
      <c r="F22" s="36"/>
      <c r="G22" s="31"/>
      <c r="H22" s="30"/>
      <c r="I22" s="30"/>
      <c r="J22" s="30"/>
      <c r="K22" s="31"/>
      <c r="L22" s="31"/>
      <c r="M22" s="34"/>
      <c r="N22" s="30"/>
      <c r="O22" s="30"/>
    </row>
    <row r="23" spans="1:15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1"/>
      <c r="L23" s="31"/>
      <c r="M23" s="31"/>
      <c r="N23" s="30"/>
      <c r="O23" s="30"/>
    </row>
    <row r="24" spans="1:15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1"/>
    </row>
  </sheetData>
  <sheetProtection algorithmName="SHA-512" hashValue="ff2/Aq45MHEyK9vJpg6AtH8/Anwgx3xidwlUG7FmsBG3zH0yEQRfmVlzmkZfQoPPMJuuwjnHKLyg8dweIWBHiA==" saltValue="A+r1qiSWlLfftZuKhUmwpw==" spinCount="100000" sheet="1" objects="1" scenarios="1" selectLockedCells="1"/>
  <mergeCells count="1">
    <mergeCell ref="A10:D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190-2023 Ayuda Anexo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Plaza Rubio, Jesús</dc:creator>
  <cp:lastModifiedBy>Plaza Rubio, Jesús</cp:lastModifiedBy>
  <dcterms:created xsi:type="dcterms:W3CDTF">2023-09-28T08:59:37Z</dcterms:created>
  <dcterms:modified xsi:type="dcterms:W3CDTF">2023-10-10T15:54:00Z</dcterms:modified>
</cp:coreProperties>
</file>