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8EBF53B2-6913-4B83-878B-93D7D518E221}" xr6:coauthVersionLast="47" xr6:coauthVersionMax="47" xr10:uidLastSave="{00000000-0000-0000-0000-000000000000}"/>
  <bookViews>
    <workbookView xWindow="-109" yWindow="-109" windowWidth="26301" windowHeight="14305" xr2:uid="{00000000-000D-0000-FFFF-FFFF00000000}"/>
  </bookViews>
  <sheets>
    <sheet name="ANEXO III" sheetId="1" r:id="rId1"/>
  </sheets>
  <definedNames>
    <definedName name="_xlnm._FilterDatabase" localSheetId="0" hidden="1">'ANEXO III'!$A$2:$J$27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3" i="1" l="1"/>
  <c r="J25" i="1" l="1"/>
  <c r="J26" i="1" s="1"/>
  <c r="J27" i="1" l="1"/>
</calcChain>
</file>

<file path=xl/sharedStrings.xml><?xml version="1.0" encoding="utf-8"?>
<sst xmlns="http://schemas.openxmlformats.org/spreadsheetml/2006/main" count="99" uniqueCount="49">
  <si>
    <t xml:space="preserve">POS </t>
  </si>
  <si>
    <t>Descripción</t>
  </si>
  <si>
    <t>UNIDADES x PAQ/CAJ</t>
  </si>
  <si>
    <t>MONO TRABAJOS PINTURA PULVERIZADA TXL</t>
  </si>
  <si>
    <t>RESPIRADOR M/MASCARA R.6200 3M  (EN 140)</t>
  </si>
  <si>
    <t>FILTRO VAPORES  (EN 141)     (PAQ 2 un.)</t>
  </si>
  <si>
    <t>OREJERAS PROTECCION AUDITIVA</t>
  </si>
  <si>
    <t>EMBALAJE</t>
  </si>
  <si>
    <t>Referencia interna METRO MADRID</t>
  </si>
  <si>
    <t>GUANTE NITRILO FLOCK 0,5mm T-8</t>
  </si>
  <si>
    <t>GUANTE NITRILO FLOCK 0,5mm T-9</t>
  </si>
  <si>
    <t>IMPORTE IVA</t>
  </si>
  <si>
    <t>PRECIO OFERTADO (*)
(SIN IVA)</t>
  </si>
  <si>
    <t>IMPORTE TOTAL OFERTADO (SIN IVA)</t>
  </si>
  <si>
    <t>IMPORTE TOTAL OFERTADO (CON IVA)</t>
  </si>
  <si>
    <t>CASCO DE PROTECCION             (EN 397)</t>
  </si>
  <si>
    <t>GUANTE CUERO PROTECCION MECANICA T8</t>
  </si>
  <si>
    <t>GUANTE CUERO PROTECCION MECANICA T9</t>
  </si>
  <si>
    <t>GUANTE CUERO PROTECCION MECANICA T10</t>
  </si>
  <si>
    <t>FILTRO PART. R.2135 P3SL 3M (EN143)</t>
  </si>
  <si>
    <t>GUANTE NITRILO PROTEC.QUIM.MICRO T9</t>
  </si>
  <si>
    <t>MONO TRABAJOS SUCIOS T-L DESECHABLE</t>
  </si>
  <si>
    <t>GUANTE CUERO PROTECCION MECANICA T7</t>
  </si>
  <si>
    <t>GUANTE NITRILO DORSO AIREADO PROT MEC T8</t>
  </si>
  <si>
    <t>GUANTE NITRILO DORSO AIREADO PROT MEC T9</t>
  </si>
  <si>
    <t>ALMOHADILLA HIGIENICA PARA OREJE (100UN)</t>
  </si>
  <si>
    <t>GUANTE NITRILO DORSO AIREAD PROT MEC T10</t>
  </si>
  <si>
    <t>MONO TRABAJOS PRODUCTOS QUIMICOS TL</t>
  </si>
  <si>
    <t>MONO TRABAJOS PRODUCTOS QUIMICOS TXL</t>
  </si>
  <si>
    <t>GUANTE NITRIL PROT.QUIM.BASIC 8.5(50 UN)</t>
  </si>
  <si>
    <t>FILTRO PARTICULAS P3R (PAQ 2 UN)</t>
  </si>
  <si>
    <t>PAQ</t>
  </si>
  <si>
    <t>CAJ</t>
  </si>
  <si>
    <t>UN</t>
  </si>
  <si>
    <t>10 o 12 pares por paquete, según modelo ofertado</t>
  </si>
  <si>
    <t>PARES</t>
  </si>
  <si>
    <t>El precio a indicar será por cada par de guantes.</t>
  </si>
  <si>
    <t>El precio a indicar será por caja de 100 pares.</t>
  </si>
  <si>
    <t>El precio a indicar será por caja de 50 guantes.</t>
  </si>
  <si>
    <t>El precio a indicar será por paquete de 10 pares.</t>
  </si>
  <si>
    <t>El precio a indicar será por paquete de 2 filtros (1 par)</t>
  </si>
  <si>
    <t>El precio a indicar será por paquete de 20 filtros (10 pares)</t>
  </si>
  <si>
    <t>El precio a indicar será por paquete de 25 unidades</t>
  </si>
  <si>
    <t>El precio a indicar será por paquete de 5 unidades</t>
  </si>
  <si>
    <t>El precio a indicar será por cada par de guantes.
(Posteriormente Metro trasladará el precio ofertado por cada par de guantes al precio por paquete, según el fabricante ofertado.)</t>
  </si>
  <si>
    <t>100, 120 o 144 pares por caja, según modelo ofertado</t>
  </si>
  <si>
    <t>ANEXO III OFERTA ECONÓMICA</t>
  </si>
  <si>
    <t>VALOR OFERTADO
 (SIN IVA)</t>
  </si>
  <si>
    <t>CANTIDAD ESTIMADA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</si>
</sst>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_€"/>
  </numFmts>
  <fonts count="10" x14ac:knownFonts="1">
    <font>
      <sz val="11"/>
      <color theme="1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b/>
      <i/>
      <sz val="16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2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206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2">
    <xf numFmtId="0" fontId="0" fillId="0" borderId="0" xfId="0"/>
    <xf numFmtId="0" fontId="1" fillId="2" borderId="2" xfId="0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/>
    </xf>
    <xf numFmtId="1" fontId="2" fillId="3" borderId="6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164" fontId="9" fillId="3" borderId="6" xfId="1" applyNumberFormat="1" applyFont="1" applyFill="1" applyBorder="1" applyAlignment="1" applyProtection="1">
      <alignment horizontal="right" vertical="center"/>
    </xf>
    <xf numFmtId="0" fontId="5" fillId="6" borderId="10" xfId="0" applyFont="1" applyFill="1" applyBorder="1" applyAlignment="1" applyProtection="1">
      <alignment horizontal="center" vertical="center" wrapText="1"/>
    </xf>
    <xf numFmtId="49" fontId="2" fillId="4" borderId="6" xfId="0" applyNumberFormat="1" applyFont="1" applyFill="1" applyBorder="1" applyAlignment="1" applyProtection="1">
      <alignment horizontal="left" vertical="center"/>
    </xf>
    <xf numFmtId="49" fontId="2" fillId="3" borderId="6" xfId="0" applyNumberFormat="1" applyFont="1" applyFill="1" applyBorder="1" applyAlignment="1" applyProtection="1">
      <alignment horizontal="left" vertical="center"/>
    </xf>
    <xf numFmtId="1" fontId="2" fillId="3" borderId="6" xfId="0" applyNumberFormat="1" applyFont="1" applyFill="1" applyBorder="1" applyAlignment="1" applyProtection="1">
      <alignment horizontal="left" vertical="center" wrapText="1"/>
    </xf>
    <xf numFmtId="1" fontId="2" fillId="4" borderId="6" xfId="0" applyNumberFormat="1" applyFont="1" applyFill="1" applyBorder="1" applyAlignment="1" applyProtection="1">
      <alignment horizontal="center" vertical="center" wrapText="1"/>
    </xf>
    <xf numFmtId="49" fontId="2" fillId="4" borderId="6" xfId="0" applyNumberFormat="1" applyFont="1" applyFill="1" applyBorder="1" applyAlignment="1" applyProtection="1">
      <alignment horizontal="center" vertical="center"/>
    </xf>
    <xf numFmtId="164" fontId="0" fillId="3" borderId="6" xfId="0" applyNumberFormat="1" applyFill="1" applyBorder="1" applyAlignment="1" applyProtection="1">
      <alignment horizontal="right" vertical="center"/>
    </xf>
    <xf numFmtId="164" fontId="0" fillId="0" borderId="6" xfId="0" applyNumberFormat="1" applyFill="1" applyBorder="1" applyAlignment="1" applyProtection="1">
      <alignment horizontal="right" vertical="center"/>
      <protection locked="0"/>
    </xf>
    <xf numFmtId="3" fontId="4" fillId="5" borderId="6" xfId="0" applyNumberFormat="1" applyFont="1" applyFill="1" applyBorder="1" applyAlignment="1" applyProtection="1">
      <alignment horizontal="center" vertical="center"/>
    </xf>
    <xf numFmtId="1" fontId="4" fillId="5" borderId="6" xfId="0" applyNumberFormat="1" applyFont="1" applyFill="1" applyBorder="1" applyAlignment="1" applyProtection="1">
      <alignment horizontal="center" vertical="center"/>
    </xf>
    <xf numFmtId="164" fontId="0" fillId="5" borderId="6" xfId="0" applyNumberFormat="1" applyFill="1" applyBorder="1" applyAlignment="1" applyProtection="1">
      <alignment horizontal="left" vertical="center"/>
    </xf>
    <xf numFmtId="164" fontId="0" fillId="5" borderId="6" xfId="0" applyNumberForma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/>
    </xf>
    <xf numFmtId="0" fontId="8" fillId="6" borderId="0" xfId="0" applyFont="1" applyFill="1" applyAlignment="1" applyProtection="1">
      <alignment horizontal="right"/>
    </xf>
    <xf numFmtId="0" fontId="8" fillId="6" borderId="0" xfId="0" applyFont="1" applyFill="1" applyAlignment="1" applyProtection="1">
      <alignment horizontal="right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3" fontId="6" fillId="2" borderId="7" xfId="0" applyNumberFormat="1" applyFont="1" applyFill="1" applyBorder="1" applyAlignment="1" applyProtection="1">
      <alignment horizontal="center" vertical="center" wrapText="1"/>
    </xf>
    <xf numFmtId="3" fontId="6" fillId="2" borderId="5" xfId="0" applyNumberFormat="1" applyFont="1" applyFill="1" applyBorder="1" applyAlignment="1" applyProtection="1">
      <alignment horizontal="center" vertical="center" wrapText="1"/>
    </xf>
    <xf numFmtId="0" fontId="5" fillId="6" borderId="8" xfId="0" applyFont="1" applyFill="1" applyBorder="1" applyAlignment="1" applyProtection="1">
      <alignment horizontal="center" vertical="center" wrapText="1"/>
    </xf>
    <xf numFmtId="0" fontId="5" fillId="6" borderId="9" xfId="0" applyFont="1" applyFill="1" applyBorder="1" applyAlignment="1" applyProtection="1">
      <alignment horizontal="center" vertical="center" wrapText="1"/>
    </xf>
  </cellXfs>
  <cellStyles count="2">
    <cellStyle name="Moneda" xfId="1" builtinId="4"/>
    <cellStyle name="Normal" xfId="0" builtinId="0"/>
  </cellStyles>
  <dxfs count="5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931314</xdr:colOff>
      <xdr:row>29</xdr:row>
      <xdr:rowOff>117606</xdr:rowOff>
    </xdr:from>
    <xdr:to>
      <xdr:col>9</xdr:col>
      <xdr:colOff>1036089</xdr:colOff>
      <xdr:row>48</xdr:row>
      <xdr:rowOff>6844</xdr:rowOff>
    </xdr:to>
    <xdr:sp macro="" textlink="">
      <xdr:nvSpPr>
        <xdr:cNvPr id="4" name="2 Rectángulo redondeado">
          <a:extLst>
            <a:ext uri="{FF2B5EF4-FFF2-40B4-BE49-F238E27FC236}">
              <a16:creationId xmlns:a16="http://schemas.microsoft.com/office/drawing/2014/main" id="{0245381A-8F46-4B10-B713-DBB8E150B352}"/>
            </a:ext>
          </a:extLst>
        </xdr:cNvPr>
        <xdr:cNvSpPr/>
      </xdr:nvSpPr>
      <xdr:spPr>
        <a:xfrm>
          <a:off x="1892543" y="2175622"/>
          <a:ext cx="13019750" cy="3401422"/>
        </a:xfrm>
        <a:prstGeom prst="roundRect">
          <a:avLst/>
        </a:prstGeom>
        <a:solidFill>
          <a:schemeClr val="bg2"/>
        </a:solidFill>
        <a:ln w="28575"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ES" sz="500">
            <a:solidFill>
              <a:schemeClr val="tx1"/>
            </a:solidFill>
          </a:endParaRPr>
        </a:p>
        <a:p>
          <a:pPr algn="l"/>
          <a:r>
            <a:rPr lang="es-ES" sz="1100" b="1" u="sng">
              <a:solidFill>
                <a:schemeClr val="tx1"/>
              </a:solidFill>
            </a:rPr>
            <a:t>A</a:t>
          </a:r>
          <a:r>
            <a:rPr lang="es-ES" sz="1100" b="1" u="sng" baseline="0">
              <a:solidFill>
                <a:schemeClr val="tx1"/>
              </a:solidFill>
            </a:rPr>
            <a:t> tener en cuenta para la correcta cumplimentación de la oferta:</a:t>
          </a:r>
          <a:endParaRPr lang="es-ES" sz="1100" b="1" u="sng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>
              <a:solidFill>
                <a:schemeClr val="tx1"/>
              </a:solidFill>
            </a:rPr>
            <a:t>-</a:t>
          </a:r>
          <a:r>
            <a:rPr lang="es-ES" sz="1100" baseline="0">
              <a:solidFill>
                <a:schemeClr val="tx1"/>
              </a:solidFill>
            </a:rPr>
            <a:t> N</a:t>
          </a:r>
          <a:r>
            <a:rPr lang="es-ES" sz="1100">
              <a:solidFill>
                <a:schemeClr val="tx1"/>
              </a:solidFill>
            </a:rPr>
            <a:t>o se admitirán</a:t>
          </a:r>
          <a:r>
            <a:rPr lang="es-ES" sz="1100" baseline="0">
              <a:solidFill>
                <a:schemeClr val="tx1"/>
              </a:solidFill>
            </a:rPr>
            <a:t> ofertas con más de dos posiciones decimales.</a:t>
          </a:r>
        </a:p>
        <a:p>
          <a:pPr algn="l"/>
          <a:endParaRPr lang="es-ES" sz="1100" baseline="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- El precio ofertado será único durante la vigencia del contrato. El anexo III oferta económica está preparado para calcular automáticamente el importe total.</a:t>
          </a:r>
        </a:p>
        <a:p>
          <a:pPr algn="l"/>
          <a:endParaRPr lang="es-ES" sz="1100" baseline="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- Se deberá presentar cotización por TODAS Y CADA UNA de las posiciones que componen la oferta. Se deberá cumplimentar la columna "H".</a:t>
          </a: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- </a:t>
          </a:r>
          <a:r>
            <a:rPr lang="es-ES" sz="1100">
              <a:solidFill>
                <a:schemeClr val="tx1"/>
              </a:solidFill>
            </a:rPr>
            <a:t>El precio unitario</a:t>
          </a:r>
          <a:r>
            <a:rPr lang="es-ES" sz="1100" baseline="0">
              <a:solidFill>
                <a:schemeClr val="tx1"/>
              </a:solidFill>
            </a:rPr>
            <a:t> deberá incluir el importe del material más todos aquellos gastos adicionales (portes, embalajes, seguros, GG, BI, etc), incluidos tributos, seguros, impuestos y arbitrios estatales, autonómicos y locales, excepto I.V.A. que figurará expresamente aparte. El importe final para cada uno de los materiales se calculará:</a:t>
          </a:r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="1">
              <a:solidFill>
                <a:schemeClr val="tx1"/>
              </a:solidFill>
            </a:rPr>
            <a:t>VALOR</a:t>
          </a:r>
          <a:r>
            <a:rPr lang="es-ES" sz="1100" b="1" baseline="0">
              <a:solidFill>
                <a:schemeClr val="tx1"/>
              </a:solidFill>
            </a:rPr>
            <a:t> OFERTADO </a:t>
          </a:r>
          <a:r>
            <a:rPr lang="es-ES" sz="1100" b="1">
              <a:solidFill>
                <a:schemeClr val="tx1"/>
              </a:solidFill>
            </a:rPr>
            <a:t>= CANTIDAD ESTIMADA * PRECIO OFERTADO (Material</a:t>
          </a:r>
          <a:r>
            <a:rPr lang="es-ES" sz="1100" b="1" baseline="0">
              <a:solidFill>
                <a:schemeClr val="tx1"/>
              </a:solidFill>
            </a:rPr>
            <a:t> + portes + embalajes+ etc.)</a:t>
          </a:r>
        </a:p>
        <a:p>
          <a:pPr algn="l"/>
          <a:endParaRPr lang="es-ES" sz="1100" b="1" baseline="0">
            <a:solidFill>
              <a:schemeClr val="tx1"/>
            </a:solidFill>
          </a:endParaRPr>
        </a:p>
        <a:p>
          <a:pPr algn="l"/>
          <a:r>
            <a:rPr lang="es-ES" sz="1100" b="0" baseline="0">
              <a:solidFill>
                <a:schemeClr val="tx1"/>
              </a:solidFill>
            </a:rPr>
            <a:t>- </a:t>
          </a:r>
          <a:r>
            <a:rPr lang="es-ES" sz="1300" b="1" i="1" baseline="0">
              <a:solidFill>
                <a:srgbClr val="C00000"/>
              </a:solidFill>
            </a:rPr>
            <a:t>(*)</a:t>
          </a:r>
          <a:r>
            <a:rPr lang="es-ES" sz="1100" b="0" baseline="0">
              <a:solidFill>
                <a:schemeClr val="tx1"/>
              </a:solidFill>
            </a:rPr>
            <a:t> El precio ofertado para todas las referencias se realizará según lo indicado en las columnas "G" e "I" (unidad, paquete, caja o pares), es decir:</a:t>
          </a:r>
        </a:p>
        <a:p>
          <a:pPr algn="l"/>
          <a:r>
            <a:rPr lang="es-ES" sz="1100" b="0" baseline="0">
              <a:solidFill>
                <a:schemeClr val="tx1"/>
              </a:solidFill>
            </a:rPr>
            <a:t>	-Si en columna "G" se indica "PARES" </a:t>
          </a:r>
          <a:r>
            <a:rPr lang="es-E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 en la columna "I" se indica "El precio será por cada par",</a:t>
          </a:r>
          <a:r>
            <a:rPr lang="es-ES" sz="1100" b="0" baseline="0">
              <a:solidFill>
                <a:schemeClr val="tx1"/>
              </a:solidFill>
            </a:rPr>
            <a:t> el precio a ofertar será por cada par.</a:t>
          </a:r>
        </a:p>
        <a:p>
          <a:pPr algn="l"/>
          <a:r>
            <a:rPr lang="es-ES" sz="1100" b="0" baseline="0">
              <a:solidFill>
                <a:schemeClr val="tx1"/>
              </a:solidFill>
            </a:rPr>
            <a:t>	-Si en la columna "G" se indica "UN" y en la columna "I" se indica "El precio será por cada par", el precio a ofertar será por cada par.</a:t>
          </a:r>
        </a:p>
        <a:p>
          <a:pPr algn="l"/>
          <a:r>
            <a:rPr lang="es-ES" sz="1100" b="0" baseline="0">
              <a:solidFill>
                <a:schemeClr val="tx1"/>
              </a:solidFill>
            </a:rPr>
            <a:t>	-Si en la columna "G" se indica "CAJ" y en la columna "I" se indica "El precio a indicar será por caja de 50", el precio a ofertar será por caja de 50.</a:t>
          </a:r>
        </a:p>
        <a:p>
          <a:pPr algn="l"/>
          <a:r>
            <a:rPr lang="es-ES" sz="1100" b="0" baseline="0">
              <a:solidFill>
                <a:schemeClr val="tx1"/>
              </a:solidFill>
            </a:rPr>
            <a:t>	-Etc.</a:t>
          </a:r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zoomScaleNormal="100" workbookViewId="0">
      <pane ySplit="2" topLeftCell="A3" activePane="bottomLeft" state="frozen"/>
      <selection pane="bottomLeft" activeCell="A3" sqref="A3:A24"/>
    </sheetView>
  </sheetViews>
  <sheetFormatPr baseColWidth="10" defaultColWidth="11.5" defaultRowHeight="14.3" x14ac:dyDescent="0.25"/>
  <cols>
    <col min="1" max="1" width="6.5" style="8" customWidth="1"/>
    <col min="2" max="2" width="11.875" style="8" customWidth="1"/>
    <col min="3" max="3" width="47.375" style="8" customWidth="1"/>
    <col min="4" max="4" width="15.5" style="9" customWidth="1"/>
    <col min="5" max="5" width="14" style="9" customWidth="1"/>
    <col min="6" max="6" width="18.625" style="9" customWidth="1"/>
    <col min="7" max="7" width="20.875" style="9" customWidth="1"/>
    <col min="8" max="8" width="24" style="8" customWidth="1"/>
    <col min="9" max="9" width="57.75" style="8" customWidth="1"/>
    <col min="10" max="10" width="33.5" style="8" customWidth="1"/>
    <col min="11" max="16384" width="11.5" style="8"/>
  </cols>
  <sheetData>
    <row r="1" spans="1:10" ht="53.35" customHeight="1" thickBot="1" x14ac:dyDescent="0.3">
      <c r="A1" s="26" t="s">
        <v>46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ht="63.7" customHeight="1" x14ac:dyDescent="0.25">
      <c r="A2" s="1" t="s">
        <v>0</v>
      </c>
      <c r="B2" s="2" t="s">
        <v>8</v>
      </c>
      <c r="C2" s="3" t="s">
        <v>1</v>
      </c>
      <c r="D2" s="4" t="s">
        <v>2</v>
      </c>
      <c r="E2" s="5" t="s">
        <v>7</v>
      </c>
      <c r="F2" s="28" t="s">
        <v>48</v>
      </c>
      <c r="G2" s="29"/>
      <c r="H2" s="30" t="s">
        <v>12</v>
      </c>
      <c r="I2" s="31"/>
      <c r="J2" s="11" t="s">
        <v>47</v>
      </c>
    </row>
    <row r="3" spans="1:10" ht="16.3" x14ac:dyDescent="0.25">
      <c r="A3" s="6">
        <v>1</v>
      </c>
      <c r="B3" s="7">
        <v>20608</v>
      </c>
      <c r="C3" s="12" t="s">
        <v>15</v>
      </c>
      <c r="D3" s="15">
        <v>1</v>
      </c>
      <c r="E3" s="16" t="s">
        <v>33</v>
      </c>
      <c r="F3" s="19">
        <v>100</v>
      </c>
      <c r="G3" s="20" t="s">
        <v>33</v>
      </c>
      <c r="H3" s="18">
        <v>0</v>
      </c>
      <c r="I3" s="21"/>
      <c r="J3" s="17">
        <f>F3*H3</f>
        <v>0</v>
      </c>
    </row>
    <row r="4" spans="1:10" ht="16.3" x14ac:dyDescent="0.25">
      <c r="A4" s="6">
        <v>2</v>
      </c>
      <c r="B4" s="7">
        <v>20612</v>
      </c>
      <c r="C4" s="12" t="s">
        <v>3</v>
      </c>
      <c r="D4" s="15">
        <v>25</v>
      </c>
      <c r="E4" s="16" t="s">
        <v>31</v>
      </c>
      <c r="F4" s="19">
        <v>10</v>
      </c>
      <c r="G4" s="20" t="s">
        <v>31</v>
      </c>
      <c r="H4" s="18">
        <v>0</v>
      </c>
      <c r="I4" s="21" t="s">
        <v>42</v>
      </c>
      <c r="J4" s="17">
        <f t="shared" ref="J4:J24" si="0">F4*H4</f>
        <v>0</v>
      </c>
    </row>
    <row r="5" spans="1:10" ht="16.3" x14ac:dyDescent="0.25">
      <c r="A5" s="6">
        <v>3</v>
      </c>
      <c r="B5" s="7">
        <v>20641</v>
      </c>
      <c r="C5" s="12" t="s">
        <v>16</v>
      </c>
      <c r="D5" s="15">
        <v>1</v>
      </c>
      <c r="E5" s="16" t="s">
        <v>33</v>
      </c>
      <c r="F5" s="19">
        <v>1600</v>
      </c>
      <c r="G5" s="20" t="s">
        <v>33</v>
      </c>
      <c r="H5" s="18">
        <v>0</v>
      </c>
      <c r="I5" s="21" t="s">
        <v>36</v>
      </c>
      <c r="J5" s="17">
        <f t="shared" si="0"/>
        <v>0</v>
      </c>
    </row>
    <row r="6" spans="1:10" ht="16.3" x14ac:dyDescent="0.25">
      <c r="A6" s="6">
        <v>4</v>
      </c>
      <c r="B6" s="7">
        <v>20646</v>
      </c>
      <c r="C6" s="12" t="s">
        <v>17</v>
      </c>
      <c r="D6" s="15">
        <v>1</v>
      </c>
      <c r="E6" s="16" t="s">
        <v>33</v>
      </c>
      <c r="F6" s="19">
        <v>2500</v>
      </c>
      <c r="G6" s="20" t="s">
        <v>33</v>
      </c>
      <c r="H6" s="18">
        <v>0</v>
      </c>
      <c r="I6" s="21" t="s">
        <v>36</v>
      </c>
      <c r="J6" s="17">
        <f t="shared" si="0"/>
        <v>0</v>
      </c>
    </row>
    <row r="7" spans="1:10" ht="16.3" x14ac:dyDescent="0.25">
      <c r="A7" s="6">
        <v>5</v>
      </c>
      <c r="B7" s="7">
        <v>20651</v>
      </c>
      <c r="C7" s="12" t="s">
        <v>9</v>
      </c>
      <c r="D7" s="15">
        <v>10</v>
      </c>
      <c r="E7" s="16" t="s">
        <v>31</v>
      </c>
      <c r="F7" s="19">
        <v>10</v>
      </c>
      <c r="G7" s="20" t="s">
        <v>31</v>
      </c>
      <c r="H7" s="18">
        <v>0</v>
      </c>
      <c r="I7" s="22" t="s">
        <v>39</v>
      </c>
      <c r="J7" s="17">
        <f t="shared" si="0"/>
        <v>0</v>
      </c>
    </row>
    <row r="8" spans="1:10" ht="16.3" x14ac:dyDescent="0.25">
      <c r="A8" s="6">
        <v>6</v>
      </c>
      <c r="B8" s="7">
        <v>20654</v>
      </c>
      <c r="C8" s="12" t="s">
        <v>10</v>
      </c>
      <c r="D8" s="15">
        <v>10</v>
      </c>
      <c r="E8" s="16" t="s">
        <v>31</v>
      </c>
      <c r="F8" s="19">
        <v>12</v>
      </c>
      <c r="G8" s="20" t="s">
        <v>31</v>
      </c>
      <c r="H8" s="18">
        <v>0</v>
      </c>
      <c r="I8" s="22" t="s">
        <v>39</v>
      </c>
      <c r="J8" s="17">
        <f t="shared" si="0"/>
        <v>0</v>
      </c>
    </row>
    <row r="9" spans="1:10" ht="76.75" customHeight="1" x14ac:dyDescent="0.25">
      <c r="A9" s="6">
        <v>7</v>
      </c>
      <c r="B9" s="7">
        <v>20661</v>
      </c>
      <c r="C9" s="12" t="s">
        <v>18</v>
      </c>
      <c r="D9" s="15" t="s">
        <v>34</v>
      </c>
      <c r="E9" s="16" t="s">
        <v>31</v>
      </c>
      <c r="F9" s="19">
        <v>1320</v>
      </c>
      <c r="G9" s="20" t="s">
        <v>35</v>
      </c>
      <c r="H9" s="18">
        <v>0</v>
      </c>
      <c r="I9" s="22" t="s">
        <v>44</v>
      </c>
      <c r="J9" s="17">
        <f t="shared" si="0"/>
        <v>0</v>
      </c>
    </row>
    <row r="10" spans="1:10" ht="16.3" x14ac:dyDescent="0.25">
      <c r="A10" s="6">
        <v>8</v>
      </c>
      <c r="B10" s="7">
        <v>20674</v>
      </c>
      <c r="C10" s="12" t="s">
        <v>4</v>
      </c>
      <c r="D10" s="15">
        <v>1</v>
      </c>
      <c r="E10" s="16" t="s">
        <v>33</v>
      </c>
      <c r="F10" s="19">
        <v>85</v>
      </c>
      <c r="G10" s="20" t="s">
        <v>33</v>
      </c>
      <c r="H10" s="18">
        <v>0</v>
      </c>
      <c r="I10" s="21"/>
      <c r="J10" s="17">
        <f t="shared" si="0"/>
        <v>0</v>
      </c>
    </row>
    <row r="11" spans="1:10" ht="16.3" x14ac:dyDescent="0.25">
      <c r="A11" s="6">
        <v>9</v>
      </c>
      <c r="B11" s="7">
        <v>20675</v>
      </c>
      <c r="C11" s="12" t="s">
        <v>19</v>
      </c>
      <c r="D11" s="15">
        <v>20</v>
      </c>
      <c r="E11" s="16" t="s">
        <v>31</v>
      </c>
      <c r="F11" s="19">
        <v>10</v>
      </c>
      <c r="G11" s="20" t="s">
        <v>31</v>
      </c>
      <c r="H11" s="18">
        <v>0</v>
      </c>
      <c r="I11" s="21" t="s">
        <v>41</v>
      </c>
      <c r="J11" s="17">
        <f t="shared" si="0"/>
        <v>0</v>
      </c>
    </row>
    <row r="12" spans="1:10" ht="16.3" x14ac:dyDescent="0.25">
      <c r="A12" s="6">
        <v>10</v>
      </c>
      <c r="B12" s="7">
        <v>20676</v>
      </c>
      <c r="C12" s="12" t="s">
        <v>5</v>
      </c>
      <c r="D12" s="15">
        <v>2</v>
      </c>
      <c r="E12" s="16" t="s">
        <v>31</v>
      </c>
      <c r="F12" s="19">
        <v>125</v>
      </c>
      <c r="G12" s="20" t="s">
        <v>31</v>
      </c>
      <c r="H12" s="18">
        <v>0</v>
      </c>
      <c r="I12" s="21" t="s">
        <v>40</v>
      </c>
      <c r="J12" s="17">
        <f t="shared" si="0"/>
        <v>0</v>
      </c>
    </row>
    <row r="13" spans="1:10" ht="16.3" x14ac:dyDescent="0.25">
      <c r="A13" s="6">
        <v>11</v>
      </c>
      <c r="B13" s="7">
        <v>20687</v>
      </c>
      <c r="C13" s="12" t="s">
        <v>20</v>
      </c>
      <c r="D13" s="15">
        <v>10</v>
      </c>
      <c r="E13" s="16" t="s">
        <v>31</v>
      </c>
      <c r="F13" s="19">
        <v>50</v>
      </c>
      <c r="G13" s="20" t="s">
        <v>31</v>
      </c>
      <c r="H13" s="18">
        <v>0</v>
      </c>
      <c r="I13" s="22" t="s">
        <v>39</v>
      </c>
      <c r="J13" s="17">
        <f t="shared" si="0"/>
        <v>0</v>
      </c>
    </row>
    <row r="14" spans="1:10" ht="16.3" x14ac:dyDescent="0.25">
      <c r="A14" s="6">
        <v>12</v>
      </c>
      <c r="B14" s="7">
        <v>21210</v>
      </c>
      <c r="C14" s="12" t="s">
        <v>21</v>
      </c>
      <c r="D14" s="15">
        <v>5</v>
      </c>
      <c r="E14" s="16" t="s">
        <v>31</v>
      </c>
      <c r="F14" s="19">
        <v>40</v>
      </c>
      <c r="G14" s="20" t="s">
        <v>31</v>
      </c>
      <c r="H14" s="18">
        <v>0</v>
      </c>
      <c r="I14" s="21" t="s">
        <v>43</v>
      </c>
      <c r="J14" s="17">
        <f t="shared" si="0"/>
        <v>0</v>
      </c>
    </row>
    <row r="15" spans="1:10" ht="16.3" x14ac:dyDescent="0.25">
      <c r="A15" s="6">
        <v>13</v>
      </c>
      <c r="B15" s="7">
        <v>21214</v>
      </c>
      <c r="C15" s="12" t="s">
        <v>22</v>
      </c>
      <c r="D15" s="15">
        <v>1</v>
      </c>
      <c r="E15" s="16" t="s">
        <v>33</v>
      </c>
      <c r="F15" s="19">
        <v>500</v>
      </c>
      <c r="G15" s="20" t="s">
        <v>33</v>
      </c>
      <c r="H15" s="18">
        <v>0</v>
      </c>
      <c r="I15" s="21" t="s">
        <v>36</v>
      </c>
      <c r="J15" s="17">
        <f t="shared" si="0"/>
        <v>0</v>
      </c>
    </row>
    <row r="16" spans="1:10" ht="76.75" customHeight="1" x14ac:dyDescent="0.25">
      <c r="A16" s="6">
        <v>14</v>
      </c>
      <c r="B16" s="7">
        <v>21215</v>
      </c>
      <c r="C16" s="12" t="s">
        <v>23</v>
      </c>
      <c r="D16" s="15" t="s">
        <v>34</v>
      </c>
      <c r="E16" s="16" t="s">
        <v>31</v>
      </c>
      <c r="F16" s="19">
        <v>3000</v>
      </c>
      <c r="G16" s="20" t="s">
        <v>35</v>
      </c>
      <c r="H16" s="18">
        <v>0</v>
      </c>
      <c r="I16" s="22" t="s">
        <v>44</v>
      </c>
      <c r="J16" s="17">
        <f t="shared" si="0"/>
        <v>0</v>
      </c>
    </row>
    <row r="17" spans="1:10" ht="76.75" customHeight="1" x14ac:dyDescent="0.25">
      <c r="A17" s="6">
        <v>15</v>
      </c>
      <c r="B17" s="7">
        <v>21216</v>
      </c>
      <c r="C17" s="12" t="s">
        <v>24</v>
      </c>
      <c r="D17" s="15" t="s">
        <v>34</v>
      </c>
      <c r="E17" s="16" t="s">
        <v>31</v>
      </c>
      <c r="F17" s="19">
        <v>4200</v>
      </c>
      <c r="G17" s="20" t="s">
        <v>35</v>
      </c>
      <c r="H17" s="18">
        <v>0</v>
      </c>
      <c r="I17" s="22" t="s">
        <v>44</v>
      </c>
      <c r="J17" s="17">
        <f t="shared" si="0"/>
        <v>0</v>
      </c>
    </row>
    <row r="18" spans="1:10" ht="16.3" x14ac:dyDescent="0.25">
      <c r="A18" s="6">
        <v>16</v>
      </c>
      <c r="B18" s="7">
        <v>21233</v>
      </c>
      <c r="C18" s="12" t="s">
        <v>6</v>
      </c>
      <c r="D18" s="15">
        <v>1</v>
      </c>
      <c r="E18" s="16" t="s">
        <v>33</v>
      </c>
      <c r="F18" s="19">
        <v>85</v>
      </c>
      <c r="G18" s="20" t="s">
        <v>33</v>
      </c>
      <c r="H18" s="18">
        <v>0</v>
      </c>
      <c r="I18" s="21"/>
      <c r="J18" s="17">
        <f t="shared" si="0"/>
        <v>0</v>
      </c>
    </row>
    <row r="19" spans="1:10" ht="16.3" x14ac:dyDescent="0.25">
      <c r="A19" s="6">
        <v>17</v>
      </c>
      <c r="B19" s="7">
        <v>21239</v>
      </c>
      <c r="C19" s="13" t="s">
        <v>25</v>
      </c>
      <c r="D19" s="15">
        <v>100</v>
      </c>
      <c r="E19" s="16" t="s">
        <v>32</v>
      </c>
      <c r="F19" s="19">
        <v>2</v>
      </c>
      <c r="G19" s="20" t="s">
        <v>32</v>
      </c>
      <c r="H19" s="18">
        <v>0</v>
      </c>
      <c r="I19" s="21" t="s">
        <v>37</v>
      </c>
      <c r="J19" s="17">
        <f t="shared" si="0"/>
        <v>0</v>
      </c>
    </row>
    <row r="20" spans="1:10" ht="76.75" customHeight="1" x14ac:dyDescent="0.25">
      <c r="A20" s="6">
        <v>18</v>
      </c>
      <c r="B20" s="7">
        <v>21240</v>
      </c>
      <c r="C20" s="13" t="s">
        <v>26</v>
      </c>
      <c r="D20" s="15" t="s">
        <v>45</v>
      </c>
      <c r="E20" s="16" t="s">
        <v>32</v>
      </c>
      <c r="F20" s="19">
        <v>3600</v>
      </c>
      <c r="G20" s="20" t="s">
        <v>35</v>
      </c>
      <c r="H20" s="18">
        <v>0</v>
      </c>
      <c r="I20" s="22" t="s">
        <v>44</v>
      </c>
      <c r="J20" s="17">
        <f t="shared" si="0"/>
        <v>0</v>
      </c>
    </row>
    <row r="21" spans="1:10" ht="16.3" x14ac:dyDescent="0.25">
      <c r="A21" s="6">
        <v>19</v>
      </c>
      <c r="B21" s="7">
        <v>21268</v>
      </c>
      <c r="C21" s="14" t="s">
        <v>27</v>
      </c>
      <c r="D21" s="15">
        <v>1</v>
      </c>
      <c r="E21" s="16" t="s">
        <v>33</v>
      </c>
      <c r="F21" s="19">
        <v>880</v>
      </c>
      <c r="G21" s="20" t="s">
        <v>33</v>
      </c>
      <c r="H21" s="18">
        <v>0</v>
      </c>
      <c r="I21" s="21"/>
      <c r="J21" s="17">
        <f t="shared" si="0"/>
        <v>0</v>
      </c>
    </row>
    <row r="22" spans="1:10" ht="16.3" x14ac:dyDescent="0.25">
      <c r="A22" s="6">
        <v>20</v>
      </c>
      <c r="B22" s="7">
        <v>21269</v>
      </c>
      <c r="C22" s="14" t="s">
        <v>28</v>
      </c>
      <c r="D22" s="15">
        <v>1</v>
      </c>
      <c r="E22" s="16" t="s">
        <v>33</v>
      </c>
      <c r="F22" s="19">
        <v>4000</v>
      </c>
      <c r="G22" s="20" t="s">
        <v>33</v>
      </c>
      <c r="H22" s="18">
        <v>0</v>
      </c>
      <c r="I22" s="21"/>
      <c r="J22" s="17">
        <f t="shared" si="0"/>
        <v>0</v>
      </c>
    </row>
    <row r="23" spans="1:10" ht="16.3" x14ac:dyDescent="0.25">
      <c r="A23" s="6">
        <v>21</v>
      </c>
      <c r="B23" s="7">
        <v>21292</v>
      </c>
      <c r="C23" s="14" t="s">
        <v>29</v>
      </c>
      <c r="D23" s="15">
        <v>50</v>
      </c>
      <c r="E23" s="16" t="s">
        <v>32</v>
      </c>
      <c r="F23" s="19">
        <v>7</v>
      </c>
      <c r="G23" s="20" t="s">
        <v>32</v>
      </c>
      <c r="H23" s="18">
        <v>0</v>
      </c>
      <c r="I23" s="21" t="s">
        <v>38</v>
      </c>
      <c r="J23" s="17">
        <f t="shared" si="0"/>
        <v>0</v>
      </c>
    </row>
    <row r="24" spans="1:10" ht="16.3" x14ac:dyDescent="0.25">
      <c r="A24" s="6">
        <v>22</v>
      </c>
      <c r="B24" s="7">
        <v>21540</v>
      </c>
      <c r="C24" s="23" t="s">
        <v>30</v>
      </c>
      <c r="D24" s="15">
        <v>2</v>
      </c>
      <c r="E24" s="16" t="s">
        <v>31</v>
      </c>
      <c r="F24" s="19">
        <v>50</v>
      </c>
      <c r="G24" s="20" t="s">
        <v>31</v>
      </c>
      <c r="H24" s="18">
        <v>0</v>
      </c>
      <c r="I24" s="21" t="s">
        <v>40</v>
      </c>
      <c r="J24" s="17">
        <f t="shared" si="0"/>
        <v>0</v>
      </c>
    </row>
    <row r="25" spans="1:10" ht="30.25" customHeight="1" x14ac:dyDescent="0.35">
      <c r="A25" s="25" t="s">
        <v>13</v>
      </c>
      <c r="B25" s="25"/>
      <c r="C25" s="25"/>
      <c r="D25" s="25"/>
      <c r="E25" s="25"/>
      <c r="F25" s="25"/>
      <c r="G25" s="25"/>
      <c r="H25" s="25"/>
      <c r="I25" s="24"/>
      <c r="J25" s="10">
        <f>SUM(J3:J24)</f>
        <v>0</v>
      </c>
    </row>
    <row r="26" spans="1:10" ht="30.25" customHeight="1" x14ac:dyDescent="0.35">
      <c r="A26" s="25" t="s">
        <v>11</v>
      </c>
      <c r="B26" s="25"/>
      <c r="C26" s="25"/>
      <c r="D26" s="25"/>
      <c r="E26" s="25"/>
      <c r="F26" s="25"/>
      <c r="G26" s="25"/>
      <c r="H26" s="25"/>
      <c r="I26" s="24"/>
      <c r="J26" s="10">
        <f>+J25*0.21</f>
        <v>0</v>
      </c>
    </row>
    <row r="27" spans="1:10" ht="30.25" customHeight="1" x14ac:dyDescent="0.35">
      <c r="A27" s="25" t="s">
        <v>14</v>
      </c>
      <c r="B27" s="25"/>
      <c r="C27" s="25"/>
      <c r="D27" s="25"/>
      <c r="E27" s="25"/>
      <c r="F27" s="25"/>
      <c r="G27" s="25"/>
      <c r="H27" s="25"/>
      <c r="I27" s="24"/>
      <c r="J27" s="10">
        <f>+J26+J25</f>
        <v>0</v>
      </c>
    </row>
  </sheetData>
  <sheetProtection algorithmName="SHA-512" hashValue="2iNF4i9vslS7tiTR4lexOLtPwgZ5ckfyX+30/+GKP6hECpcwFNn36bHNzWubykSGLukLJFc8KYVgXRgTnTvrGQ==" saltValue="o7/vQuYWHqWgDLxjU6oubQ==" spinCount="100000" sheet="1" formatCells="0" formatColumns="0" formatRows="0" autoFilter="0"/>
  <autoFilter ref="A2:J27" xr:uid="{00000000-0001-0000-0000-000000000000}">
    <filterColumn colId="5" showButton="0"/>
  </autoFilter>
  <sortState xmlns:xlrd2="http://schemas.microsoft.com/office/spreadsheetml/2017/richdata2" ref="A3:J24">
    <sortCondition ref="B3:B24"/>
  </sortState>
  <mergeCells count="6">
    <mergeCell ref="A27:H27"/>
    <mergeCell ref="A1:J1"/>
    <mergeCell ref="A25:H25"/>
    <mergeCell ref="A26:H26"/>
    <mergeCell ref="F2:G2"/>
    <mergeCell ref="H2:I2"/>
  </mergeCells>
  <conditionalFormatting sqref="B8:B20">
    <cfRule type="duplicateValues" dxfId="4" priority="126"/>
  </conditionalFormatting>
  <conditionalFormatting sqref="B23">
    <cfRule type="duplicateValues" dxfId="3" priority="142"/>
  </conditionalFormatting>
  <conditionalFormatting sqref="B3:B23">
    <cfRule type="duplicateValues" dxfId="2" priority="143"/>
  </conditionalFormatting>
  <conditionalFormatting sqref="B24">
    <cfRule type="duplicateValues" dxfId="1" priority="145"/>
  </conditionalFormatting>
  <conditionalFormatting sqref="B3:B24">
    <cfRule type="duplicateValues" dxfId="0" priority="146"/>
  </conditionalFormatting>
  <pageMargins left="0.7" right="0.7" top="0.75" bottom="0.75" header="0.3" footer="0.3"/>
  <pageSetup paperSize="8" scale="44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2023-10-11T00:11:07Z</dcterms:modified>
</cp:coreProperties>
</file>