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Obras\Coor. Serv. Tcos. de  Constr\Accesibilidad\00. Proyectos\2023\Gasto\Contratos mtto 2024_2028\Contratación\"/>
    </mc:Choice>
  </mc:AlternateContent>
  <xr:revisionPtr revIDLastSave="0" documentId="13_ncr:1_{68C2E1FD-8F5C-4135-954F-2DDC2F987528}" xr6:coauthVersionLast="47" xr6:coauthVersionMax="47" xr10:uidLastSave="{00000000-0000-0000-0000-000000000000}"/>
  <bookViews>
    <workbookView xWindow="1785" yWindow="0" windowWidth="12975" windowHeight="15060" xr2:uid="{4FF19005-6266-4580-82FF-44088CD81065}"/>
  </bookViews>
  <sheets>
    <sheet name="Preciario" sheetId="5" r:id="rId1"/>
    <sheet name="Mantenimiento preventivo" sheetId="2" r:id="rId2"/>
    <sheet name="Fijo mensual" sheetId="3" r:id="rId3"/>
  </sheets>
  <definedNames>
    <definedName name="_xlnm._FilterDatabase" localSheetId="0" hidden="1">Preciario!$B$1:$B$507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5" l="1"/>
  <c r="H4" i="5"/>
  <c r="G5" i="5"/>
  <c r="F59" i="5" s="1"/>
  <c r="J5" i="5"/>
  <c r="G7" i="5"/>
  <c r="J7" i="5"/>
  <c r="I59" i="5" s="1"/>
  <c r="G9" i="5"/>
  <c r="J9" i="5"/>
  <c r="G11" i="5"/>
  <c r="J11" i="5"/>
  <c r="G13" i="5"/>
  <c r="J13" i="5"/>
  <c r="G15" i="5"/>
  <c r="J15" i="5"/>
  <c r="G17" i="5"/>
  <c r="J17" i="5"/>
  <c r="G19" i="5"/>
  <c r="J19" i="5"/>
  <c r="G21" i="5"/>
  <c r="J21" i="5"/>
  <c r="G23" i="5"/>
  <c r="J23" i="5"/>
  <c r="G25" i="5"/>
  <c r="J25" i="5"/>
  <c r="G27" i="5"/>
  <c r="J27" i="5"/>
  <c r="G29" i="5"/>
  <c r="J29" i="5"/>
  <c r="G31" i="5"/>
  <c r="J31" i="5"/>
  <c r="G33" i="5"/>
  <c r="J33" i="5"/>
  <c r="G35" i="5"/>
  <c r="J35" i="5"/>
  <c r="G37" i="5"/>
  <c r="J37" i="5"/>
  <c r="G39" i="5"/>
  <c r="J39" i="5"/>
  <c r="G41" i="5"/>
  <c r="J41" i="5"/>
  <c r="G43" i="5"/>
  <c r="J43" i="5"/>
  <c r="G45" i="5"/>
  <c r="J45" i="5"/>
  <c r="G47" i="5"/>
  <c r="J47" i="5"/>
  <c r="G49" i="5"/>
  <c r="J49" i="5"/>
  <c r="G51" i="5"/>
  <c r="J51" i="5"/>
  <c r="G53" i="5"/>
  <c r="J53" i="5"/>
  <c r="G55" i="5"/>
  <c r="J55" i="5"/>
  <c r="G57" i="5"/>
  <c r="J57" i="5"/>
  <c r="E61" i="5"/>
  <c r="H61" i="5"/>
  <c r="G62" i="5"/>
  <c r="J62" i="5"/>
  <c r="G64" i="5"/>
  <c r="J64" i="5"/>
  <c r="I190" i="5" s="1"/>
  <c r="G66" i="5"/>
  <c r="F190" i="5" s="1"/>
  <c r="J66" i="5"/>
  <c r="G68" i="5"/>
  <c r="J68" i="5"/>
  <c r="G70" i="5"/>
  <c r="J70" i="5"/>
  <c r="G72" i="5"/>
  <c r="J72" i="5"/>
  <c r="G74" i="5"/>
  <c r="J74" i="5"/>
  <c r="G76" i="5"/>
  <c r="J76" i="5"/>
  <c r="G78" i="5"/>
  <c r="J78" i="5"/>
  <c r="G80" i="5"/>
  <c r="J80" i="5"/>
  <c r="G82" i="5"/>
  <c r="J82" i="5"/>
  <c r="G84" i="5"/>
  <c r="J84" i="5"/>
  <c r="G86" i="5"/>
  <c r="J86" i="5"/>
  <c r="G88" i="5"/>
  <c r="J88" i="5"/>
  <c r="G90" i="5"/>
  <c r="J90" i="5"/>
  <c r="G92" i="5"/>
  <c r="J92" i="5"/>
  <c r="G94" i="5"/>
  <c r="J94" i="5"/>
  <c r="G96" i="5"/>
  <c r="J96" i="5"/>
  <c r="G98" i="5"/>
  <c r="J98" i="5"/>
  <c r="G100" i="5"/>
  <c r="J100" i="5"/>
  <c r="G102" i="5"/>
  <c r="J102" i="5"/>
  <c r="G104" i="5"/>
  <c r="J104" i="5"/>
  <c r="G106" i="5"/>
  <c r="J106" i="5"/>
  <c r="G108" i="5"/>
  <c r="J108" i="5"/>
  <c r="G110" i="5"/>
  <c r="J110" i="5"/>
  <c r="G112" i="5"/>
  <c r="J112" i="5"/>
  <c r="G114" i="5"/>
  <c r="J114" i="5"/>
  <c r="G116" i="5"/>
  <c r="J116" i="5"/>
  <c r="G118" i="5"/>
  <c r="J118" i="5"/>
  <c r="G120" i="5"/>
  <c r="J120" i="5"/>
  <c r="G122" i="5"/>
  <c r="J122" i="5"/>
  <c r="G124" i="5"/>
  <c r="J124" i="5"/>
  <c r="G126" i="5"/>
  <c r="J126" i="5"/>
  <c r="G128" i="5"/>
  <c r="J128" i="5"/>
  <c r="G130" i="5"/>
  <c r="J130" i="5"/>
  <c r="G132" i="5"/>
  <c r="J132" i="5"/>
  <c r="G134" i="5"/>
  <c r="J134" i="5"/>
  <c r="G136" i="5"/>
  <c r="J136" i="5"/>
  <c r="G138" i="5"/>
  <c r="J138" i="5"/>
  <c r="G140" i="5"/>
  <c r="J140" i="5"/>
  <c r="G142" i="5"/>
  <c r="J142" i="5"/>
  <c r="G144" i="5"/>
  <c r="J144" i="5"/>
  <c r="G146" i="5"/>
  <c r="J146" i="5"/>
  <c r="G148" i="5"/>
  <c r="J148" i="5"/>
  <c r="G150" i="5"/>
  <c r="J150" i="5"/>
  <c r="G152" i="5"/>
  <c r="J152" i="5"/>
  <c r="G154" i="5"/>
  <c r="J154" i="5"/>
  <c r="G156" i="5"/>
  <c r="J156" i="5"/>
  <c r="G158" i="5"/>
  <c r="J158" i="5"/>
  <c r="G160" i="5"/>
  <c r="J160" i="5"/>
  <c r="G162" i="5"/>
  <c r="J162" i="5"/>
  <c r="G164" i="5"/>
  <c r="J164" i="5"/>
  <c r="G166" i="5"/>
  <c r="J166" i="5"/>
  <c r="G168" i="5"/>
  <c r="J168" i="5"/>
  <c r="G170" i="5"/>
  <c r="J170" i="5"/>
  <c r="G172" i="5"/>
  <c r="J172" i="5"/>
  <c r="G174" i="5"/>
  <c r="J174" i="5"/>
  <c r="G176" i="5"/>
  <c r="J176" i="5"/>
  <c r="G178" i="5"/>
  <c r="J178" i="5"/>
  <c r="G180" i="5"/>
  <c r="J180" i="5"/>
  <c r="G182" i="5"/>
  <c r="J182" i="5"/>
  <c r="G184" i="5"/>
  <c r="J184" i="5"/>
  <c r="G186" i="5"/>
  <c r="J186" i="5"/>
  <c r="G188" i="5"/>
  <c r="J188" i="5"/>
  <c r="E192" i="5"/>
  <c r="H192" i="5"/>
  <c r="G193" i="5"/>
  <c r="F293" i="5" s="1"/>
  <c r="J193" i="5"/>
  <c r="I293" i="5" s="1"/>
  <c r="G195" i="5"/>
  <c r="J195" i="5"/>
  <c r="G197" i="5"/>
  <c r="J197" i="5"/>
  <c r="G199" i="5"/>
  <c r="J199" i="5"/>
  <c r="G201" i="5"/>
  <c r="J201" i="5"/>
  <c r="G203" i="5"/>
  <c r="J203" i="5"/>
  <c r="G205" i="5"/>
  <c r="J205" i="5"/>
  <c r="G207" i="5"/>
  <c r="J207" i="5"/>
  <c r="G209" i="5"/>
  <c r="J209" i="5"/>
  <c r="G211" i="5"/>
  <c r="J211" i="5"/>
  <c r="G213" i="5"/>
  <c r="J213" i="5"/>
  <c r="G215" i="5"/>
  <c r="J215" i="5"/>
  <c r="G217" i="5"/>
  <c r="J217" i="5"/>
  <c r="G219" i="5"/>
  <c r="J219" i="5"/>
  <c r="G221" i="5"/>
  <c r="J221" i="5"/>
  <c r="G223" i="5"/>
  <c r="J223" i="5"/>
  <c r="G225" i="5"/>
  <c r="J225" i="5"/>
  <c r="G227" i="5"/>
  <c r="J227" i="5"/>
  <c r="G229" i="5"/>
  <c r="J229" i="5"/>
  <c r="G231" i="5"/>
  <c r="J231" i="5"/>
  <c r="G233" i="5"/>
  <c r="J233" i="5"/>
  <c r="G235" i="5"/>
  <c r="J235" i="5"/>
  <c r="G237" i="5"/>
  <c r="J237" i="5"/>
  <c r="G239" i="5"/>
  <c r="J239" i="5"/>
  <c r="G241" i="5"/>
  <c r="J241" i="5"/>
  <c r="G243" i="5"/>
  <c r="J243" i="5"/>
  <c r="G245" i="5"/>
  <c r="J245" i="5"/>
  <c r="G247" i="5"/>
  <c r="J247" i="5"/>
  <c r="G249" i="5"/>
  <c r="J249" i="5"/>
  <c r="G251" i="5"/>
  <c r="J251" i="5"/>
  <c r="G253" i="5"/>
  <c r="J253" i="5"/>
  <c r="G255" i="5"/>
  <c r="J255" i="5"/>
  <c r="G257" i="5"/>
  <c r="J257" i="5"/>
  <c r="G259" i="5"/>
  <c r="J259" i="5"/>
  <c r="G261" i="5"/>
  <c r="J261" i="5"/>
  <c r="G263" i="5"/>
  <c r="J263" i="5"/>
  <c r="G265" i="5"/>
  <c r="J265" i="5"/>
  <c r="G267" i="5"/>
  <c r="J267" i="5"/>
  <c r="G269" i="5"/>
  <c r="J269" i="5"/>
  <c r="G271" i="5"/>
  <c r="J271" i="5"/>
  <c r="G273" i="5"/>
  <c r="J273" i="5"/>
  <c r="G275" i="5"/>
  <c r="J275" i="5"/>
  <c r="G277" i="5"/>
  <c r="J277" i="5"/>
  <c r="G279" i="5"/>
  <c r="J279" i="5"/>
  <c r="G281" i="5"/>
  <c r="J281" i="5"/>
  <c r="G283" i="5"/>
  <c r="J283" i="5"/>
  <c r="G285" i="5"/>
  <c r="J285" i="5"/>
  <c r="G287" i="5"/>
  <c r="J287" i="5"/>
  <c r="G289" i="5"/>
  <c r="J289" i="5"/>
  <c r="G291" i="5"/>
  <c r="J291" i="5"/>
  <c r="E295" i="5"/>
  <c r="H295" i="5"/>
  <c r="G296" i="5"/>
  <c r="F312" i="5" s="1"/>
  <c r="J296" i="5"/>
  <c r="G298" i="5"/>
  <c r="J298" i="5"/>
  <c r="I312" i="5" s="1"/>
  <c r="G300" i="5"/>
  <c r="J300" i="5"/>
  <c r="G302" i="5"/>
  <c r="J302" i="5"/>
  <c r="G304" i="5"/>
  <c r="J304" i="5"/>
  <c r="G306" i="5"/>
  <c r="J306" i="5"/>
  <c r="G308" i="5"/>
  <c r="J308" i="5"/>
  <c r="G310" i="5"/>
  <c r="J310" i="5"/>
  <c r="E314" i="5"/>
  <c r="H314" i="5"/>
  <c r="G315" i="5"/>
  <c r="J315" i="5"/>
  <c r="I349" i="5" s="1"/>
  <c r="G317" i="5"/>
  <c r="J317" i="5"/>
  <c r="G319" i="5"/>
  <c r="J319" i="5"/>
  <c r="G321" i="5"/>
  <c r="J321" i="5"/>
  <c r="G323" i="5"/>
  <c r="J323" i="5"/>
  <c r="G325" i="5"/>
  <c r="J325" i="5"/>
  <c r="G327" i="5"/>
  <c r="J327" i="5"/>
  <c r="G329" i="5"/>
  <c r="J329" i="5"/>
  <c r="G331" i="5"/>
  <c r="J331" i="5"/>
  <c r="G333" i="5"/>
  <c r="F349" i="5" s="1"/>
  <c r="J333" i="5"/>
  <c r="G335" i="5"/>
  <c r="J335" i="5"/>
  <c r="G337" i="5"/>
  <c r="J337" i="5"/>
  <c r="G339" i="5"/>
  <c r="J339" i="5"/>
  <c r="G341" i="5"/>
  <c r="J341" i="5"/>
  <c r="G343" i="5"/>
  <c r="J343" i="5"/>
  <c r="G345" i="5"/>
  <c r="J345" i="5"/>
  <c r="G347" i="5"/>
  <c r="J347" i="5"/>
  <c r="E351" i="5"/>
  <c r="H351" i="5"/>
  <c r="G352" i="5"/>
  <c r="J352" i="5"/>
  <c r="G354" i="5"/>
  <c r="F360" i="5" s="1"/>
  <c r="J354" i="5"/>
  <c r="I360" i="5" s="1"/>
  <c r="G356" i="5"/>
  <c r="J356" i="5"/>
  <c r="G358" i="5"/>
  <c r="J358" i="5"/>
  <c r="E362" i="5"/>
  <c r="H362" i="5"/>
  <c r="G363" i="5"/>
  <c r="J363" i="5"/>
  <c r="I503" i="5" s="1"/>
  <c r="G365" i="5"/>
  <c r="J365" i="5"/>
  <c r="G367" i="5"/>
  <c r="J367" i="5"/>
  <c r="G369" i="5"/>
  <c r="J369" i="5"/>
  <c r="G371" i="5"/>
  <c r="J371" i="5"/>
  <c r="G373" i="5"/>
  <c r="J373" i="5"/>
  <c r="G375" i="5"/>
  <c r="J375" i="5"/>
  <c r="G377" i="5"/>
  <c r="J377" i="5"/>
  <c r="G379" i="5"/>
  <c r="J379" i="5"/>
  <c r="G381" i="5"/>
  <c r="J381" i="5"/>
  <c r="G383" i="5"/>
  <c r="J383" i="5"/>
  <c r="G385" i="5"/>
  <c r="J385" i="5"/>
  <c r="G387" i="5"/>
  <c r="J387" i="5"/>
  <c r="G389" i="5"/>
  <c r="J389" i="5"/>
  <c r="G391" i="5"/>
  <c r="J391" i="5"/>
  <c r="G393" i="5"/>
  <c r="J393" i="5"/>
  <c r="G395" i="5"/>
  <c r="J395" i="5"/>
  <c r="G397" i="5"/>
  <c r="J397" i="5"/>
  <c r="G399" i="5"/>
  <c r="J399" i="5"/>
  <c r="G401" i="5"/>
  <c r="J401" i="5"/>
  <c r="G403" i="5"/>
  <c r="J403" i="5"/>
  <c r="G405" i="5"/>
  <c r="J405" i="5"/>
  <c r="G407" i="5"/>
  <c r="J407" i="5"/>
  <c r="G409" i="5"/>
  <c r="J409" i="5"/>
  <c r="G411" i="5"/>
  <c r="J411" i="5"/>
  <c r="G413" i="5"/>
  <c r="J413" i="5"/>
  <c r="G415" i="5"/>
  <c r="J415" i="5"/>
  <c r="G417" i="5"/>
  <c r="J417" i="5"/>
  <c r="G419" i="5"/>
  <c r="J419" i="5"/>
  <c r="G421" i="5"/>
  <c r="J421" i="5"/>
  <c r="G423" i="5"/>
  <c r="J423" i="5"/>
  <c r="G425" i="5"/>
  <c r="J425" i="5"/>
  <c r="G427" i="5"/>
  <c r="J427" i="5"/>
  <c r="G429" i="5"/>
  <c r="J429" i="5"/>
  <c r="G431" i="5"/>
  <c r="J431" i="5"/>
  <c r="G433" i="5"/>
  <c r="J433" i="5"/>
  <c r="G435" i="5"/>
  <c r="J435" i="5"/>
  <c r="G437" i="5"/>
  <c r="J437" i="5"/>
  <c r="G439" i="5"/>
  <c r="J439" i="5"/>
  <c r="G441" i="5"/>
  <c r="J441" i="5"/>
  <c r="G443" i="5"/>
  <c r="J443" i="5"/>
  <c r="G445" i="5"/>
  <c r="J445" i="5"/>
  <c r="G447" i="5"/>
  <c r="J447" i="5"/>
  <c r="G449" i="5"/>
  <c r="J449" i="5"/>
  <c r="G451" i="5"/>
  <c r="J451" i="5"/>
  <c r="G453" i="5"/>
  <c r="J453" i="5"/>
  <c r="G455" i="5"/>
  <c r="J455" i="5"/>
  <c r="G457" i="5"/>
  <c r="J457" i="5"/>
  <c r="G459" i="5"/>
  <c r="J459" i="5"/>
  <c r="G461" i="5"/>
  <c r="J461" i="5"/>
  <c r="G463" i="5"/>
  <c r="J463" i="5"/>
  <c r="G465" i="5"/>
  <c r="J465" i="5"/>
  <c r="G467" i="5"/>
  <c r="J467" i="5"/>
  <c r="G469" i="5"/>
  <c r="J469" i="5"/>
  <c r="G471" i="5"/>
  <c r="J471" i="5"/>
  <c r="G473" i="5"/>
  <c r="J473" i="5"/>
  <c r="G475" i="5"/>
  <c r="J475" i="5"/>
  <c r="G477" i="5"/>
  <c r="J477" i="5"/>
  <c r="G479" i="5"/>
  <c r="J479" i="5"/>
  <c r="G481" i="5"/>
  <c r="J481" i="5"/>
  <c r="G483" i="5"/>
  <c r="J483" i="5"/>
  <c r="G485" i="5"/>
  <c r="J485" i="5"/>
  <c r="G487" i="5"/>
  <c r="J487" i="5"/>
  <c r="G489" i="5"/>
  <c r="J489" i="5"/>
  <c r="G491" i="5"/>
  <c r="J491" i="5"/>
  <c r="G493" i="5"/>
  <c r="J493" i="5"/>
  <c r="G495" i="5"/>
  <c r="J495" i="5"/>
  <c r="G497" i="5"/>
  <c r="J497" i="5"/>
  <c r="G499" i="5"/>
  <c r="J499" i="5"/>
  <c r="G501" i="5"/>
  <c r="J501" i="5"/>
  <c r="F503" i="5"/>
  <c r="F362" i="5" s="1"/>
  <c r="F314" i="5" l="1"/>
  <c r="G349" i="5"/>
  <c r="G314" i="5" s="1"/>
  <c r="F61" i="5"/>
  <c r="G190" i="5"/>
  <c r="G61" i="5" s="1"/>
  <c r="J312" i="5"/>
  <c r="J295" i="5" s="1"/>
  <c r="I295" i="5"/>
  <c r="J190" i="5"/>
  <c r="J61" i="5" s="1"/>
  <c r="I61" i="5"/>
  <c r="I4" i="5"/>
  <c r="J59" i="5"/>
  <c r="J4" i="5" s="1"/>
  <c r="I192" i="5"/>
  <c r="J293" i="5"/>
  <c r="J192" i="5" s="1"/>
  <c r="F192" i="5"/>
  <c r="G293" i="5"/>
  <c r="G192" i="5" s="1"/>
  <c r="I362" i="5"/>
  <c r="J503" i="5"/>
  <c r="J362" i="5" s="1"/>
  <c r="I351" i="5"/>
  <c r="J360" i="5"/>
  <c r="J351" i="5" s="1"/>
  <c r="F295" i="5"/>
  <c r="G312" i="5"/>
  <c r="G295" i="5" s="1"/>
  <c r="F4" i="5"/>
  <c r="G59" i="5"/>
  <c r="G4" i="5" s="1"/>
  <c r="G360" i="5"/>
  <c r="G351" i="5" s="1"/>
  <c r="F351" i="5"/>
  <c r="I314" i="5"/>
  <c r="J349" i="5"/>
  <c r="J314" i="5" s="1"/>
  <c r="G503" i="5"/>
  <c r="G362" i="5" s="1"/>
  <c r="F505" i="5" l="1"/>
  <c r="G505" i="5" s="1"/>
  <c r="G507" i="5" s="1"/>
  <c r="I505" i="5"/>
  <c r="J505" i="5" s="1"/>
  <c r="J507" i="5" s="1"/>
  <c r="G508" i="5" l="1"/>
  <c r="G509" i="5" s="1"/>
  <c r="J508" i="5"/>
  <c r="J509" i="5"/>
  <c r="G511" i="5" l="1"/>
  <c r="G510" i="5"/>
  <c r="J510" i="5"/>
  <c r="J511"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Esteve Serrano, Jesús</author>
    <author>Cárdaba Prada, Luis María</author>
  </authors>
  <commentList>
    <comment ref="A3" authorId="0" shapeId="0" xr:uid="{4E4E18C2-3CCB-491B-BA80-45522EEE084B}">
      <text>
        <r>
          <rPr>
            <b/>
            <sz val="9"/>
            <color indexed="81"/>
            <rFont val="Tahoma"/>
            <family val="2"/>
          </rPr>
          <t>Código del concepto. Ver colores en "Entorno de trabajo: Apariencia"</t>
        </r>
      </text>
    </comment>
    <comment ref="B3" authorId="0" shapeId="0" xr:uid="{6A12F58E-839E-4F0E-8736-FE93DDC96EE8}">
      <text>
        <r>
          <rPr>
            <b/>
            <sz val="9"/>
            <color indexed="81"/>
            <rFont val="Tahoma"/>
            <family val="2"/>
          </rPr>
          <t>Naturaleza o tipo de concepto, ver valores de cada naturaleza en la ayuda del menú contextual</t>
        </r>
      </text>
    </comment>
    <comment ref="C3" authorId="0" shapeId="0" xr:uid="{3AB9A034-871A-4970-B948-C259DD6A45CE}">
      <text>
        <r>
          <rPr>
            <b/>
            <sz val="9"/>
            <color indexed="81"/>
            <rFont val="Tahoma"/>
            <family val="2"/>
          </rPr>
          <t>Unidad principal de medida del concepto</t>
        </r>
      </text>
    </comment>
    <comment ref="D3" authorId="0" shapeId="0" xr:uid="{6B62F5C2-4555-4084-A1E9-97A07638BC34}">
      <text>
        <r>
          <rPr>
            <b/>
            <sz val="9"/>
            <color indexed="81"/>
            <rFont val="Tahoma"/>
            <family val="2"/>
          </rPr>
          <t>Descripción corta</t>
        </r>
      </text>
    </comment>
    <comment ref="E3" authorId="0" shapeId="0" xr:uid="{9482F2F2-FDF7-4E6F-B74D-A4EDF7F59EA4}">
      <text>
        <r>
          <rPr>
            <b/>
            <sz val="9"/>
            <color indexed="81"/>
            <rFont val="Tahoma"/>
            <family val="2"/>
          </rPr>
          <t>Rendimiento o cantidad presupuestada</t>
        </r>
      </text>
    </comment>
    <comment ref="F3" authorId="0" shapeId="0" xr:uid="{54D10B43-47CB-4B84-9FE2-31D62E0D97A6}">
      <text>
        <r>
          <rPr>
            <b/>
            <sz val="9"/>
            <color indexed="81"/>
            <rFont val="Tahoma"/>
            <family val="2"/>
          </rPr>
          <t>Precio unitario en el presupuesto</t>
        </r>
      </text>
    </comment>
    <comment ref="G3" authorId="0" shapeId="0" xr:uid="{5FCA996D-48C6-497D-8BD1-5B5882A0249B}">
      <text>
        <r>
          <rPr>
            <b/>
            <sz val="9"/>
            <color indexed="81"/>
            <rFont val="Tahoma"/>
            <family val="2"/>
          </rPr>
          <t>Importe del presupuesto</t>
        </r>
      </text>
    </comment>
    <comment ref="H3" authorId="0" shapeId="0" xr:uid="{70CE886B-DCF3-4FD2-A057-7406BDD1E869}">
      <text>
        <r>
          <rPr>
            <b/>
            <sz val="9"/>
            <color indexed="81"/>
            <rFont val="Tahoma"/>
            <family val="2"/>
          </rPr>
          <t>Rendimiento o cantidad presupuestada</t>
        </r>
      </text>
    </comment>
    <comment ref="I3" authorId="0" shapeId="0" xr:uid="{61A593F9-27FB-4205-B5FF-002B96CC0C40}">
      <text>
        <r>
          <rPr>
            <b/>
            <sz val="9"/>
            <color indexed="81"/>
            <rFont val="Tahoma"/>
            <family val="2"/>
          </rPr>
          <t>Precio unitario en el presupuesto</t>
        </r>
      </text>
    </comment>
    <comment ref="J3" authorId="0" shapeId="0" xr:uid="{981D9A8F-A7B4-4379-81C6-ABC8F9BB9B3C}">
      <text>
        <r>
          <rPr>
            <b/>
            <sz val="9"/>
            <color indexed="81"/>
            <rFont val="Tahoma"/>
            <family val="2"/>
          </rPr>
          <t>Importe del presupuesto</t>
        </r>
      </text>
    </comment>
    <comment ref="D509" authorId="1" shapeId="0" xr:uid="{659852D6-7A0C-4D12-93EA-DFFD82036289}">
      <text>
        <r>
          <rPr>
            <sz val="9"/>
            <color indexed="81"/>
            <rFont val="Tahoma"/>
            <family val="2"/>
          </rPr>
          <t>IVA no incluido</t>
        </r>
      </text>
    </comment>
    <comment ref="D511" authorId="1" shapeId="0" xr:uid="{39D6C6D5-ED3C-4239-8EBF-D9A501D798E2}">
      <text>
        <r>
          <rPr>
            <sz val="9"/>
            <color indexed="81"/>
            <rFont val="Tahoma"/>
            <family val="2"/>
          </rPr>
          <t>IVA incluido</t>
        </r>
      </text>
    </comment>
  </commentList>
</comments>
</file>

<file path=xl/sharedStrings.xml><?xml version="1.0" encoding="utf-8"?>
<sst xmlns="http://schemas.openxmlformats.org/spreadsheetml/2006/main" count="1263" uniqueCount="767">
  <si>
    <t>PRECIO FIJO LICITACIÓN ANUAL</t>
  </si>
  <si>
    <t>OFERTA ANUAL (SIN IVA) PF</t>
  </si>
  <si>
    <t>LOTE 1</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</si>
  <si>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</si>
  <si>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</si>
  <si>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L1 Y L12</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</si>
  <si>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</si>
  <si>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</si>
  <si>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</si>
  <si>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</si>
  <si>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</si>
  <si>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</si>
  <si>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</si>
  <si>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</si>
  <si>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</si>
  <si>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</si>
  <si>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</si>
  <si>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</si>
  <si>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</si>
  <si>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</si>
  <si>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</si>
  <si>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</si>
  <si>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</si>
  <si>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</si>
  <si>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</si>
  <si>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</si>
  <si>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</si>
  <si>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</si>
  <si>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</si>
  <si>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</si>
  <si>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</si>
  <si>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</si>
  <si>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</si>
  <si>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</si>
  <si>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</si>
  <si>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</si>
  <si>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</si>
  <si>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</si>
  <si>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</si>
  <si>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</si>
  <si>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</si>
  <si>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</si>
  <si>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</si>
  <si>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</si>
  <si>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</si>
  <si>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</si>
  <si>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</si>
  <si>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</si>
  <si>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</si>
  <si>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</si>
  <si>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</si>
  <si>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</si>
  <si>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</si>
  <si>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</si>
  <si>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</si>
  <si>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</si>
  <si>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</si>
  <si>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</si>
  <si>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</si>
  <si>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</si>
  <si>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</si>
  <si>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</si>
  <si>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</si>
  <si>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</si>
  <si>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</si>
  <si>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</si>
  <si>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</si>
  <si>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</si>
  <si>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</si>
  <si>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</si>
  <si>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</si>
  <si>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</si>
  <si>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</si>
  <si>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</si>
  <si>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</si>
  <si>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</si>
  <si>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</si>
  <si>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</si>
  <si>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</si>
  <si>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</si>
  <si>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</si>
  <si>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</si>
  <si>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</si>
  <si>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</si>
  <si>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</si>
  <si>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</si>
  <si>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</si>
  <si>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</si>
  <si>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</si>
  <si>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</si>
  <si>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</si>
  <si>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</si>
  <si>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</si>
  <si>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</si>
  <si>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</si>
  <si>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</si>
  <si>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</si>
  <si>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</si>
  <si>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</si>
  <si>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</si>
  <si>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</si>
  <si>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</si>
  <si>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</si>
  <si>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</si>
  <si>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</si>
  <si>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</si>
  <si>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</si>
  <si>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</si>
  <si>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</si>
  <si>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</si>
  <si>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</si>
  <si>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</si>
  <si>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</si>
  <si>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</si>
  <si>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</si>
  <si>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</si>
  <si>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</si>
  <si>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</si>
  <si>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</si>
  <si>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</si>
  <si>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</si>
  <si>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</si>
  <si>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</si>
  <si>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</si>
  <si>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</si>
  <si>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</si>
  <si>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</si>
  <si>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</si>
  <si>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</si>
  <si>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</si>
  <si>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</si>
  <si>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</si>
  <si>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</si>
  <si>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</si>
  <si>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</si>
  <si>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</si>
  <si>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</si>
  <si>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</si>
  <si>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</si>
  <si>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</si>
  <si>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</si>
  <si>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</si>
  <si>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</si>
  <si>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</si>
  <si>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</si>
  <si>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</si>
  <si>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</si>
  <si>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</si>
  <si>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</si>
  <si>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</si>
  <si>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</si>
  <si>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</si>
  <si>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</si>
  <si>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</si>
  <si>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</si>
  <si>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</si>
  <si>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</si>
  <si>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</si>
  <si>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</si>
  <si>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</si>
  <si>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</si>
  <si>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</si>
  <si>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</si>
  <si>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</si>
  <si>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</si>
  <si>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</si>
  <si>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</si>
  <si>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</si>
  <si>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</si>
  <si>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</si>
  <si>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</si>
  <si>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</si>
  <si>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</si>
  <si>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</si>
  <si>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</si>
  <si>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</si>
  <si>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</si>
  <si>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</si>
  <si>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</si>
  <si>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</si>
  <si>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</si>
  <si>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</si>
  <si>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</si>
  <si>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</si>
  <si>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</si>
  <si>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</si>
  <si>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</si>
  <si>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</si>
  <si>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</si>
  <si>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</si>
  <si>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</si>
  <si>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</si>
  <si>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</si>
  <si>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</si>
  <si>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</si>
  <si>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</si>
  <si>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</si>
  <si>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</si>
  <si>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</si>
  <si>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</si>
  <si>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</si>
  <si>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</si>
  <si>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</si>
  <si>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</si>
  <si>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</si>
  <si>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</si>
  <si>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</si>
  <si>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</si>
  <si>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</si>
  <si>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</si>
  <si>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</si>
  <si>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</si>
  <si>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</si>
  <si>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</si>
  <si>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</si>
  <si>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</si>
  <si>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</si>
  <si>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</si>
  <si>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</si>
  <si>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</si>
  <si>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</si>
  <si>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</si>
  <si>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</si>
  <si>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</si>
  <si>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</si>
  <si>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</si>
  <si>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</si>
  <si>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</si>
  <si>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</si>
  <si>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</si>
  <si>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</si>
  <si>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</si>
  <si>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</si>
  <si>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</si>
  <si>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</si>
  <si>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</si>
  <si>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</si>
  <si>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</si>
  <si>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</si>
  <si>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</si>
  <si>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</si>
  <si>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</si>
  <si>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</si>
  <si>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</si>
  <si>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</si>
  <si>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</si>
  <si>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</si>
  <si>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</si>
  <si>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</si>
  <si>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</si>
  <si>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</si>
  <si>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</si>
  <si>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</si>
  <si>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</si>
  <si>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</si>
  <si>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</si>
  <si>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</si>
  <si>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</si>
  <si>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</si>
  <si>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</si>
  <si>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</si>
  <si>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</si>
  <si>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</si>
  <si>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</si>
  <si>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</si>
  <si>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</si>
  <si>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</si>
  <si>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</si>
  <si>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</si>
  <si>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</si>
  <si>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</si>
  <si>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</si>
  <si>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</si>
  <si>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</si>
  <si>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</si>
  <si>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</si>
  <si>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</si>
  <si>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</si>
  <si>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</si>
  <si>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</si>
  <si>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</si>
  <si>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</si>
  <si>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</si>
  <si>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</si>
  <si>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</si>
  <si>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</si>
  <si>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</si>
  <si>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</si>
  <si>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</si>
  <si>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</si>
  <si>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</si>
  <si>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</si>
  <si>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</si>
  <si>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</si>
  <si>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</si>
  <si>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</si>
  <si>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</si>
  <si>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</si>
  <si>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</si>
  <si>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</si>
  <si>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</si>
  <si>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</si>
  <si>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</si>
  <si>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</si>
  <si>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</si>
  <si>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</si>
  <si>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</si>
  <si>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</si>
  <si>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</si>
  <si>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</si>
  <si>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</si>
  <si>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</si>
  <si>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</si>
  <si>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</si>
  <si>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</si>
  <si>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</si>
  <si>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</si>
  <si>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</si>
  <si>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</si>
  <si>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</si>
  <si>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</si>
  <si>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</si>
  <si>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</si>
  <si>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</si>
  <si>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</si>
  <si>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</si>
  <si>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</si>
  <si>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</si>
  <si>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</si>
  <si>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</si>
  <si>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</si>
  <si>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</si>
  <si>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</si>
  <si>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</si>
  <si>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</si>
  <si>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</si>
  <si>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</si>
  <si>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</si>
  <si>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</si>
  <si>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</si>
  <si>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</si>
  <si>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</si>
  <si>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</si>
  <si>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</si>
  <si>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</si>
  <si>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</si>
  <si>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</si>
  <si>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</si>
  <si>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</si>
  <si>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</si>
  <si>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</si>
  <si>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</si>
  <si>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</si>
  <si>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</si>
  <si>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</si>
  <si>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</si>
  <si>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</si>
  <si>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</si>
  <si>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</si>
  <si>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</si>
  <si>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</si>
  <si>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</si>
  <si>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</si>
  <si>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</si>
  <si>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</si>
  <si>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</si>
  <si>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</si>
  <si>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</si>
  <si>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</si>
  <si>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</si>
  <si>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</si>
  <si>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</si>
  <si>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</si>
  <si>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</si>
  <si>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</si>
  <si>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</si>
  <si>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</si>
  <si>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</si>
  <si>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</si>
  <si>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</si>
  <si>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</si>
  <si>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</si>
  <si>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</si>
  <si>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</si>
  <si>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</si>
  <si>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</si>
  <si>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</si>
  <si>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</si>
  <si>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</si>
  <si>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</si>
  <si>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</si>
  <si>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</si>
  <si>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</si>
  <si>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</si>
  <si>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</si>
  <si>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</si>
  <si>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</si>
  <si>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</si>
  <si>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</si>
  <si>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</si>
  <si>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</si>
  <si>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</si>
  <si>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</si>
  <si>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</si>
  <si>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</si>
  <si>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</si>
  <si>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</si>
  <si>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</si>
  <si>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</si>
  <si>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</si>
  <si>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</si>
  <si>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</si>
  <si>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</si>
  <si>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</si>
  <si>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</si>
  <si>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</si>
  <si>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</si>
  <si>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</si>
  <si>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</si>
  <si>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</si>
  <si>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</si>
  <si>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</si>
  <si>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</si>
  <si>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</si>
  <si>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</si>
  <si>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</si>
  <si>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</si>
  <si>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</si>
  <si>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</si>
  <si>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</si>
  <si>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</si>
  <si>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</si>
  <si>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</si>
  <si>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</si>
  <si>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</si>
  <si>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</si>
  <si>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</si>
  <si>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</si>
  <si>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</si>
  <si>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</si>
  <si>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</si>
  <si>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</si>
  <si>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</si>
  <si>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</si>
  <si>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</si>
  <si>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</si>
  <si>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</si>
  <si>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</si>
  <si>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</si>
  <si>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</si>
  <si>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</si>
  <si>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</si>
  <si>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</si>
  <si>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</si>
  <si>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</si>
  <si>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</si>
  <si>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</si>
  <si>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</si>
  <si>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</si>
  <si>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</si>
  <si>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</si>
  <si>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</si>
  <si>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</si>
  <si>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</si>
  <si>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</si>
  <si>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</si>
  <si>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</si>
  <si>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</si>
  <si>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</si>
  <si>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</si>
  <si>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</si>
  <si>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</si>
  <si>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</si>
  <si>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</si>
  <si>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</si>
  <si>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</si>
  <si>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</si>
  <si>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</si>
  <si>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</si>
  <si>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</si>
  <si>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</si>
  <si>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</si>
  <si>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</si>
  <si>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</si>
  <si>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</si>
  <si>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</si>
  <si>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</si>
  <si>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</si>
  <si>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TACO DE NYLON DE AUTOMATISMO PARA PUERTA MAMPARA (NOCTURNO)</t>
  </si>
  <si>
    <t>EGB0560</t>
  </si>
  <si>
    <t>SUMINISTRO E INSTALACIÓN DE TACO DE NYLON DE AUTOMATISMO PARA PUERTA MAMPARA (DIURNO)</t>
  </si>
  <si>
    <t>EGB0550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</si>
  <si>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</si>
  <si>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PUNTO DE GIRO PARA PUERTA MAMPARA (NOCTURNO)</t>
  </si>
  <si>
    <t>EGB0540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</si>
  <si>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</si>
  <si>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PUNTO DE GIRO PARA PUERTA MAMPARA (DIURNO)</t>
  </si>
  <si>
    <t>EGB0530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</si>
  <si>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</si>
  <si>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PULSADOR ACCESIBLE PARA AUTOMATISMO (NOCTURNO)</t>
  </si>
  <si>
    <t>EGB0520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</si>
  <si>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</si>
  <si>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PULSADOR ACCESIBLE PARA AUTOMATISMO (DIURNO)</t>
  </si>
  <si>
    <t>EGB0510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</si>
  <si>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</si>
  <si>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</si>
  <si>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</si>
  <si>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</si>
  <si>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</si>
  <si>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</si>
  <si>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</si>
  <si>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</si>
  <si>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</si>
  <si>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</si>
  <si>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</si>
  <si>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</si>
  <si>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</si>
  <si>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MESA ABATIBLE PARA P.A.V (DIURNO)</t>
  </si>
  <si>
    <t>EGB0470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</si>
  <si>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</si>
  <si>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HERRAJES BRAZO/GUÍA PARA AUTOMATISMO DE PUERTA MAMPARA (NOCTURNO)</t>
  </si>
  <si>
    <t>EGB0460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</si>
  <si>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</si>
  <si>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HERRAJES BRAZO/GUÍA PARA AUTOMATISMO DE PUERTA MAMPARA (DIURNO)</t>
  </si>
  <si>
    <t>EGB0450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</si>
  <si>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</si>
  <si>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GUÍA DE AUTOMATISMO PARA PUERTA MAMPARA (NOCTURNO)</t>
  </si>
  <si>
    <t>EGB0440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</si>
  <si>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</si>
  <si>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GUÍA DE AUTOMATISMO PARA PUERTA MAMPARA (DIURNO)</t>
  </si>
  <si>
    <t>EGB0430</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</si>
  <si>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</si>
  <si>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SUMINSTRO E INSTALACIÓN DE ESTRUCTURA AUXILIAR PARA EXTINTOR</t>
  </si>
  <si>
    <t>EGB0425</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</si>
  <si>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</si>
  <si>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BRAZO DE AUTOMATISMO PARA PUERTA MAMPARA (NOCTURNO)</t>
  </si>
  <si>
    <t>EGB0420</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</si>
  <si>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</si>
  <si>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BRAZO DE AUTOMATISMO PARA PUERTA MAMPARA (DIURNO)</t>
  </si>
  <si>
    <t>EGB0410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</si>
  <si>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</si>
  <si>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</si>
  <si>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</si>
  <si>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</si>
  <si>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</si>
  <si>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</si>
  <si>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</si>
  <si>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</si>
  <si>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</si>
  <si>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</si>
  <si>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</si>
  <si>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</si>
  <si>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</si>
  <si>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BÁCULO PARA PULSADOR (NOCTURNO)</t>
  </si>
  <si>
    <t>EGB0360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</si>
  <si>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</si>
  <si>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BÁCULO PARA PULSADOR (DIURNO)</t>
  </si>
  <si>
    <t>EGB0350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</si>
  <si>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</si>
  <si>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AUTOMATISMO PARA PUERTA MAMPARA (NOCTURNO)</t>
  </si>
  <si>
    <t>EGB0340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</si>
  <si>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</si>
  <si>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AUTOMATISMO PARA PUERTA MAMPARA (DIURNO)</t>
  </si>
  <si>
    <t>EGB0330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</si>
  <si>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</si>
  <si>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</si>
  <si>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</si>
  <si>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</si>
  <si>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</si>
  <si>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</si>
  <si>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</si>
  <si>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</si>
  <si>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</si>
  <si>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</si>
  <si>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</si>
  <si>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</si>
  <si>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</si>
  <si>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</si>
  <si>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</si>
  <si>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</si>
  <si>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</si>
  <si>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</si>
  <si>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</si>
  <si>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</si>
  <si>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</si>
  <si>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</si>
  <si>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</si>
  <si>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</si>
  <si>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</si>
  <si>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TACO DE NYLON DE AUTOMATISMO PARA PUERTA MAMPARA (NOCTURNO)</t>
  </si>
  <si>
    <t>EGB0240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</si>
  <si>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</si>
  <si>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TACO DE NYLON DE AUTOMATISMO PARA PUERTA MAMPARA (DIURNO)</t>
  </si>
  <si>
    <t>EGB0230</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</si>
  <si>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</si>
  <si>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PUNTO DE GIRO PARA PUERTA MAMPARA (NOCTURNO)</t>
  </si>
  <si>
    <t>EGB0220</t>
  </si>
  <si>
    <t>REPARACIÓN DE PUNTO DE GIRO PARA PUERTA MAMPARA (DIURNO)</t>
  </si>
  <si>
    <t>EGB0210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</si>
  <si>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</si>
  <si>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PULSADOR PARA PUERTA MAMPARA (NOCTURNO)</t>
  </si>
  <si>
    <t>EGB0200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</si>
  <si>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</si>
  <si>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PULSADOR PARA PUERTA MAMPARA (DIURNO)</t>
  </si>
  <si>
    <t>EGB0190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</si>
  <si>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</si>
  <si>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</si>
  <si>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</si>
  <si>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</si>
  <si>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</si>
  <si>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</si>
  <si>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</si>
  <si>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</si>
  <si>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</si>
  <si>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</si>
  <si>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</si>
  <si>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</si>
  <si>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</si>
  <si>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</si>
  <si>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</si>
  <si>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</si>
  <si>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</si>
  <si>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</si>
  <si>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</si>
  <si>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GUÍA DE AUTOMATISMO PARA PUERTA MAMPARA (NOCTURNO)</t>
  </si>
  <si>
    <t>EGB0120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</si>
  <si>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</si>
  <si>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GUÍA DE AUTOMATISMO PARA PUERTA MAMPARA (DIURNO)</t>
  </si>
  <si>
    <t>EGB0110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</si>
  <si>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</si>
  <si>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BRAZO DE AUTOMATISMO PARA PUERTA MAMPARA (NOCTURNO)</t>
  </si>
  <si>
    <t>EGB0100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</si>
  <si>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</si>
  <si>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BRAZO DE AUTOMATISMO PARA PUERTA MAMPARA (DIURNO)</t>
  </si>
  <si>
    <t>EGB0090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</si>
  <si>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</si>
  <si>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BARANDILLA CON PASAMANOS DOBLE (NOCTURNO)</t>
  </si>
  <si>
    <t>EGB0080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</si>
  <si>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</si>
  <si>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BARANDILLA CON PASAMANOS DOBLE (DIURNO)</t>
  </si>
  <si>
    <t>EGB0070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</si>
  <si>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</si>
  <si>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BÁCULO PARA PULSADOR (NOCTURNO)</t>
  </si>
  <si>
    <t>EGB0060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</si>
  <si>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</si>
  <si>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BÁCULO PARA PULSADOR (DIURNO)</t>
  </si>
  <si>
    <t>EGB0050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</si>
  <si>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</si>
  <si>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AUTOMATISMO PARA PUERTA MAMPARA (NOCTURNO)</t>
  </si>
  <si>
    <t>EGB0040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</si>
  <si>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</si>
  <si>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AUTOMATISMO PARA PUERTA MAMPARA (DIURNO)</t>
  </si>
  <si>
    <t>EGB0030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</si>
  <si>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</si>
  <si>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</si>
  <si>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</si>
  <si>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</si>
  <si>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</si>
  <si>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</si>
  <si>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</si>
  <si>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PULSADOR ACCESIBLE PARA AUTOMATISMO (NOCTURNO)</t>
  </si>
  <si>
    <t>EGB0008</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</si>
  <si>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</si>
  <si>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PULSADOR ACCESIBLE PARA AUTOMATISMO (DIURNO)</t>
  </si>
  <si>
    <t>EGB0006</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</si>
  <si>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</si>
  <si>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AUTOMATISMO PARA PUERTA MAMPARA (NOCTURNO)</t>
  </si>
  <si>
    <t>EGB0002</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</si>
  <si>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</si>
  <si>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AUTOMATISMO PARA PUERTA MAMPARA (DIURNO)</t>
  </si>
  <si>
    <t>EGB0000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</si>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</sst>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9"/>
      <color indexed="81"/>
      <name val="Tahoma"/>
      <family val="2"/>
    </font>
    <font>
      <b/>
      <sz val="9"/>
      <color indexed="81"/>
      <name val="Tahoma"/>
      <family val="2"/>
    </font>
  </fonts>
  <fills count="8">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s>
  <borders count="2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cellStyleXfs>
  <cellXfs count="58">
    <xf numFmtId="0" fontId="0" fillId="0" borderId="0" xfId="0"/>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164" fontId="0" fillId="0" borderId="5" xfId="0" applyNumberFormat="1" applyBorder="1" applyProtection="1">
      <protection locked="0"/>
    </xf>
    <xf numFmtId="4" fontId="4" fillId="2" borderId="15" xfId="0" applyNumberFormat="1" applyFont="1" applyFill="1" applyBorder="1" applyAlignment="1">
      <alignment vertical="top"/>
    </xf>
    <xf numFmtId="0" fontId="0" fillId="2" borderId="16" xfId="0" applyFill="1" applyBorder="1"/>
    <xf numFmtId="0" fontId="0" fillId="2" borderId="17" xfId="0" applyFill="1" applyBorder="1"/>
    <xf numFmtId="49" fontId="5" fillId="2" borderId="16" xfId="0" applyNumberFormat="1" applyFont="1" applyFill="1" applyBorder="1" applyAlignment="1">
      <alignment vertical="top" wrapText="1"/>
    </xf>
    <xf numFmtId="49" fontId="5" fillId="2" borderId="17" xfId="0" applyNumberFormat="1" applyFont="1" applyFill="1" applyBorder="1" applyAlignment="1">
      <alignment vertical="top" wrapText="1"/>
    </xf>
    <xf numFmtId="4" fontId="4" fillId="2" borderId="18" xfId="0" applyNumberFormat="1" applyFont="1" applyFill="1" applyBorder="1" applyAlignment="1">
      <alignment vertical="top"/>
    </xf>
    <xf numFmtId="0" fontId="0" fillId="2" borderId="0" xfId="0" applyFill="1"/>
    <xf numFmtId="9" fontId="6" fillId="2" borderId="19" xfId="0" applyNumberFormat="1" applyFont="1" applyFill="1" applyBorder="1" applyAlignment="1">
      <alignment vertical="top"/>
    </xf>
    <xf numFmtId="49" fontId="5" fillId="2" borderId="0" xfId="0" applyNumberFormat="1" applyFont="1" applyFill="1" applyAlignment="1">
      <alignment vertical="top" wrapText="1"/>
    </xf>
    <xf numFmtId="49" fontId="5" fillId="2" borderId="19" xfId="0" applyNumberFormat="1" applyFont="1" applyFill="1" applyBorder="1" applyAlignment="1">
      <alignment vertical="top" wrapText="1"/>
    </xf>
    <xf numFmtId="0" fontId="0" fillId="2" borderId="19" xfId="0" applyFill="1" applyBorder="1"/>
    <xf numFmtId="9" fontId="6" fillId="3" borderId="19" xfId="0" applyNumberFormat="1" applyFont="1" applyFill="1" applyBorder="1" applyAlignment="1" applyProtection="1">
      <alignment vertical="top"/>
      <protection locked="0"/>
    </xf>
    <xf numFmtId="4" fontId="4" fillId="2" borderId="20" xfId="0" applyNumberFormat="1" applyFont="1" applyFill="1" applyBorder="1" applyAlignment="1">
      <alignment vertical="top"/>
    </xf>
    <xf numFmtId="0" fontId="0" fillId="2" borderId="21" xfId="0" applyFill="1" applyBorder="1"/>
    <xf numFmtId="0" fontId="0" fillId="2" borderId="22" xfId="0" applyFill="1" applyBorder="1"/>
    <xf numFmtId="49" fontId="5" fillId="2" borderId="21" xfId="0" applyNumberFormat="1" applyFont="1" applyFill="1" applyBorder="1" applyAlignment="1">
      <alignment vertical="top" wrapText="1"/>
    </xf>
    <xf numFmtId="49" fontId="5" fillId="2" borderId="22"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0" fontId="1" fillId="0" borderId="0" xfId="0" applyFont="1" applyAlignment="1">
      <alignment horizontal="center"/>
    </xf>
    <xf numFmtId="0" fontId="0" fillId="0" borderId="1" xfId="0" applyBorder="1" applyAlignment="1">
      <alignment horizontal="center"/>
    </xf>
    <xf numFmtId="0" fontId="0" fillId="0" borderId="2" xfId="0" applyBorder="1" applyAlignment="1">
      <alignment horizontal="center"/>
    </xf>
    <xf numFmtId="164" fontId="0" fillId="0" borderId="6" xfId="0" applyNumberFormat="1" applyBorder="1" applyAlignment="1">
      <alignment horizontal="right"/>
    </xf>
    <xf numFmtId="164" fontId="0" fillId="0" borderId="9" xfId="0" applyNumberFormat="1" applyBorder="1" applyAlignment="1">
      <alignment horizontal="right"/>
    </xf>
    <xf numFmtId="164" fontId="0" fillId="0" borderId="14" xfId="0" applyNumberFormat="1" applyBorder="1" applyAlignment="1">
      <alignment horizontal="right"/>
    </xf>
    <xf numFmtId="164" fontId="0" fillId="0" borderId="6"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4" xfId="0" applyNumberFormat="1" applyBorder="1" applyAlignment="1" applyProtection="1">
      <alignment horizontal="right"/>
      <protection locked="0"/>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B854CE8B-4032-4D61-885F-CA0F5885B19A}"/>
            </a:ext>
          </a:extLst>
        </xdr:cNvPr>
        <xdr:cNvSpPr txBox="1"/>
      </xdr:nvSpPr>
      <xdr:spPr>
        <a:xfrm>
          <a:off x="171451" y="97593150"/>
          <a:ext cx="7153275"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C7964-CE5F-4824-BEAD-8CC0EE90623A}">
  <dimension ref="A1:J511"/>
  <sheetViews>
    <sheetView tabSelected="1" workbookViewId="0">
      <pane xSplit="4" ySplit="3" topLeftCell="E5"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42"/>
      <c r="B1" s="40"/>
      <c r="C1" s="40"/>
      <c r="D1" s="40"/>
      <c r="E1" s="43" t="s">
        <v>766</v>
      </c>
      <c r="F1" s="43"/>
      <c r="G1" s="43"/>
      <c r="H1" s="43" t="s">
        <v>765</v>
      </c>
      <c r="I1" s="43"/>
      <c r="J1" s="43"/>
    </row>
    <row r="2" spans="1:10" ht="18.75" x14ac:dyDescent="0.25">
      <c r="A2" s="41" t="s">
        <v>764</v>
      </c>
      <c r="B2" s="40"/>
      <c r="C2" s="40"/>
      <c r="D2" s="40"/>
      <c r="E2" s="40"/>
      <c r="F2" s="40"/>
      <c r="G2" s="40"/>
      <c r="H2" s="40"/>
      <c r="I2" s="40"/>
      <c r="J2" s="40"/>
    </row>
    <row r="3" spans="1:10" x14ac:dyDescent="0.25">
      <c r="A3" s="38" t="s">
        <v>763</v>
      </c>
      <c r="B3" s="38" t="s">
        <v>762</v>
      </c>
      <c r="C3" s="38" t="s">
        <v>761</v>
      </c>
      <c r="D3" s="39" t="s">
        <v>760</v>
      </c>
      <c r="E3" s="38" t="s">
        <v>759</v>
      </c>
      <c r="F3" s="38" t="s">
        <v>758</v>
      </c>
      <c r="G3" s="38" t="s">
        <v>757</v>
      </c>
      <c r="H3" s="38" t="s">
        <v>759</v>
      </c>
      <c r="I3" s="38" t="s">
        <v>758</v>
      </c>
      <c r="J3" s="38" t="s">
        <v>757</v>
      </c>
    </row>
    <row r="4" spans="1:10" x14ac:dyDescent="0.25">
      <c r="A4" s="37" t="s">
        <v>756</v>
      </c>
      <c r="B4" s="37" t="s">
        <v>228</v>
      </c>
      <c r="C4" s="37" t="s">
        <v>227</v>
      </c>
      <c r="D4" s="36" t="s">
        <v>755</v>
      </c>
      <c r="E4" s="35">
        <f>E59</f>
        <v>1</v>
      </c>
      <c r="F4" s="35">
        <f>F59</f>
        <v>2425.17</v>
      </c>
      <c r="G4" s="35">
        <f>G59</f>
        <v>2425.17</v>
      </c>
      <c r="H4" s="35">
        <f>H59</f>
        <v>1</v>
      </c>
      <c r="I4" s="35">
        <f>I59</f>
        <v>0</v>
      </c>
      <c r="J4" s="35">
        <f>J59</f>
        <v>0</v>
      </c>
    </row>
    <row r="5" spans="1:10" ht="22.5" x14ac:dyDescent="0.25">
      <c r="A5" s="34" t="s">
        <v>754</v>
      </c>
      <c r="B5" s="33" t="s">
        <v>16</v>
      </c>
      <c r="C5" s="33" t="s">
        <v>23</v>
      </c>
      <c r="D5" s="30" t="s">
        <v>753</v>
      </c>
      <c r="E5" s="26">
        <v>1</v>
      </c>
      <c r="F5" s="26">
        <v>30.4</v>
      </c>
      <c r="G5" s="31">
        <f>ROUND(E5*F5,2)</f>
        <v>30.4</v>
      </c>
      <c r="H5" s="26">
        <v>1</v>
      </c>
      <c r="I5" s="32">
        <v>0</v>
      </c>
      <c r="J5" s="31">
        <f>ROUND(H5*I5,2)</f>
        <v>0</v>
      </c>
    </row>
    <row r="6" spans="1:10" ht="303.75" x14ac:dyDescent="0.25">
      <c r="A6" s="28"/>
      <c r="B6" s="28"/>
      <c r="C6" s="28"/>
      <c r="D6" s="30" t="s">
        <v>752</v>
      </c>
      <c r="E6" s="28"/>
      <c r="F6" s="28"/>
      <c r="G6" s="28"/>
      <c r="H6" s="28"/>
      <c r="I6" s="28"/>
      <c r="J6" s="28"/>
    </row>
    <row r="7" spans="1:10" ht="22.5" x14ac:dyDescent="0.25">
      <c r="A7" s="34" t="s">
        <v>751</v>
      </c>
      <c r="B7" s="33" t="s">
        <v>16</v>
      </c>
      <c r="C7" s="33" t="s">
        <v>23</v>
      </c>
      <c r="D7" s="30" t="s">
        <v>750</v>
      </c>
      <c r="E7" s="26">
        <v>1</v>
      </c>
      <c r="F7" s="26">
        <v>34.71</v>
      </c>
      <c r="G7" s="31">
        <f>ROUND(E7*F7,2)</f>
        <v>34.71</v>
      </c>
      <c r="H7" s="26">
        <v>1</v>
      </c>
      <c r="I7" s="32">
        <v>0</v>
      </c>
      <c r="J7" s="31">
        <f>ROUND(H7*I7,2)</f>
        <v>0</v>
      </c>
    </row>
    <row r="8" spans="1:10" ht="303.75" x14ac:dyDescent="0.25">
      <c r="A8" s="28"/>
      <c r="B8" s="28"/>
      <c r="C8" s="28"/>
      <c r="D8" s="30" t="s">
        <v>749</v>
      </c>
      <c r="E8" s="28"/>
      <c r="F8" s="28"/>
      <c r="G8" s="28"/>
      <c r="H8" s="28"/>
      <c r="I8" s="28"/>
      <c r="J8" s="28"/>
    </row>
    <row r="9" spans="1:10" ht="22.5" x14ac:dyDescent="0.25">
      <c r="A9" s="34" t="s">
        <v>748</v>
      </c>
      <c r="B9" s="33" t="s">
        <v>16</v>
      </c>
      <c r="C9" s="33" t="s">
        <v>23</v>
      </c>
      <c r="D9" s="30" t="s">
        <v>747</v>
      </c>
      <c r="E9" s="26">
        <v>1</v>
      </c>
      <c r="F9" s="26">
        <v>41.22</v>
      </c>
      <c r="G9" s="31">
        <f>ROUND(E9*F9,2)</f>
        <v>41.22</v>
      </c>
      <c r="H9" s="26">
        <v>1</v>
      </c>
      <c r="I9" s="32">
        <v>0</v>
      </c>
      <c r="J9" s="31">
        <f>ROUND(H9*I9,2)</f>
        <v>0</v>
      </c>
    </row>
    <row r="10" spans="1:10" ht="303.75" x14ac:dyDescent="0.25">
      <c r="A10" s="28"/>
      <c r="B10" s="28"/>
      <c r="C10" s="28"/>
      <c r="D10" s="30" t="s">
        <v>746</v>
      </c>
      <c r="E10" s="28"/>
      <c r="F10" s="28"/>
      <c r="G10" s="28"/>
      <c r="H10" s="28"/>
      <c r="I10" s="28"/>
      <c r="J10" s="28"/>
    </row>
    <row r="11" spans="1:10" ht="22.5" x14ac:dyDescent="0.25">
      <c r="A11" s="34" t="s">
        <v>745</v>
      </c>
      <c r="B11" s="33" t="s">
        <v>16</v>
      </c>
      <c r="C11" s="33" t="s">
        <v>23</v>
      </c>
      <c r="D11" s="30" t="s">
        <v>744</v>
      </c>
      <c r="E11" s="26">
        <v>1</v>
      </c>
      <c r="F11" s="26">
        <v>48.26</v>
      </c>
      <c r="G11" s="31">
        <f>ROUND(E11*F11,2)</f>
        <v>48.26</v>
      </c>
      <c r="H11" s="26">
        <v>1</v>
      </c>
      <c r="I11" s="32">
        <v>0</v>
      </c>
      <c r="J11" s="31">
        <f>ROUND(H11*I11,2)</f>
        <v>0</v>
      </c>
    </row>
    <row r="12" spans="1:10" ht="303.75" x14ac:dyDescent="0.25">
      <c r="A12" s="28"/>
      <c r="B12" s="28"/>
      <c r="C12" s="28"/>
      <c r="D12" s="30" t="s">
        <v>743</v>
      </c>
      <c r="E12" s="28"/>
      <c r="F12" s="28"/>
      <c r="G12" s="28"/>
      <c r="H12" s="28"/>
      <c r="I12" s="28"/>
      <c r="J12" s="28"/>
    </row>
    <row r="13" spans="1:10" ht="22.5" x14ac:dyDescent="0.25">
      <c r="A13" s="34" t="s">
        <v>742</v>
      </c>
      <c r="B13" s="33" t="s">
        <v>16</v>
      </c>
      <c r="C13" s="33" t="s">
        <v>23</v>
      </c>
      <c r="D13" s="30" t="s">
        <v>741</v>
      </c>
      <c r="E13" s="26">
        <v>1</v>
      </c>
      <c r="F13" s="26">
        <v>25.73</v>
      </c>
      <c r="G13" s="31">
        <f>ROUND(E13*F13,2)</f>
        <v>25.73</v>
      </c>
      <c r="H13" s="26">
        <v>1</v>
      </c>
      <c r="I13" s="32">
        <v>0</v>
      </c>
      <c r="J13" s="31">
        <f>ROUND(H13*I13,2)</f>
        <v>0</v>
      </c>
    </row>
    <row r="14" spans="1:10" ht="101.25" x14ac:dyDescent="0.25">
      <c r="A14" s="28"/>
      <c r="B14" s="28"/>
      <c r="C14" s="28"/>
      <c r="D14" s="30" t="s">
        <v>740</v>
      </c>
      <c r="E14" s="28"/>
      <c r="F14" s="28"/>
      <c r="G14" s="28"/>
      <c r="H14" s="28"/>
      <c r="I14" s="28"/>
      <c r="J14" s="28"/>
    </row>
    <row r="15" spans="1:10" ht="22.5" x14ac:dyDescent="0.25">
      <c r="A15" s="34" t="s">
        <v>739</v>
      </c>
      <c r="B15" s="33" t="s">
        <v>16</v>
      </c>
      <c r="C15" s="33" t="s">
        <v>23</v>
      </c>
      <c r="D15" s="30" t="s">
        <v>738</v>
      </c>
      <c r="E15" s="26">
        <v>1</v>
      </c>
      <c r="F15" s="26">
        <v>21.63</v>
      </c>
      <c r="G15" s="31">
        <f>ROUND(E15*F15,2)</f>
        <v>21.63</v>
      </c>
      <c r="H15" s="26">
        <v>1</v>
      </c>
      <c r="I15" s="32">
        <v>0</v>
      </c>
      <c r="J15" s="31">
        <f>ROUND(H15*I15,2)</f>
        <v>0</v>
      </c>
    </row>
    <row r="16" spans="1:10" ht="225" x14ac:dyDescent="0.25">
      <c r="A16" s="28"/>
      <c r="B16" s="28"/>
      <c r="C16" s="28"/>
      <c r="D16" s="30" t="s">
        <v>737</v>
      </c>
      <c r="E16" s="28"/>
      <c r="F16" s="28"/>
      <c r="G16" s="28"/>
      <c r="H16" s="28"/>
      <c r="I16" s="28"/>
      <c r="J16" s="28"/>
    </row>
    <row r="17" spans="1:10" ht="22.5" x14ac:dyDescent="0.25">
      <c r="A17" s="34" t="s">
        <v>736</v>
      </c>
      <c r="B17" s="33" t="s">
        <v>16</v>
      </c>
      <c r="C17" s="33" t="s">
        <v>23</v>
      </c>
      <c r="D17" s="30" t="s">
        <v>735</v>
      </c>
      <c r="E17" s="26">
        <v>1</v>
      </c>
      <c r="F17" s="26">
        <v>22.73</v>
      </c>
      <c r="G17" s="31">
        <f>ROUND(E17*F17,2)</f>
        <v>22.73</v>
      </c>
      <c r="H17" s="26">
        <v>1</v>
      </c>
      <c r="I17" s="32">
        <v>0</v>
      </c>
      <c r="J17" s="31">
        <f>ROUND(H17*I17,2)</f>
        <v>0</v>
      </c>
    </row>
    <row r="18" spans="1:10" ht="225" x14ac:dyDescent="0.25">
      <c r="A18" s="28"/>
      <c r="B18" s="28"/>
      <c r="C18" s="28"/>
      <c r="D18" s="30" t="s">
        <v>734</v>
      </c>
      <c r="E18" s="28"/>
      <c r="F18" s="28"/>
      <c r="G18" s="28"/>
      <c r="H18" s="28"/>
      <c r="I18" s="28"/>
      <c r="J18" s="28"/>
    </row>
    <row r="19" spans="1:10" ht="22.5" x14ac:dyDescent="0.25">
      <c r="A19" s="34" t="s">
        <v>733</v>
      </c>
      <c r="B19" s="33" t="s">
        <v>16</v>
      </c>
      <c r="C19" s="33" t="s">
        <v>23</v>
      </c>
      <c r="D19" s="30" t="s">
        <v>732</v>
      </c>
      <c r="E19" s="26">
        <v>1</v>
      </c>
      <c r="F19" s="26">
        <v>25.59</v>
      </c>
      <c r="G19" s="31">
        <f>ROUND(E19*F19,2)</f>
        <v>25.59</v>
      </c>
      <c r="H19" s="26">
        <v>1</v>
      </c>
      <c r="I19" s="32">
        <v>0</v>
      </c>
      <c r="J19" s="31">
        <f>ROUND(H19*I19,2)</f>
        <v>0</v>
      </c>
    </row>
    <row r="20" spans="1:10" ht="393.75" x14ac:dyDescent="0.25">
      <c r="A20" s="28"/>
      <c r="B20" s="28"/>
      <c r="C20" s="28"/>
      <c r="D20" s="30" t="s">
        <v>731</v>
      </c>
      <c r="E20" s="28"/>
      <c r="F20" s="28"/>
      <c r="G20" s="28"/>
      <c r="H20" s="28"/>
      <c r="I20" s="28"/>
      <c r="J20" s="28"/>
    </row>
    <row r="21" spans="1:10" ht="33.75" x14ac:dyDescent="0.25">
      <c r="A21" s="34" t="s">
        <v>730</v>
      </c>
      <c r="B21" s="33" t="s">
        <v>16</v>
      </c>
      <c r="C21" s="33" t="s">
        <v>23</v>
      </c>
      <c r="D21" s="30" t="s">
        <v>729</v>
      </c>
      <c r="E21" s="26">
        <v>1</v>
      </c>
      <c r="F21" s="26">
        <v>29.9</v>
      </c>
      <c r="G21" s="31">
        <f>ROUND(E21*F21,2)</f>
        <v>29.9</v>
      </c>
      <c r="H21" s="26">
        <v>1</v>
      </c>
      <c r="I21" s="32">
        <v>0</v>
      </c>
      <c r="J21" s="31">
        <f>ROUND(H21*I21,2)</f>
        <v>0</v>
      </c>
    </row>
    <row r="22" spans="1:10" ht="393.75" x14ac:dyDescent="0.25">
      <c r="A22" s="28"/>
      <c r="B22" s="28"/>
      <c r="C22" s="28"/>
      <c r="D22" s="30" t="s">
        <v>728</v>
      </c>
      <c r="E22" s="28"/>
      <c r="F22" s="28"/>
      <c r="G22" s="28"/>
      <c r="H22" s="28"/>
      <c r="I22" s="28"/>
      <c r="J22" s="28"/>
    </row>
    <row r="23" spans="1:10" ht="22.5" x14ac:dyDescent="0.25">
      <c r="A23" s="34" t="s">
        <v>727</v>
      </c>
      <c r="B23" s="33" t="s">
        <v>16</v>
      </c>
      <c r="C23" s="33" t="s">
        <v>23</v>
      </c>
      <c r="D23" s="30" t="s">
        <v>726</v>
      </c>
      <c r="E23" s="26">
        <v>1</v>
      </c>
      <c r="F23" s="26">
        <v>36.409999999999997</v>
      </c>
      <c r="G23" s="31">
        <f>ROUND(E23*F23,2)</f>
        <v>36.409999999999997</v>
      </c>
      <c r="H23" s="26">
        <v>1</v>
      </c>
      <c r="I23" s="32">
        <v>0</v>
      </c>
      <c r="J23" s="31">
        <f>ROUND(H23*I23,2)</f>
        <v>0</v>
      </c>
    </row>
    <row r="24" spans="1:10" ht="315" x14ac:dyDescent="0.25">
      <c r="A24" s="28"/>
      <c r="B24" s="28"/>
      <c r="C24" s="28"/>
      <c r="D24" s="30" t="s">
        <v>725</v>
      </c>
      <c r="E24" s="28"/>
      <c r="F24" s="28"/>
      <c r="G24" s="28"/>
      <c r="H24" s="28"/>
      <c r="I24" s="28"/>
      <c r="J24" s="28"/>
    </row>
    <row r="25" spans="1:10" ht="22.5" x14ac:dyDescent="0.25">
      <c r="A25" s="34" t="s">
        <v>724</v>
      </c>
      <c r="B25" s="33" t="s">
        <v>16</v>
      </c>
      <c r="C25" s="33" t="s">
        <v>23</v>
      </c>
      <c r="D25" s="30" t="s">
        <v>723</v>
      </c>
      <c r="E25" s="26">
        <v>1</v>
      </c>
      <c r="F25" s="26">
        <v>43.45</v>
      </c>
      <c r="G25" s="31">
        <f>ROUND(E25*F25,2)</f>
        <v>43.45</v>
      </c>
      <c r="H25" s="26">
        <v>1</v>
      </c>
      <c r="I25" s="32">
        <v>0</v>
      </c>
      <c r="J25" s="31">
        <f>ROUND(H25*I25,2)</f>
        <v>0</v>
      </c>
    </row>
    <row r="26" spans="1:10" ht="315" x14ac:dyDescent="0.25">
      <c r="A26" s="28"/>
      <c r="B26" s="28"/>
      <c r="C26" s="28"/>
      <c r="D26" s="30" t="s">
        <v>722</v>
      </c>
      <c r="E26" s="28"/>
      <c r="F26" s="28"/>
      <c r="G26" s="28"/>
      <c r="H26" s="28"/>
      <c r="I26" s="28"/>
      <c r="J26" s="28"/>
    </row>
    <row r="27" spans="1:10" ht="22.5" x14ac:dyDescent="0.25">
      <c r="A27" s="34" t="s">
        <v>721</v>
      </c>
      <c r="B27" s="33" t="s">
        <v>16</v>
      </c>
      <c r="C27" s="33" t="s">
        <v>23</v>
      </c>
      <c r="D27" s="30" t="s">
        <v>720</v>
      </c>
      <c r="E27" s="26">
        <v>1</v>
      </c>
      <c r="F27" s="26">
        <v>104.51</v>
      </c>
      <c r="G27" s="31">
        <f>ROUND(E27*F27,2)</f>
        <v>104.51</v>
      </c>
      <c r="H27" s="26">
        <v>1</v>
      </c>
      <c r="I27" s="32">
        <v>0</v>
      </c>
      <c r="J27" s="31">
        <f>ROUND(H27*I27,2)</f>
        <v>0</v>
      </c>
    </row>
    <row r="28" spans="1:10" ht="258.75" x14ac:dyDescent="0.25">
      <c r="A28" s="28"/>
      <c r="B28" s="28"/>
      <c r="C28" s="28"/>
      <c r="D28" s="30" t="s">
        <v>719</v>
      </c>
      <c r="E28" s="28"/>
      <c r="F28" s="28"/>
      <c r="G28" s="28"/>
      <c r="H28" s="28"/>
      <c r="I28" s="28"/>
      <c r="J28" s="28"/>
    </row>
    <row r="29" spans="1:10" ht="22.5" x14ac:dyDescent="0.25">
      <c r="A29" s="34" t="s">
        <v>718</v>
      </c>
      <c r="B29" s="33" t="s">
        <v>16</v>
      </c>
      <c r="C29" s="33" t="s">
        <v>23</v>
      </c>
      <c r="D29" s="30" t="s">
        <v>717</v>
      </c>
      <c r="E29" s="26">
        <v>1</v>
      </c>
      <c r="F29" s="26">
        <v>126.36</v>
      </c>
      <c r="G29" s="31">
        <f>ROUND(E29*F29,2)</f>
        <v>126.36</v>
      </c>
      <c r="H29" s="26">
        <v>1</v>
      </c>
      <c r="I29" s="32">
        <v>0</v>
      </c>
      <c r="J29" s="31">
        <f>ROUND(H29*I29,2)</f>
        <v>0</v>
      </c>
    </row>
    <row r="30" spans="1:10" ht="258.75" x14ac:dyDescent="0.25">
      <c r="A30" s="28"/>
      <c r="B30" s="28"/>
      <c r="C30" s="28"/>
      <c r="D30" s="30" t="s">
        <v>716</v>
      </c>
      <c r="E30" s="28"/>
      <c r="F30" s="28"/>
      <c r="G30" s="28"/>
      <c r="H30" s="28"/>
      <c r="I30" s="28"/>
      <c r="J30" s="28"/>
    </row>
    <row r="31" spans="1:10" ht="22.5" x14ac:dyDescent="0.25">
      <c r="A31" s="34" t="s">
        <v>715</v>
      </c>
      <c r="B31" s="33" t="s">
        <v>16</v>
      </c>
      <c r="C31" s="33" t="s">
        <v>23</v>
      </c>
      <c r="D31" s="30" t="s">
        <v>714</v>
      </c>
      <c r="E31" s="26">
        <v>1</v>
      </c>
      <c r="F31" s="26">
        <v>126.37</v>
      </c>
      <c r="G31" s="31">
        <f>ROUND(E31*F31,2)</f>
        <v>126.37</v>
      </c>
      <c r="H31" s="26">
        <v>1</v>
      </c>
      <c r="I31" s="32">
        <v>0</v>
      </c>
      <c r="J31" s="31">
        <f>ROUND(H31*I31,2)</f>
        <v>0</v>
      </c>
    </row>
    <row r="32" spans="1:10" ht="270" x14ac:dyDescent="0.25">
      <c r="A32" s="28"/>
      <c r="B32" s="28"/>
      <c r="C32" s="28"/>
      <c r="D32" s="30" t="s">
        <v>713</v>
      </c>
      <c r="E32" s="28"/>
      <c r="F32" s="28"/>
      <c r="G32" s="28"/>
      <c r="H32" s="28"/>
      <c r="I32" s="28"/>
      <c r="J32" s="28"/>
    </row>
    <row r="33" spans="1:10" ht="22.5" x14ac:dyDescent="0.25">
      <c r="A33" s="34" t="s">
        <v>712</v>
      </c>
      <c r="B33" s="33" t="s">
        <v>16</v>
      </c>
      <c r="C33" s="33" t="s">
        <v>23</v>
      </c>
      <c r="D33" s="30" t="s">
        <v>711</v>
      </c>
      <c r="E33" s="26">
        <v>1</v>
      </c>
      <c r="F33" s="26">
        <v>153.68</v>
      </c>
      <c r="G33" s="31">
        <f>ROUND(E33*F33,2)</f>
        <v>153.68</v>
      </c>
      <c r="H33" s="26">
        <v>1</v>
      </c>
      <c r="I33" s="32">
        <v>0</v>
      </c>
      <c r="J33" s="31">
        <f>ROUND(H33*I33,2)</f>
        <v>0</v>
      </c>
    </row>
    <row r="34" spans="1:10" ht="270" x14ac:dyDescent="0.25">
      <c r="A34" s="28"/>
      <c r="B34" s="28"/>
      <c r="C34" s="28"/>
      <c r="D34" s="30" t="s">
        <v>710</v>
      </c>
      <c r="E34" s="28"/>
      <c r="F34" s="28"/>
      <c r="G34" s="28"/>
      <c r="H34" s="28"/>
      <c r="I34" s="28"/>
      <c r="J34" s="28"/>
    </row>
    <row r="35" spans="1:10" ht="33.75" x14ac:dyDescent="0.25">
      <c r="A35" s="34" t="s">
        <v>709</v>
      </c>
      <c r="B35" s="33" t="s">
        <v>16</v>
      </c>
      <c r="C35" s="33" t="s">
        <v>23</v>
      </c>
      <c r="D35" s="30" t="s">
        <v>708</v>
      </c>
      <c r="E35" s="26">
        <v>1</v>
      </c>
      <c r="F35" s="26">
        <v>75.37</v>
      </c>
      <c r="G35" s="31">
        <f>ROUND(E35*F35,2)</f>
        <v>75.37</v>
      </c>
      <c r="H35" s="26">
        <v>1</v>
      </c>
      <c r="I35" s="32">
        <v>0</v>
      </c>
      <c r="J35" s="31">
        <f>ROUND(H35*I35,2)</f>
        <v>0</v>
      </c>
    </row>
    <row r="36" spans="1:10" ht="409.5" x14ac:dyDescent="0.25">
      <c r="A36" s="28"/>
      <c r="B36" s="28"/>
      <c r="C36" s="28"/>
      <c r="D36" s="30" t="s">
        <v>707</v>
      </c>
      <c r="E36" s="28"/>
      <c r="F36" s="28"/>
      <c r="G36" s="28"/>
      <c r="H36" s="28"/>
      <c r="I36" s="28"/>
      <c r="J36" s="28"/>
    </row>
    <row r="37" spans="1:10" ht="33.75" x14ac:dyDescent="0.25">
      <c r="A37" s="34" t="s">
        <v>706</v>
      </c>
      <c r="B37" s="33" t="s">
        <v>16</v>
      </c>
      <c r="C37" s="33" t="s">
        <v>23</v>
      </c>
      <c r="D37" s="30" t="s">
        <v>705</v>
      </c>
      <c r="E37" s="26">
        <v>1</v>
      </c>
      <c r="F37" s="26">
        <v>81.260000000000005</v>
      </c>
      <c r="G37" s="31">
        <f>ROUND(E37*F37,2)</f>
        <v>81.260000000000005</v>
      </c>
      <c r="H37" s="26">
        <v>1</v>
      </c>
      <c r="I37" s="32">
        <v>0</v>
      </c>
      <c r="J37" s="31">
        <f>ROUND(H37*I37,2)</f>
        <v>0</v>
      </c>
    </row>
    <row r="38" spans="1:10" ht="409.5" x14ac:dyDescent="0.25">
      <c r="A38" s="28"/>
      <c r="B38" s="28"/>
      <c r="C38" s="28"/>
      <c r="D38" s="30" t="s">
        <v>704</v>
      </c>
      <c r="E38" s="28"/>
      <c r="F38" s="28"/>
      <c r="G38" s="28"/>
      <c r="H38" s="28"/>
      <c r="I38" s="28"/>
      <c r="J38" s="28"/>
    </row>
    <row r="39" spans="1:10" ht="33.75" x14ac:dyDescent="0.25">
      <c r="A39" s="34" t="s">
        <v>703</v>
      </c>
      <c r="B39" s="33" t="s">
        <v>16</v>
      </c>
      <c r="C39" s="33" t="s">
        <v>23</v>
      </c>
      <c r="D39" s="30" t="s">
        <v>702</v>
      </c>
      <c r="E39" s="26">
        <v>1</v>
      </c>
      <c r="F39" s="26">
        <v>82.35</v>
      </c>
      <c r="G39" s="31">
        <f>ROUND(E39*F39,2)</f>
        <v>82.35</v>
      </c>
      <c r="H39" s="26">
        <v>1</v>
      </c>
      <c r="I39" s="32">
        <v>0</v>
      </c>
      <c r="J39" s="31">
        <f>ROUND(H39*I39,2)</f>
        <v>0</v>
      </c>
    </row>
    <row r="40" spans="1:10" ht="409.5" x14ac:dyDescent="0.25">
      <c r="A40" s="28"/>
      <c r="B40" s="28"/>
      <c r="C40" s="28"/>
      <c r="D40" s="30" t="s">
        <v>701</v>
      </c>
      <c r="E40" s="28"/>
      <c r="F40" s="28"/>
      <c r="G40" s="28"/>
      <c r="H40" s="28"/>
      <c r="I40" s="28"/>
      <c r="J40" s="28"/>
    </row>
    <row r="41" spans="1:10" ht="33.75" x14ac:dyDescent="0.25">
      <c r="A41" s="34" t="s">
        <v>700</v>
      </c>
      <c r="B41" s="33" t="s">
        <v>16</v>
      </c>
      <c r="C41" s="33" t="s">
        <v>23</v>
      </c>
      <c r="D41" s="30" t="s">
        <v>699</v>
      </c>
      <c r="E41" s="26">
        <v>1</v>
      </c>
      <c r="F41" s="26">
        <v>97.08</v>
      </c>
      <c r="G41" s="31">
        <f>ROUND(E41*F41,2)</f>
        <v>97.08</v>
      </c>
      <c r="H41" s="26">
        <v>1</v>
      </c>
      <c r="I41" s="32">
        <v>0</v>
      </c>
      <c r="J41" s="31">
        <f>ROUND(H41*I41,2)</f>
        <v>0</v>
      </c>
    </row>
    <row r="42" spans="1:10" ht="382.5" x14ac:dyDescent="0.25">
      <c r="A42" s="28"/>
      <c r="B42" s="28"/>
      <c r="C42" s="28"/>
      <c r="D42" s="30" t="s">
        <v>698</v>
      </c>
      <c r="E42" s="28"/>
      <c r="F42" s="28"/>
      <c r="G42" s="28"/>
      <c r="H42" s="28"/>
      <c r="I42" s="28"/>
      <c r="J42" s="28"/>
    </row>
    <row r="43" spans="1:10" ht="33.75" x14ac:dyDescent="0.25">
      <c r="A43" s="34" t="s">
        <v>697</v>
      </c>
      <c r="B43" s="33" t="s">
        <v>16</v>
      </c>
      <c r="C43" s="33" t="s">
        <v>23</v>
      </c>
      <c r="D43" s="30" t="s">
        <v>696</v>
      </c>
      <c r="E43" s="26">
        <v>1</v>
      </c>
      <c r="F43" s="26">
        <v>102.97</v>
      </c>
      <c r="G43" s="31">
        <f>ROUND(E43*F43,2)</f>
        <v>102.97</v>
      </c>
      <c r="H43" s="26">
        <v>1</v>
      </c>
      <c r="I43" s="32">
        <v>0</v>
      </c>
      <c r="J43" s="31">
        <f>ROUND(H43*I43,2)</f>
        <v>0</v>
      </c>
    </row>
    <row r="44" spans="1:10" ht="382.5" x14ac:dyDescent="0.25">
      <c r="A44" s="28"/>
      <c r="B44" s="28"/>
      <c r="C44" s="28"/>
      <c r="D44" s="30" t="s">
        <v>695</v>
      </c>
      <c r="E44" s="28"/>
      <c r="F44" s="28"/>
      <c r="G44" s="28"/>
      <c r="H44" s="28"/>
      <c r="I44" s="28"/>
      <c r="J44" s="28"/>
    </row>
    <row r="45" spans="1:10" ht="33.75" x14ac:dyDescent="0.25">
      <c r="A45" s="34" t="s">
        <v>694</v>
      </c>
      <c r="B45" s="33" t="s">
        <v>16</v>
      </c>
      <c r="C45" s="33" t="s">
        <v>23</v>
      </c>
      <c r="D45" s="30" t="s">
        <v>693</v>
      </c>
      <c r="E45" s="26">
        <v>1</v>
      </c>
      <c r="F45" s="26">
        <v>104.07</v>
      </c>
      <c r="G45" s="31">
        <f>ROUND(E45*F45,2)</f>
        <v>104.07</v>
      </c>
      <c r="H45" s="26">
        <v>1</v>
      </c>
      <c r="I45" s="32">
        <v>0</v>
      </c>
      <c r="J45" s="31">
        <f>ROUND(H45*I45,2)</f>
        <v>0</v>
      </c>
    </row>
    <row r="46" spans="1:10" ht="409.5" x14ac:dyDescent="0.25">
      <c r="A46" s="28"/>
      <c r="B46" s="28"/>
      <c r="C46" s="28"/>
      <c r="D46" s="30" t="s">
        <v>692</v>
      </c>
      <c r="E46" s="28"/>
      <c r="F46" s="28"/>
      <c r="G46" s="28"/>
      <c r="H46" s="28"/>
      <c r="I46" s="28"/>
      <c r="J46" s="28"/>
    </row>
    <row r="47" spans="1:10" ht="33.75" x14ac:dyDescent="0.25">
      <c r="A47" s="34" t="s">
        <v>691</v>
      </c>
      <c r="B47" s="33" t="s">
        <v>16</v>
      </c>
      <c r="C47" s="33" t="s">
        <v>23</v>
      </c>
      <c r="D47" s="30" t="s">
        <v>690</v>
      </c>
      <c r="E47" s="26">
        <v>1</v>
      </c>
      <c r="F47" s="26">
        <v>107.91</v>
      </c>
      <c r="G47" s="31">
        <f>ROUND(E47*F47,2)</f>
        <v>107.91</v>
      </c>
      <c r="H47" s="26">
        <v>1</v>
      </c>
      <c r="I47" s="32">
        <v>0</v>
      </c>
      <c r="J47" s="31">
        <f>ROUND(H47*I47,2)</f>
        <v>0</v>
      </c>
    </row>
    <row r="48" spans="1:10" ht="337.5" x14ac:dyDescent="0.25">
      <c r="A48" s="28"/>
      <c r="B48" s="28"/>
      <c r="C48" s="28"/>
      <c r="D48" s="30" t="s">
        <v>689</v>
      </c>
      <c r="E48" s="28"/>
      <c r="F48" s="28"/>
      <c r="G48" s="28"/>
      <c r="H48" s="28"/>
      <c r="I48" s="28"/>
      <c r="J48" s="28"/>
    </row>
    <row r="49" spans="1:10" ht="33.75" x14ac:dyDescent="0.25">
      <c r="A49" s="34" t="s">
        <v>688</v>
      </c>
      <c r="B49" s="33" t="s">
        <v>16</v>
      </c>
      <c r="C49" s="33" t="s">
        <v>23</v>
      </c>
      <c r="D49" s="30" t="s">
        <v>687</v>
      </c>
      <c r="E49" s="26">
        <v>1</v>
      </c>
      <c r="F49" s="26">
        <v>116.52</v>
      </c>
      <c r="G49" s="31">
        <f>ROUND(E49*F49,2)</f>
        <v>116.52</v>
      </c>
      <c r="H49" s="26">
        <v>1</v>
      </c>
      <c r="I49" s="32">
        <v>0</v>
      </c>
      <c r="J49" s="31">
        <f>ROUND(H49*I49,2)</f>
        <v>0</v>
      </c>
    </row>
    <row r="50" spans="1:10" ht="337.5" x14ac:dyDescent="0.25">
      <c r="A50" s="28"/>
      <c r="B50" s="28"/>
      <c r="C50" s="28"/>
      <c r="D50" s="30" t="s">
        <v>686</v>
      </c>
      <c r="E50" s="28"/>
      <c r="F50" s="28"/>
      <c r="G50" s="28"/>
      <c r="H50" s="28"/>
      <c r="I50" s="28"/>
      <c r="J50" s="28"/>
    </row>
    <row r="51" spans="1:10" ht="22.5" x14ac:dyDescent="0.25">
      <c r="A51" s="34" t="s">
        <v>685</v>
      </c>
      <c r="B51" s="33" t="s">
        <v>16</v>
      </c>
      <c r="C51" s="33" t="s">
        <v>23</v>
      </c>
      <c r="D51" s="30" t="s">
        <v>684</v>
      </c>
      <c r="E51" s="26">
        <v>1</v>
      </c>
      <c r="F51" s="26">
        <v>188.42</v>
      </c>
      <c r="G51" s="31">
        <f>ROUND(E51*F51,2)</f>
        <v>188.42</v>
      </c>
      <c r="H51" s="26">
        <v>1</v>
      </c>
      <c r="I51" s="32">
        <v>0</v>
      </c>
      <c r="J51" s="31">
        <f>ROUND(H51*I51,2)</f>
        <v>0</v>
      </c>
    </row>
    <row r="52" spans="1:10" ht="303.75" x14ac:dyDescent="0.25">
      <c r="A52" s="28"/>
      <c r="B52" s="28"/>
      <c r="C52" s="28"/>
      <c r="D52" s="30" t="s">
        <v>683</v>
      </c>
      <c r="E52" s="28"/>
      <c r="F52" s="28"/>
      <c r="G52" s="28"/>
      <c r="H52" s="28"/>
      <c r="I52" s="28"/>
      <c r="J52" s="28"/>
    </row>
    <row r="53" spans="1:10" ht="22.5" x14ac:dyDescent="0.25">
      <c r="A53" s="34" t="s">
        <v>682</v>
      </c>
      <c r="B53" s="33" t="s">
        <v>16</v>
      </c>
      <c r="C53" s="33" t="s">
        <v>23</v>
      </c>
      <c r="D53" s="30" t="s">
        <v>681</v>
      </c>
      <c r="E53" s="26">
        <v>1</v>
      </c>
      <c r="F53" s="26">
        <v>192.74</v>
      </c>
      <c r="G53" s="31">
        <f>ROUND(E53*F53,2)</f>
        <v>192.74</v>
      </c>
      <c r="H53" s="26">
        <v>1</v>
      </c>
      <c r="I53" s="32">
        <v>0</v>
      </c>
      <c r="J53" s="31">
        <f>ROUND(H53*I53,2)</f>
        <v>0</v>
      </c>
    </row>
    <row r="54" spans="1:10" ht="303.75" x14ac:dyDescent="0.25">
      <c r="A54" s="28"/>
      <c r="B54" s="28"/>
      <c r="C54" s="28"/>
      <c r="D54" s="30" t="s">
        <v>680</v>
      </c>
      <c r="E54" s="28"/>
      <c r="F54" s="28"/>
      <c r="G54" s="28"/>
      <c r="H54" s="28"/>
      <c r="I54" s="28"/>
      <c r="J54" s="28"/>
    </row>
    <row r="55" spans="1:10" ht="33.75" x14ac:dyDescent="0.25">
      <c r="A55" s="34" t="s">
        <v>679</v>
      </c>
      <c r="B55" s="33" t="s">
        <v>16</v>
      </c>
      <c r="C55" s="33" t="s">
        <v>23</v>
      </c>
      <c r="D55" s="30" t="s">
        <v>678</v>
      </c>
      <c r="E55" s="26">
        <v>1</v>
      </c>
      <c r="F55" s="26">
        <v>199.25</v>
      </c>
      <c r="G55" s="31">
        <f>ROUND(E55*F55,2)</f>
        <v>199.25</v>
      </c>
      <c r="H55" s="26">
        <v>1</v>
      </c>
      <c r="I55" s="32">
        <v>0</v>
      </c>
      <c r="J55" s="31">
        <f>ROUND(H55*I55,2)</f>
        <v>0</v>
      </c>
    </row>
    <row r="56" spans="1:10" ht="315" x14ac:dyDescent="0.25">
      <c r="A56" s="28"/>
      <c r="B56" s="28"/>
      <c r="C56" s="28"/>
      <c r="D56" s="30" t="s">
        <v>677</v>
      </c>
      <c r="E56" s="28"/>
      <c r="F56" s="28"/>
      <c r="G56" s="28"/>
      <c r="H56" s="28"/>
      <c r="I56" s="28"/>
      <c r="J56" s="28"/>
    </row>
    <row r="57" spans="1:10" ht="33.75" x14ac:dyDescent="0.25">
      <c r="A57" s="34" t="s">
        <v>676</v>
      </c>
      <c r="B57" s="33" t="s">
        <v>16</v>
      </c>
      <c r="C57" s="33" t="s">
        <v>23</v>
      </c>
      <c r="D57" s="30" t="s">
        <v>675</v>
      </c>
      <c r="E57" s="26">
        <v>1</v>
      </c>
      <c r="F57" s="26">
        <v>206.28</v>
      </c>
      <c r="G57" s="31">
        <f>ROUND(E57*F57,2)</f>
        <v>206.28</v>
      </c>
      <c r="H57" s="26">
        <v>1</v>
      </c>
      <c r="I57" s="32">
        <v>0</v>
      </c>
      <c r="J57" s="31">
        <f>ROUND(H57*I57,2)</f>
        <v>0</v>
      </c>
    </row>
    <row r="58" spans="1:10" ht="315" x14ac:dyDescent="0.25">
      <c r="A58" s="28"/>
      <c r="B58" s="28"/>
      <c r="C58" s="28"/>
      <c r="D58" s="30" t="s">
        <v>674</v>
      </c>
      <c r="E58" s="28"/>
      <c r="F58" s="28"/>
      <c r="G58" s="28"/>
      <c r="H58" s="28"/>
      <c r="I58" s="28"/>
      <c r="J58" s="28"/>
    </row>
    <row r="59" spans="1:10" x14ac:dyDescent="0.25">
      <c r="A59" s="28"/>
      <c r="B59" s="28"/>
      <c r="C59" s="28"/>
      <c r="D59" s="27" t="s">
        <v>673</v>
      </c>
      <c r="E59" s="26">
        <v>1</v>
      </c>
      <c r="F59" s="25">
        <f>G5+G7+G9+G11+G13+G15+G17+G19+G21+G23+G25+G27+G29+G31+G33+G35+G37+G39+G41+G43+G45+G47+G49+G51+G53+G55+G57</f>
        <v>2425.17</v>
      </c>
      <c r="G59" s="25">
        <f>ROUND(E59*F59,2)</f>
        <v>2425.17</v>
      </c>
      <c r="H59" s="26">
        <v>1</v>
      </c>
      <c r="I59" s="25">
        <f>J5+J7+J9+J11+J13+J15+J17+J19+J21+J23+J25+J27+J29+J31+J33+J35+J37+J39+J41+J43+J45+J47+J49+J51+J53+J55+J57</f>
        <v>0</v>
      </c>
      <c r="J59" s="25">
        <f>ROUND(H59*I59,2)</f>
        <v>0</v>
      </c>
    </row>
    <row r="60" spans="1:10" ht="0.95" customHeight="1" x14ac:dyDescent="0.25">
      <c r="A60" s="23"/>
      <c r="B60" s="23"/>
      <c r="C60" s="23"/>
      <c r="D60" s="29"/>
      <c r="E60" s="23"/>
      <c r="F60" s="23"/>
      <c r="G60" s="23"/>
      <c r="H60" s="23"/>
      <c r="I60" s="23"/>
      <c r="J60" s="23"/>
    </row>
    <row r="61" spans="1:10" x14ac:dyDescent="0.25">
      <c r="A61" s="37" t="s">
        <v>672</v>
      </c>
      <c r="B61" s="37" t="s">
        <v>228</v>
      </c>
      <c r="C61" s="37" t="s">
        <v>227</v>
      </c>
      <c r="D61" s="36" t="s">
        <v>671</v>
      </c>
      <c r="E61" s="35">
        <f>E190</f>
        <v>1</v>
      </c>
      <c r="F61" s="35">
        <f>F190</f>
        <v>28390.09</v>
      </c>
      <c r="G61" s="35">
        <f>G190</f>
        <v>28390.09</v>
      </c>
      <c r="H61" s="35">
        <f>H190</f>
        <v>1</v>
      </c>
      <c r="I61" s="35">
        <f>I190</f>
        <v>0</v>
      </c>
      <c r="J61" s="35">
        <f>J190</f>
        <v>0</v>
      </c>
    </row>
    <row r="62" spans="1:10" ht="22.5" x14ac:dyDescent="0.25">
      <c r="A62" s="34" t="s">
        <v>670</v>
      </c>
      <c r="B62" s="33" t="s">
        <v>16</v>
      </c>
      <c r="C62" s="33" t="s">
        <v>15</v>
      </c>
      <c r="D62" s="30" t="s">
        <v>669</v>
      </c>
      <c r="E62" s="26">
        <v>1</v>
      </c>
      <c r="F62" s="26">
        <v>163.41</v>
      </c>
      <c r="G62" s="31">
        <f>ROUND(E62*F62,2)</f>
        <v>163.41</v>
      </c>
      <c r="H62" s="26">
        <v>1</v>
      </c>
      <c r="I62" s="32">
        <v>0</v>
      </c>
      <c r="J62" s="31">
        <f>ROUND(H62*I62,2)</f>
        <v>0</v>
      </c>
    </row>
    <row r="63" spans="1:10" ht="348.75" x14ac:dyDescent="0.25">
      <c r="A63" s="28"/>
      <c r="B63" s="28"/>
      <c r="C63" s="28"/>
      <c r="D63" s="30" t="s">
        <v>668</v>
      </c>
      <c r="E63" s="28"/>
      <c r="F63" s="28"/>
      <c r="G63" s="28"/>
      <c r="H63" s="28"/>
      <c r="I63" s="28"/>
      <c r="J63" s="28"/>
    </row>
    <row r="64" spans="1:10" ht="22.5" x14ac:dyDescent="0.25">
      <c r="A64" s="34" t="s">
        <v>667</v>
      </c>
      <c r="B64" s="33" t="s">
        <v>16</v>
      </c>
      <c r="C64" s="33" t="s">
        <v>15</v>
      </c>
      <c r="D64" s="30" t="s">
        <v>666</v>
      </c>
      <c r="E64" s="26">
        <v>1</v>
      </c>
      <c r="F64" s="26">
        <v>204.26</v>
      </c>
      <c r="G64" s="31">
        <f>ROUND(E64*F64,2)</f>
        <v>204.26</v>
      </c>
      <c r="H64" s="26">
        <v>1</v>
      </c>
      <c r="I64" s="32">
        <v>0</v>
      </c>
      <c r="J64" s="31">
        <f>ROUND(H64*I64,2)</f>
        <v>0</v>
      </c>
    </row>
    <row r="65" spans="1:10" ht="348.75" x14ac:dyDescent="0.25">
      <c r="A65" s="28"/>
      <c r="B65" s="28"/>
      <c r="C65" s="28"/>
      <c r="D65" s="30" t="s">
        <v>665</v>
      </c>
      <c r="E65" s="28"/>
      <c r="F65" s="28"/>
      <c r="G65" s="28"/>
      <c r="H65" s="28"/>
      <c r="I65" s="28"/>
      <c r="J65" s="28"/>
    </row>
    <row r="66" spans="1:10" ht="22.5" x14ac:dyDescent="0.25">
      <c r="A66" s="34" t="s">
        <v>664</v>
      </c>
      <c r="B66" s="33" t="s">
        <v>16</v>
      </c>
      <c r="C66" s="33" t="s">
        <v>15</v>
      </c>
      <c r="D66" s="30" t="s">
        <v>663</v>
      </c>
      <c r="E66" s="26">
        <v>1</v>
      </c>
      <c r="F66" s="26">
        <v>21.86</v>
      </c>
      <c r="G66" s="31">
        <f>ROUND(E66*F66,2)</f>
        <v>21.86</v>
      </c>
      <c r="H66" s="26">
        <v>1</v>
      </c>
      <c r="I66" s="32">
        <v>0</v>
      </c>
      <c r="J66" s="31">
        <f>ROUND(H66*I66,2)</f>
        <v>0</v>
      </c>
    </row>
    <row r="67" spans="1:10" ht="371.25" x14ac:dyDescent="0.25">
      <c r="A67" s="28"/>
      <c r="B67" s="28"/>
      <c r="C67" s="28"/>
      <c r="D67" s="30" t="s">
        <v>662</v>
      </c>
      <c r="E67" s="28"/>
      <c r="F67" s="28"/>
      <c r="G67" s="28"/>
      <c r="H67" s="28"/>
      <c r="I67" s="28"/>
      <c r="J67" s="28"/>
    </row>
    <row r="68" spans="1:10" ht="22.5" x14ac:dyDescent="0.25">
      <c r="A68" s="34" t="s">
        <v>661</v>
      </c>
      <c r="B68" s="33" t="s">
        <v>16</v>
      </c>
      <c r="C68" s="33" t="s">
        <v>15</v>
      </c>
      <c r="D68" s="30" t="s">
        <v>660</v>
      </c>
      <c r="E68" s="26">
        <v>1</v>
      </c>
      <c r="F68" s="26">
        <v>27.32</v>
      </c>
      <c r="G68" s="31">
        <f>ROUND(E68*F68,2)</f>
        <v>27.32</v>
      </c>
      <c r="H68" s="26">
        <v>1</v>
      </c>
      <c r="I68" s="32">
        <v>0</v>
      </c>
      <c r="J68" s="31">
        <f>ROUND(H68*I68,2)</f>
        <v>0</v>
      </c>
    </row>
    <row r="69" spans="1:10" ht="371.25" x14ac:dyDescent="0.25">
      <c r="A69" s="28"/>
      <c r="B69" s="28"/>
      <c r="C69" s="28"/>
      <c r="D69" s="30" t="s">
        <v>659</v>
      </c>
      <c r="E69" s="28"/>
      <c r="F69" s="28"/>
      <c r="G69" s="28"/>
      <c r="H69" s="28"/>
      <c r="I69" s="28"/>
      <c r="J69" s="28"/>
    </row>
    <row r="70" spans="1:10" x14ac:dyDescent="0.25">
      <c r="A70" s="34" t="s">
        <v>658</v>
      </c>
      <c r="B70" s="33" t="s">
        <v>16</v>
      </c>
      <c r="C70" s="33" t="s">
        <v>15</v>
      </c>
      <c r="D70" s="30" t="s">
        <v>657</v>
      </c>
      <c r="E70" s="26">
        <v>1</v>
      </c>
      <c r="F70" s="26">
        <v>87.41</v>
      </c>
      <c r="G70" s="31">
        <f>ROUND(E70*F70,2)</f>
        <v>87.41</v>
      </c>
      <c r="H70" s="26">
        <v>1</v>
      </c>
      <c r="I70" s="32">
        <v>0</v>
      </c>
      <c r="J70" s="31">
        <f>ROUND(H70*I70,2)</f>
        <v>0</v>
      </c>
    </row>
    <row r="71" spans="1:10" ht="326.25" x14ac:dyDescent="0.25">
      <c r="A71" s="28"/>
      <c r="B71" s="28"/>
      <c r="C71" s="28"/>
      <c r="D71" s="30" t="s">
        <v>656</v>
      </c>
      <c r="E71" s="28"/>
      <c r="F71" s="28"/>
      <c r="G71" s="28"/>
      <c r="H71" s="28"/>
      <c r="I71" s="28"/>
      <c r="J71" s="28"/>
    </row>
    <row r="72" spans="1:10" x14ac:dyDescent="0.25">
      <c r="A72" s="34" t="s">
        <v>655</v>
      </c>
      <c r="B72" s="33" t="s">
        <v>16</v>
      </c>
      <c r="C72" s="33" t="s">
        <v>15</v>
      </c>
      <c r="D72" s="30" t="s">
        <v>654</v>
      </c>
      <c r="E72" s="26">
        <v>1</v>
      </c>
      <c r="F72" s="26">
        <v>109.26</v>
      </c>
      <c r="G72" s="31">
        <f>ROUND(E72*F72,2)</f>
        <v>109.26</v>
      </c>
      <c r="H72" s="26">
        <v>1</v>
      </c>
      <c r="I72" s="32">
        <v>0</v>
      </c>
      <c r="J72" s="31">
        <f>ROUND(H72*I72,2)</f>
        <v>0</v>
      </c>
    </row>
    <row r="73" spans="1:10" ht="326.25" x14ac:dyDescent="0.25">
      <c r="A73" s="28"/>
      <c r="B73" s="28"/>
      <c r="C73" s="28"/>
      <c r="D73" s="30" t="s">
        <v>653</v>
      </c>
      <c r="E73" s="28"/>
      <c r="F73" s="28"/>
      <c r="G73" s="28"/>
      <c r="H73" s="28"/>
      <c r="I73" s="28"/>
      <c r="J73" s="28"/>
    </row>
    <row r="74" spans="1:10" ht="22.5" x14ac:dyDescent="0.25">
      <c r="A74" s="34" t="s">
        <v>652</v>
      </c>
      <c r="B74" s="33" t="s">
        <v>16</v>
      </c>
      <c r="C74" s="33" t="s">
        <v>15</v>
      </c>
      <c r="D74" s="30" t="s">
        <v>651</v>
      </c>
      <c r="E74" s="26">
        <v>1</v>
      </c>
      <c r="F74" s="26">
        <v>120.19</v>
      </c>
      <c r="G74" s="31">
        <f>ROUND(E74*F74,2)</f>
        <v>120.19</v>
      </c>
      <c r="H74" s="26">
        <v>1</v>
      </c>
      <c r="I74" s="32">
        <v>0</v>
      </c>
      <c r="J74" s="31">
        <f>ROUND(H74*I74,2)</f>
        <v>0</v>
      </c>
    </row>
    <row r="75" spans="1:10" ht="191.25" x14ac:dyDescent="0.25">
      <c r="A75" s="28"/>
      <c r="B75" s="28"/>
      <c r="C75" s="28"/>
      <c r="D75" s="30" t="s">
        <v>650</v>
      </c>
      <c r="E75" s="28"/>
      <c r="F75" s="28"/>
      <c r="G75" s="28"/>
      <c r="H75" s="28"/>
      <c r="I75" s="28"/>
      <c r="J75" s="28"/>
    </row>
    <row r="76" spans="1:10" ht="22.5" x14ac:dyDescent="0.25">
      <c r="A76" s="34" t="s">
        <v>649</v>
      </c>
      <c r="B76" s="33" t="s">
        <v>16</v>
      </c>
      <c r="C76" s="33" t="s">
        <v>15</v>
      </c>
      <c r="D76" s="30" t="s">
        <v>648</v>
      </c>
      <c r="E76" s="26">
        <v>1</v>
      </c>
      <c r="F76" s="26">
        <v>150.24</v>
      </c>
      <c r="G76" s="31">
        <f>ROUND(E76*F76,2)</f>
        <v>150.24</v>
      </c>
      <c r="H76" s="26">
        <v>1</v>
      </c>
      <c r="I76" s="32">
        <v>0</v>
      </c>
      <c r="J76" s="31">
        <f>ROUND(H76*I76,2)</f>
        <v>0</v>
      </c>
    </row>
    <row r="77" spans="1:10" ht="191.25" x14ac:dyDescent="0.25">
      <c r="A77" s="28"/>
      <c r="B77" s="28"/>
      <c r="C77" s="28"/>
      <c r="D77" s="30" t="s">
        <v>647</v>
      </c>
      <c r="E77" s="28"/>
      <c r="F77" s="28"/>
      <c r="G77" s="28"/>
      <c r="H77" s="28"/>
      <c r="I77" s="28"/>
      <c r="J77" s="28"/>
    </row>
    <row r="78" spans="1:10" ht="22.5" x14ac:dyDescent="0.25">
      <c r="A78" s="34" t="s">
        <v>646</v>
      </c>
      <c r="B78" s="33" t="s">
        <v>16</v>
      </c>
      <c r="C78" s="33" t="s">
        <v>15</v>
      </c>
      <c r="D78" s="30" t="s">
        <v>645</v>
      </c>
      <c r="E78" s="26">
        <v>1</v>
      </c>
      <c r="F78" s="26">
        <v>87.41</v>
      </c>
      <c r="G78" s="31">
        <f>ROUND(E78*F78,2)</f>
        <v>87.41</v>
      </c>
      <c r="H78" s="26">
        <v>1</v>
      </c>
      <c r="I78" s="32">
        <v>0</v>
      </c>
      <c r="J78" s="31">
        <f>ROUND(H78*I78,2)</f>
        <v>0</v>
      </c>
    </row>
    <row r="79" spans="1:10" ht="191.25" x14ac:dyDescent="0.25">
      <c r="A79" s="28"/>
      <c r="B79" s="28"/>
      <c r="C79" s="28"/>
      <c r="D79" s="30" t="s">
        <v>644</v>
      </c>
      <c r="E79" s="28"/>
      <c r="F79" s="28"/>
      <c r="G79" s="28"/>
      <c r="H79" s="28"/>
      <c r="I79" s="28"/>
      <c r="J79" s="28"/>
    </row>
    <row r="80" spans="1:10" ht="22.5" x14ac:dyDescent="0.25">
      <c r="A80" s="34" t="s">
        <v>643</v>
      </c>
      <c r="B80" s="33" t="s">
        <v>16</v>
      </c>
      <c r="C80" s="33" t="s">
        <v>15</v>
      </c>
      <c r="D80" s="30" t="s">
        <v>642</v>
      </c>
      <c r="E80" s="26">
        <v>1</v>
      </c>
      <c r="F80" s="26">
        <v>109.26</v>
      </c>
      <c r="G80" s="31">
        <f>ROUND(E80*F80,2)</f>
        <v>109.26</v>
      </c>
      <c r="H80" s="26">
        <v>1</v>
      </c>
      <c r="I80" s="32">
        <v>0</v>
      </c>
      <c r="J80" s="31">
        <f>ROUND(H80*I80,2)</f>
        <v>0</v>
      </c>
    </row>
    <row r="81" spans="1:10" ht="191.25" x14ac:dyDescent="0.25">
      <c r="A81" s="28"/>
      <c r="B81" s="28"/>
      <c r="C81" s="28"/>
      <c r="D81" s="30" t="s">
        <v>641</v>
      </c>
      <c r="E81" s="28"/>
      <c r="F81" s="28"/>
      <c r="G81" s="28"/>
      <c r="H81" s="28"/>
      <c r="I81" s="28"/>
      <c r="J81" s="28"/>
    </row>
    <row r="82" spans="1:10" ht="22.5" x14ac:dyDescent="0.25">
      <c r="A82" s="34" t="s">
        <v>640</v>
      </c>
      <c r="B82" s="33" t="s">
        <v>16</v>
      </c>
      <c r="C82" s="33" t="s">
        <v>15</v>
      </c>
      <c r="D82" s="30" t="s">
        <v>639</v>
      </c>
      <c r="E82" s="26">
        <v>1</v>
      </c>
      <c r="F82" s="26">
        <v>87.41</v>
      </c>
      <c r="G82" s="31">
        <f>ROUND(E82*F82,2)</f>
        <v>87.41</v>
      </c>
      <c r="H82" s="26">
        <v>1</v>
      </c>
      <c r="I82" s="32">
        <v>0</v>
      </c>
      <c r="J82" s="31">
        <f>ROUND(H82*I82,2)</f>
        <v>0</v>
      </c>
    </row>
    <row r="83" spans="1:10" ht="191.25" x14ac:dyDescent="0.25">
      <c r="A83" s="28"/>
      <c r="B83" s="28"/>
      <c r="C83" s="28"/>
      <c r="D83" s="30" t="s">
        <v>638</v>
      </c>
      <c r="E83" s="28"/>
      <c r="F83" s="28"/>
      <c r="G83" s="28"/>
      <c r="H83" s="28"/>
      <c r="I83" s="28"/>
      <c r="J83" s="28"/>
    </row>
    <row r="84" spans="1:10" ht="22.5" x14ac:dyDescent="0.25">
      <c r="A84" s="34" t="s">
        <v>637</v>
      </c>
      <c r="B84" s="33" t="s">
        <v>16</v>
      </c>
      <c r="C84" s="33" t="s">
        <v>15</v>
      </c>
      <c r="D84" s="30" t="s">
        <v>636</v>
      </c>
      <c r="E84" s="26">
        <v>1</v>
      </c>
      <c r="F84" s="26">
        <v>109.26</v>
      </c>
      <c r="G84" s="31">
        <f>ROUND(E84*F84,2)</f>
        <v>109.26</v>
      </c>
      <c r="H84" s="26">
        <v>1</v>
      </c>
      <c r="I84" s="32">
        <v>0</v>
      </c>
      <c r="J84" s="31">
        <f>ROUND(H84*I84,2)</f>
        <v>0</v>
      </c>
    </row>
    <row r="85" spans="1:10" ht="191.25" x14ac:dyDescent="0.25">
      <c r="A85" s="28"/>
      <c r="B85" s="28"/>
      <c r="C85" s="28"/>
      <c r="D85" s="30" t="s">
        <v>635</v>
      </c>
      <c r="E85" s="28"/>
      <c r="F85" s="28"/>
      <c r="G85" s="28"/>
      <c r="H85" s="28"/>
      <c r="I85" s="28"/>
      <c r="J85" s="28"/>
    </row>
    <row r="86" spans="1:10" ht="22.5" x14ac:dyDescent="0.25">
      <c r="A86" s="34" t="s">
        <v>634</v>
      </c>
      <c r="B86" s="33" t="s">
        <v>16</v>
      </c>
      <c r="C86" s="33" t="s">
        <v>15</v>
      </c>
      <c r="D86" s="30" t="s">
        <v>633</v>
      </c>
      <c r="E86" s="26">
        <v>1</v>
      </c>
      <c r="F86" s="26">
        <v>87.41</v>
      </c>
      <c r="G86" s="31">
        <f>ROUND(E86*F86,2)</f>
        <v>87.41</v>
      </c>
      <c r="H86" s="26">
        <v>1</v>
      </c>
      <c r="I86" s="32">
        <v>0</v>
      </c>
      <c r="J86" s="31">
        <f>ROUND(H86*I86,2)</f>
        <v>0</v>
      </c>
    </row>
    <row r="87" spans="1:10" ht="225" x14ac:dyDescent="0.25">
      <c r="A87" s="28"/>
      <c r="B87" s="28"/>
      <c r="C87" s="28"/>
      <c r="D87" s="30" t="s">
        <v>632</v>
      </c>
      <c r="E87" s="28"/>
      <c r="F87" s="28"/>
      <c r="G87" s="28"/>
      <c r="H87" s="28"/>
      <c r="I87" s="28"/>
      <c r="J87" s="28"/>
    </row>
    <row r="88" spans="1:10" ht="22.5" x14ac:dyDescent="0.25">
      <c r="A88" s="34" t="s">
        <v>631</v>
      </c>
      <c r="B88" s="33" t="s">
        <v>16</v>
      </c>
      <c r="C88" s="33" t="s">
        <v>15</v>
      </c>
      <c r="D88" s="30" t="s">
        <v>630</v>
      </c>
      <c r="E88" s="26">
        <v>1</v>
      </c>
      <c r="F88" s="26">
        <v>109.26</v>
      </c>
      <c r="G88" s="31">
        <f>ROUND(E88*F88,2)</f>
        <v>109.26</v>
      </c>
      <c r="H88" s="26">
        <v>1</v>
      </c>
      <c r="I88" s="32">
        <v>0</v>
      </c>
      <c r="J88" s="31">
        <f>ROUND(H88*I88,2)</f>
        <v>0</v>
      </c>
    </row>
    <row r="89" spans="1:10" ht="225" x14ac:dyDescent="0.25">
      <c r="A89" s="28"/>
      <c r="B89" s="28"/>
      <c r="C89" s="28"/>
      <c r="D89" s="30" t="s">
        <v>629</v>
      </c>
      <c r="E89" s="28"/>
      <c r="F89" s="28"/>
      <c r="G89" s="28"/>
      <c r="H89" s="28"/>
      <c r="I89" s="28"/>
      <c r="J89" s="28"/>
    </row>
    <row r="90" spans="1:10" ht="22.5" x14ac:dyDescent="0.25">
      <c r="A90" s="34" t="s">
        <v>628</v>
      </c>
      <c r="B90" s="33" t="s">
        <v>16</v>
      </c>
      <c r="C90" s="33" t="s">
        <v>15</v>
      </c>
      <c r="D90" s="30" t="s">
        <v>627</v>
      </c>
      <c r="E90" s="26">
        <v>1</v>
      </c>
      <c r="F90" s="26">
        <v>87.41</v>
      </c>
      <c r="G90" s="31">
        <f>ROUND(E90*F90,2)</f>
        <v>87.41</v>
      </c>
      <c r="H90" s="26">
        <v>1</v>
      </c>
      <c r="I90" s="32">
        <v>0</v>
      </c>
      <c r="J90" s="31">
        <f>ROUND(H90*I90,2)</f>
        <v>0</v>
      </c>
    </row>
    <row r="91" spans="1:10" ht="202.5" x14ac:dyDescent="0.25">
      <c r="A91" s="28"/>
      <c r="B91" s="28"/>
      <c r="C91" s="28"/>
      <c r="D91" s="30" t="s">
        <v>626</v>
      </c>
      <c r="E91" s="28"/>
      <c r="F91" s="28"/>
      <c r="G91" s="28"/>
      <c r="H91" s="28"/>
      <c r="I91" s="28"/>
      <c r="J91" s="28"/>
    </row>
    <row r="92" spans="1:10" ht="22.5" x14ac:dyDescent="0.25">
      <c r="A92" s="34" t="s">
        <v>625</v>
      </c>
      <c r="B92" s="33" t="s">
        <v>16</v>
      </c>
      <c r="C92" s="33" t="s">
        <v>15</v>
      </c>
      <c r="D92" s="30" t="s">
        <v>624</v>
      </c>
      <c r="E92" s="26">
        <v>1</v>
      </c>
      <c r="F92" s="26">
        <v>109.26</v>
      </c>
      <c r="G92" s="31">
        <f>ROUND(E92*F92,2)</f>
        <v>109.26</v>
      </c>
      <c r="H92" s="26">
        <v>1</v>
      </c>
      <c r="I92" s="32">
        <v>0</v>
      </c>
      <c r="J92" s="31">
        <f>ROUND(H92*I92,2)</f>
        <v>0</v>
      </c>
    </row>
    <row r="93" spans="1:10" ht="202.5" x14ac:dyDescent="0.25">
      <c r="A93" s="28"/>
      <c r="B93" s="28"/>
      <c r="C93" s="28"/>
      <c r="D93" s="30" t="s">
        <v>623</v>
      </c>
      <c r="E93" s="28"/>
      <c r="F93" s="28"/>
      <c r="G93" s="28"/>
      <c r="H93" s="28"/>
      <c r="I93" s="28"/>
      <c r="J93" s="28"/>
    </row>
    <row r="94" spans="1:10" ht="22.5" x14ac:dyDescent="0.25">
      <c r="A94" s="34" t="s">
        <v>622</v>
      </c>
      <c r="B94" s="33" t="s">
        <v>16</v>
      </c>
      <c r="C94" s="33" t="s">
        <v>15</v>
      </c>
      <c r="D94" s="30" t="s">
        <v>621</v>
      </c>
      <c r="E94" s="26">
        <v>1</v>
      </c>
      <c r="F94" s="26">
        <v>119.44</v>
      </c>
      <c r="G94" s="31">
        <f>ROUND(E94*F94,2)</f>
        <v>119.44</v>
      </c>
      <c r="H94" s="26">
        <v>1</v>
      </c>
      <c r="I94" s="32">
        <v>0</v>
      </c>
      <c r="J94" s="31">
        <f>ROUND(H94*I94,2)</f>
        <v>0</v>
      </c>
    </row>
    <row r="95" spans="1:10" ht="191.25" x14ac:dyDescent="0.25">
      <c r="A95" s="28"/>
      <c r="B95" s="28"/>
      <c r="C95" s="28"/>
      <c r="D95" s="30" t="s">
        <v>620</v>
      </c>
      <c r="E95" s="28"/>
      <c r="F95" s="28"/>
      <c r="G95" s="28"/>
      <c r="H95" s="28"/>
      <c r="I95" s="28"/>
      <c r="J95" s="28"/>
    </row>
    <row r="96" spans="1:10" ht="22.5" x14ac:dyDescent="0.25">
      <c r="A96" s="34" t="s">
        <v>619</v>
      </c>
      <c r="B96" s="33" t="s">
        <v>16</v>
      </c>
      <c r="C96" s="33" t="s">
        <v>15</v>
      </c>
      <c r="D96" s="30" t="s">
        <v>618</v>
      </c>
      <c r="E96" s="26">
        <v>1</v>
      </c>
      <c r="F96" s="26">
        <v>141.29</v>
      </c>
      <c r="G96" s="31">
        <f>ROUND(E96*F96,2)</f>
        <v>141.29</v>
      </c>
      <c r="H96" s="26">
        <v>1</v>
      </c>
      <c r="I96" s="32">
        <v>0</v>
      </c>
      <c r="J96" s="31">
        <f>ROUND(H96*I96,2)</f>
        <v>0</v>
      </c>
    </row>
    <row r="97" spans="1:10" ht="191.25" x14ac:dyDescent="0.25">
      <c r="A97" s="28"/>
      <c r="B97" s="28"/>
      <c r="C97" s="28"/>
      <c r="D97" s="30" t="s">
        <v>617</v>
      </c>
      <c r="E97" s="28"/>
      <c r="F97" s="28"/>
      <c r="G97" s="28"/>
      <c r="H97" s="28"/>
      <c r="I97" s="28"/>
      <c r="J97" s="28"/>
    </row>
    <row r="98" spans="1:10" ht="22.5" x14ac:dyDescent="0.25">
      <c r="A98" s="34" t="s">
        <v>616</v>
      </c>
      <c r="B98" s="33" t="s">
        <v>16</v>
      </c>
      <c r="C98" s="33" t="s">
        <v>15</v>
      </c>
      <c r="D98" s="30" t="s">
        <v>615</v>
      </c>
      <c r="E98" s="26">
        <v>1</v>
      </c>
      <c r="F98" s="26">
        <v>131.12</v>
      </c>
      <c r="G98" s="31">
        <f>ROUND(E98*F98,2)</f>
        <v>131.12</v>
      </c>
      <c r="H98" s="26">
        <v>1</v>
      </c>
      <c r="I98" s="32">
        <v>0</v>
      </c>
      <c r="J98" s="31">
        <f>ROUND(H98*I98,2)</f>
        <v>0</v>
      </c>
    </row>
    <row r="99" spans="1:10" ht="191.25" x14ac:dyDescent="0.25">
      <c r="A99" s="28"/>
      <c r="B99" s="28"/>
      <c r="C99" s="28"/>
      <c r="D99" s="30" t="s">
        <v>614</v>
      </c>
      <c r="E99" s="28"/>
      <c r="F99" s="28"/>
      <c r="G99" s="28"/>
      <c r="H99" s="28"/>
      <c r="I99" s="28"/>
      <c r="J99" s="28"/>
    </row>
    <row r="100" spans="1:10" ht="22.5" x14ac:dyDescent="0.25">
      <c r="A100" s="34" t="s">
        <v>613</v>
      </c>
      <c r="B100" s="33" t="s">
        <v>16</v>
      </c>
      <c r="C100" s="33" t="s">
        <v>15</v>
      </c>
      <c r="D100" s="30" t="s">
        <v>612</v>
      </c>
      <c r="E100" s="26">
        <v>1</v>
      </c>
      <c r="F100" s="26">
        <v>163.89</v>
      </c>
      <c r="G100" s="31">
        <f>ROUND(E100*F100,2)</f>
        <v>163.89</v>
      </c>
      <c r="H100" s="26">
        <v>1</v>
      </c>
      <c r="I100" s="32">
        <v>0</v>
      </c>
      <c r="J100" s="31">
        <f>ROUND(H100*I100,2)</f>
        <v>0</v>
      </c>
    </row>
    <row r="101" spans="1:10" ht="191.25" x14ac:dyDescent="0.25">
      <c r="A101" s="28"/>
      <c r="B101" s="28"/>
      <c r="C101" s="28"/>
      <c r="D101" s="30" t="s">
        <v>611</v>
      </c>
      <c r="E101" s="28"/>
      <c r="F101" s="28"/>
      <c r="G101" s="28"/>
      <c r="H101" s="28"/>
      <c r="I101" s="28"/>
      <c r="J101" s="28"/>
    </row>
    <row r="102" spans="1:10" ht="22.5" x14ac:dyDescent="0.25">
      <c r="A102" s="34" t="s">
        <v>610</v>
      </c>
      <c r="B102" s="33" t="s">
        <v>16</v>
      </c>
      <c r="C102" s="33" t="s">
        <v>15</v>
      </c>
      <c r="D102" s="30" t="s">
        <v>609</v>
      </c>
      <c r="E102" s="26">
        <v>1</v>
      </c>
      <c r="F102" s="26">
        <v>87.41</v>
      </c>
      <c r="G102" s="31">
        <f>ROUND(E102*F102,2)</f>
        <v>87.41</v>
      </c>
      <c r="H102" s="26">
        <v>1</v>
      </c>
      <c r="I102" s="32">
        <v>0</v>
      </c>
      <c r="J102" s="31">
        <f>ROUND(H102*I102,2)</f>
        <v>0</v>
      </c>
    </row>
    <row r="103" spans="1:10" ht="191.25" x14ac:dyDescent="0.25">
      <c r="A103" s="28"/>
      <c r="B103" s="28"/>
      <c r="C103" s="28"/>
      <c r="D103" s="30" t="s">
        <v>608</v>
      </c>
      <c r="E103" s="28"/>
      <c r="F103" s="28"/>
      <c r="G103" s="28"/>
      <c r="H103" s="28"/>
      <c r="I103" s="28"/>
      <c r="J103" s="28"/>
    </row>
    <row r="104" spans="1:10" ht="22.5" x14ac:dyDescent="0.25">
      <c r="A104" s="34" t="s">
        <v>607</v>
      </c>
      <c r="B104" s="33" t="s">
        <v>16</v>
      </c>
      <c r="C104" s="33" t="s">
        <v>15</v>
      </c>
      <c r="D104" s="30" t="s">
        <v>606</v>
      </c>
      <c r="E104" s="26">
        <v>1</v>
      </c>
      <c r="F104" s="26">
        <v>109.26</v>
      </c>
      <c r="G104" s="31">
        <f>ROUND(E104*F104,2)</f>
        <v>109.26</v>
      </c>
      <c r="H104" s="26">
        <v>1</v>
      </c>
      <c r="I104" s="32">
        <v>0</v>
      </c>
      <c r="J104" s="31">
        <f>ROUND(H104*I104,2)</f>
        <v>0</v>
      </c>
    </row>
    <row r="105" spans="1:10" ht="191.25" x14ac:dyDescent="0.25">
      <c r="A105" s="28"/>
      <c r="B105" s="28"/>
      <c r="C105" s="28"/>
      <c r="D105" s="30" t="s">
        <v>605</v>
      </c>
      <c r="E105" s="28"/>
      <c r="F105" s="28"/>
      <c r="G105" s="28"/>
      <c r="H105" s="28"/>
      <c r="I105" s="28"/>
      <c r="J105" s="28"/>
    </row>
    <row r="106" spans="1:10" ht="22.5" x14ac:dyDescent="0.25">
      <c r="A106" s="34" t="s">
        <v>604</v>
      </c>
      <c r="B106" s="33" t="s">
        <v>16</v>
      </c>
      <c r="C106" s="33" t="s">
        <v>15</v>
      </c>
      <c r="D106" s="30" t="s">
        <v>603</v>
      </c>
      <c r="E106" s="26">
        <v>1</v>
      </c>
      <c r="F106" s="26">
        <v>87.41</v>
      </c>
      <c r="G106" s="31">
        <f>ROUND(E106*F106,2)</f>
        <v>87.41</v>
      </c>
      <c r="H106" s="26">
        <v>1</v>
      </c>
      <c r="I106" s="32">
        <v>0</v>
      </c>
      <c r="J106" s="31">
        <f>ROUND(H106*I106,2)</f>
        <v>0</v>
      </c>
    </row>
    <row r="107" spans="1:10" ht="202.5" x14ac:dyDescent="0.25">
      <c r="A107" s="28"/>
      <c r="B107" s="28"/>
      <c r="C107" s="28"/>
      <c r="D107" s="30" t="s">
        <v>602</v>
      </c>
      <c r="E107" s="28"/>
      <c r="F107" s="28"/>
      <c r="G107" s="28"/>
      <c r="H107" s="28"/>
      <c r="I107" s="28"/>
      <c r="J107" s="28"/>
    </row>
    <row r="108" spans="1:10" ht="22.5" x14ac:dyDescent="0.25">
      <c r="A108" s="34" t="s">
        <v>601</v>
      </c>
      <c r="B108" s="33" t="s">
        <v>16</v>
      </c>
      <c r="C108" s="33" t="s">
        <v>15</v>
      </c>
      <c r="D108" s="30" t="s">
        <v>600</v>
      </c>
      <c r="E108" s="26">
        <v>1</v>
      </c>
      <c r="F108" s="26">
        <v>104.06</v>
      </c>
      <c r="G108" s="31">
        <f>ROUND(E108*F108,2)</f>
        <v>104.06</v>
      </c>
      <c r="H108" s="26">
        <v>1</v>
      </c>
      <c r="I108" s="32">
        <v>0</v>
      </c>
      <c r="J108" s="31">
        <f>ROUND(H108*I108,2)</f>
        <v>0</v>
      </c>
    </row>
    <row r="109" spans="1:10" ht="202.5" x14ac:dyDescent="0.25">
      <c r="A109" s="28"/>
      <c r="B109" s="28"/>
      <c r="C109" s="28"/>
      <c r="D109" s="30" t="s">
        <v>599</v>
      </c>
      <c r="E109" s="28"/>
      <c r="F109" s="28"/>
      <c r="G109" s="28"/>
      <c r="H109" s="28"/>
      <c r="I109" s="28"/>
      <c r="J109" s="28"/>
    </row>
    <row r="110" spans="1:10" ht="22.5" x14ac:dyDescent="0.25">
      <c r="A110" s="34" t="s">
        <v>598</v>
      </c>
      <c r="B110" s="33" t="s">
        <v>16</v>
      </c>
      <c r="C110" s="33" t="s">
        <v>15</v>
      </c>
      <c r="D110" s="30" t="s">
        <v>597</v>
      </c>
      <c r="E110" s="26">
        <v>1</v>
      </c>
      <c r="F110" s="26">
        <v>91.58</v>
      </c>
      <c r="G110" s="31">
        <f>ROUND(E110*F110,2)</f>
        <v>91.58</v>
      </c>
      <c r="H110" s="26">
        <v>1</v>
      </c>
      <c r="I110" s="32">
        <v>0</v>
      </c>
      <c r="J110" s="31">
        <f>ROUND(H110*I110,2)</f>
        <v>0</v>
      </c>
    </row>
    <row r="111" spans="1:10" ht="213.75" x14ac:dyDescent="0.25">
      <c r="A111" s="28"/>
      <c r="B111" s="28"/>
      <c r="C111" s="28"/>
      <c r="D111" s="30" t="s">
        <v>594</v>
      </c>
      <c r="E111" s="28"/>
      <c r="F111" s="28"/>
      <c r="G111" s="28"/>
      <c r="H111" s="28"/>
      <c r="I111" s="28"/>
      <c r="J111" s="28"/>
    </row>
    <row r="112" spans="1:10" ht="22.5" x14ac:dyDescent="0.25">
      <c r="A112" s="34" t="s">
        <v>596</v>
      </c>
      <c r="B112" s="33" t="s">
        <v>16</v>
      </c>
      <c r="C112" s="33" t="s">
        <v>15</v>
      </c>
      <c r="D112" s="30" t="s">
        <v>595</v>
      </c>
      <c r="E112" s="26">
        <v>1</v>
      </c>
      <c r="F112" s="26">
        <v>114.46</v>
      </c>
      <c r="G112" s="31">
        <f>ROUND(E112*F112,2)</f>
        <v>114.46</v>
      </c>
      <c r="H112" s="26">
        <v>1</v>
      </c>
      <c r="I112" s="32">
        <v>0</v>
      </c>
      <c r="J112" s="31">
        <f>ROUND(H112*I112,2)</f>
        <v>0</v>
      </c>
    </row>
    <row r="113" spans="1:10" ht="213.75" x14ac:dyDescent="0.25">
      <c r="A113" s="28"/>
      <c r="B113" s="28"/>
      <c r="C113" s="28"/>
      <c r="D113" s="30" t="s">
        <v>594</v>
      </c>
      <c r="E113" s="28"/>
      <c r="F113" s="28"/>
      <c r="G113" s="28"/>
      <c r="H113" s="28"/>
      <c r="I113" s="28"/>
      <c r="J113" s="28"/>
    </row>
    <row r="114" spans="1:10" ht="33.75" x14ac:dyDescent="0.25">
      <c r="A114" s="34" t="s">
        <v>593</v>
      </c>
      <c r="B114" s="33" t="s">
        <v>16</v>
      </c>
      <c r="C114" s="33" t="s">
        <v>15</v>
      </c>
      <c r="D114" s="30" t="s">
        <v>592</v>
      </c>
      <c r="E114" s="26">
        <v>1</v>
      </c>
      <c r="F114" s="26">
        <v>83.25</v>
      </c>
      <c r="G114" s="31">
        <f>ROUND(E114*F114,2)</f>
        <v>83.25</v>
      </c>
      <c r="H114" s="26">
        <v>1</v>
      </c>
      <c r="I114" s="32">
        <v>0</v>
      </c>
      <c r="J114" s="31">
        <f>ROUND(H114*I114,2)</f>
        <v>0</v>
      </c>
    </row>
    <row r="115" spans="1:10" ht="202.5" x14ac:dyDescent="0.25">
      <c r="A115" s="28"/>
      <c r="B115" s="28"/>
      <c r="C115" s="28"/>
      <c r="D115" s="30" t="s">
        <v>591</v>
      </c>
      <c r="E115" s="28"/>
      <c r="F115" s="28"/>
      <c r="G115" s="28"/>
      <c r="H115" s="28"/>
      <c r="I115" s="28"/>
      <c r="J115" s="28"/>
    </row>
    <row r="116" spans="1:10" ht="33.75" x14ac:dyDescent="0.25">
      <c r="A116" s="34" t="s">
        <v>590</v>
      </c>
      <c r="B116" s="33" t="s">
        <v>16</v>
      </c>
      <c r="C116" s="33" t="s">
        <v>15</v>
      </c>
      <c r="D116" s="30" t="s">
        <v>589</v>
      </c>
      <c r="E116" s="26">
        <v>1</v>
      </c>
      <c r="F116" s="26">
        <v>104.06</v>
      </c>
      <c r="G116" s="31">
        <f>ROUND(E116*F116,2)</f>
        <v>104.06</v>
      </c>
      <c r="H116" s="26">
        <v>1</v>
      </c>
      <c r="I116" s="32">
        <v>0</v>
      </c>
      <c r="J116" s="31">
        <f>ROUND(H116*I116,2)</f>
        <v>0</v>
      </c>
    </row>
    <row r="117" spans="1:10" ht="202.5" x14ac:dyDescent="0.25">
      <c r="A117" s="28"/>
      <c r="B117" s="28"/>
      <c r="C117" s="28"/>
      <c r="D117" s="30" t="s">
        <v>588</v>
      </c>
      <c r="E117" s="28"/>
      <c r="F117" s="28"/>
      <c r="G117" s="28"/>
      <c r="H117" s="28"/>
      <c r="I117" s="28"/>
      <c r="J117" s="28"/>
    </row>
    <row r="118" spans="1:10" ht="22.5" x14ac:dyDescent="0.25">
      <c r="A118" s="34" t="s">
        <v>587</v>
      </c>
      <c r="B118" s="33" t="s">
        <v>16</v>
      </c>
      <c r="C118" s="33" t="s">
        <v>15</v>
      </c>
      <c r="D118" s="30" t="s">
        <v>586</v>
      </c>
      <c r="E118" s="26">
        <v>1</v>
      </c>
      <c r="F118" s="26">
        <v>1724.31</v>
      </c>
      <c r="G118" s="31">
        <f>ROUND(E118*F118,2)</f>
        <v>1724.31</v>
      </c>
      <c r="H118" s="26">
        <v>1</v>
      </c>
      <c r="I118" s="32">
        <v>0</v>
      </c>
      <c r="J118" s="31">
        <f>ROUND(H118*I118,2)</f>
        <v>0</v>
      </c>
    </row>
    <row r="119" spans="1:10" ht="409.5" x14ac:dyDescent="0.25">
      <c r="A119" s="28"/>
      <c r="B119" s="28"/>
      <c r="C119" s="28"/>
      <c r="D119" s="30" t="s">
        <v>585</v>
      </c>
      <c r="E119" s="28"/>
      <c r="F119" s="28"/>
      <c r="G119" s="28"/>
      <c r="H119" s="28"/>
      <c r="I119" s="28"/>
      <c r="J119" s="28"/>
    </row>
    <row r="120" spans="1:10" ht="22.5" x14ac:dyDescent="0.25">
      <c r="A120" s="34" t="s">
        <v>584</v>
      </c>
      <c r="B120" s="33" t="s">
        <v>16</v>
      </c>
      <c r="C120" s="33" t="s">
        <v>15</v>
      </c>
      <c r="D120" s="30" t="s">
        <v>583</v>
      </c>
      <c r="E120" s="26">
        <v>1</v>
      </c>
      <c r="F120" s="26">
        <v>1734.71</v>
      </c>
      <c r="G120" s="31">
        <f>ROUND(E120*F120,2)</f>
        <v>1734.71</v>
      </c>
      <c r="H120" s="26">
        <v>1</v>
      </c>
      <c r="I120" s="32">
        <v>0</v>
      </c>
      <c r="J120" s="31">
        <f>ROUND(H120*I120,2)</f>
        <v>0</v>
      </c>
    </row>
    <row r="121" spans="1:10" ht="409.5" x14ac:dyDescent="0.25">
      <c r="A121" s="28"/>
      <c r="B121" s="28"/>
      <c r="C121" s="28"/>
      <c r="D121" s="30" t="s">
        <v>582</v>
      </c>
      <c r="E121" s="28"/>
      <c r="F121" s="28"/>
      <c r="G121" s="28"/>
      <c r="H121" s="28"/>
      <c r="I121" s="28"/>
      <c r="J121" s="28"/>
    </row>
    <row r="122" spans="1:10" ht="22.5" x14ac:dyDescent="0.25">
      <c r="A122" s="34" t="s">
        <v>581</v>
      </c>
      <c r="B122" s="33" t="s">
        <v>16</v>
      </c>
      <c r="C122" s="33" t="s">
        <v>15</v>
      </c>
      <c r="D122" s="30" t="s">
        <v>580</v>
      </c>
      <c r="E122" s="26">
        <v>1</v>
      </c>
      <c r="F122" s="26">
        <v>2126.81</v>
      </c>
      <c r="G122" s="31">
        <f>ROUND(E122*F122,2)</f>
        <v>2126.81</v>
      </c>
      <c r="H122" s="26">
        <v>1</v>
      </c>
      <c r="I122" s="32">
        <v>0</v>
      </c>
      <c r="J122" s="31">
        <f>ROUND(H122*I122,2)</f>
        <v>0</v>
      </c>
    </row>
    <row r="123" spans="1:10" ht="409.5" x14ac:dyDescent="0.25">
      <c r="A123" s="28"/>
      <c r="B123" s="28"/>
      <c r="C123" s="28"/>
      <c r="D123" s="30" t="s">
        <v>579</v>
      </c>
      <c r="E123" s="28"/>
      <c r="F123" s="28"/>
      <c r="G123" s="28"/>
      <c r="H123" s="28"/>
      <c r="I123" s="28"/>
      <c r="J123" s="28"/>
    </row>
    <row r="124" spans="1:10" ht="22.5" x14ac:dyDescent="0.25">
      <c r="A124" s="34" t="s">
        <v>578</v>
      </c>
      <c r="B124" s="33" t="s">
        <v>16</v>
      </c>
      <c r="C124" s="33" t="s">
        <v>15</v>
      </c>
      <c r="D124" s="30" t="s">
        <v>577</v>
      </c>
      <c r="E124" s="26">
        <v>1</v>
      </c>
      <c r="F124" s="26">
        <v>2137.21</v>
      </c>
      <c r="G124" s="31">
        <f>ROUND(E124*F124,2)</f>
        <v>2137.21</v>
      </c>
      <c r="H124" s="26">
        <v>1</v>
      </c>
      <c r="I124" s="32">
        <v>0</v>
      </c>
      <c r="J124" s="31">
        <f>ROUND(H124*I124,2)</f>
        <v>0</v>
      </c>
    </row>
    <row r="125" spans="1:10" ht="409.5" x14ac:dyDescent="0.25">
      <c r="A125" s="28"/>
      <c r="B125" s="28"/>
      <c r="C125" s="28"/>
      <c r="D125" s="30" t="s">
        <v>576</v>
      </c>
      <c r="E125" s="28"/>
      <c r="F125" s="28"/>
      <c r="G125" s="28"/>
      <c r="H125" s="28"/>
      <c r="I125" s="28"/>
      <c r="J125" s="28"/>
    </row>
    <row r="126" spans="1:10" ht="22.5" x14ac:dyDescent="0.25">
      <c r="A126" s="34" t="s">
        <v>575</v>
      </c>
      <c r="B126" s="33" t="s">
        <v>16</v>
      </c>
      <c r="C126" s="33" t="s">
        <v>15</v>
      </c>
      <c r="D126" s="30" t="s">
        <v>574</v>
      </c>
      <c r="E126" s="26">
        <v>1</v>
      </c>
      <c r="F126" s="26">
        <v>1587.24</v>
      </c>
      <c r="G126" s="31">
        <f>ROUND(E126*F126,2)</f>
        <v>1587.24</v>
      </c>
      <c r="H126" s="26">
        <v>1</v>
      </c>
      <c r="I126" s="32">
        <v>0</v>
      </c>
      <c r="J126" s="31">
        <f>ROUND(H126*I126,2)</f>
        <v>0</v>
      </c>
    </row>
    <row r="127" spans="1:10" ht="371.25" x14ac:dyDescent="0.25">
      <c r="A127" s="28"/>
      <c r="B127" s="28"/>
      <c r="C127" s="28"/>
      <c r="D127" s="30" t="s">
        <v>573</v>
      </c>
      <c r="E127" s="28"/>
      <c r="F127" s="28"/>
      <c r="G127" s="28"/>
      <c r="H127" s="28"/>
      <c r="I127" s="28"/>
      <c r="J127" s="28"/>
    </row>
    <row r="128" spans="1:10" ht="22.5" x14ac:dyDescent="0.25">
      <c r="A128" s="34" t="s">
        <v>572</v>
      </c>
      <c r="B128" s="33" t="s">
        <v>16</v>
      </c>
      <c r="C128" s="33" t="s">
        <v>15</v>
      </c>
      <c r="D128" s="30" t="s">
        <v>571</v>
      </c>
      <c r="E128" s="26">
        <v>1</v>
      </c>
      <c r="F128" s="26">
        <v>1595.87</v>
      </c>
      <c r="G128" s="31">
        <f>ROUND(E128*F128,2)</f>
        <v>1595.87</v>
      </c>
      <c r="H128" s="26">
        <v>1</v>
      </c>
      <c r="I128" s="32">
        <v>0</v>
      </c>
      <c r="J128" s="31">
        <f>ROUND(H128*I128,2)</f>
        <v>0</v>
      </c>
    </row>
    <row r="129" spans="1:10" ht="371.25" x14ac:dyDescent="0.25">
      <c r="A129" s="28"/>
      <c r="B129" s="28"/>
      <c r="C129" s="28"/>
      <c r="D129" s="30" t="s">
        <v>570</v>
      </c>
      <c r="E129" s="28"/>
      <c r="F129" s="28"/>
      <c r="G129" s="28"/>
      <c r="H129" s="28"/>
      <c r="I129" s="28"/>
      <c r="J129" s="28"/>
    </row>
    <row r="130" spans="1:10" ht="22.5" x14ac:dyDescent="0.25">
      <c r="A130" s="34" t="s">
        <v>569</v>
      </c>
      <c r="B130" s="33" t="s">
        <v>16</v>
      </c>
      <c r="C130" s="33" t="s">
        <v>15</v>
      </c>
      <c r="D130" s="30" t="s">
        <v>568</v>
      </c>
      <c r="E130" s="26">
        <v>1</v>
      </c>
      <c r="F130" s="26">
        <v>1167.24</v>
      </c>
      <c r="G130" s="31">
        <f>ROUND(E130*F130,2)</f>
        <v>1167.24</v>
      </c>
      <c r="H130" s="26">
        <v>1</v>
      </c>
      <c r="I130" s="32">
        <v>0</v>
      </c>
      <c r="J130" s="31">
        <f>ROUND(H130*I130,2)</f>
        <v>0</v>
      </c>
    </row>
    <row r="131" spans="1:10" ht="303.75" x14ac:dyDescent="0.25">
      <c r="A131" s="28"/>
      <c r="B131" s="28"/>
      <c r="C131" s="28"/>
      <c r="D131" s="30" t="s">
        <v>567</v>
      </c>
      <c r="E131" s="28"/>
      <c r="F131" s="28"/>
      <c r="G131" s="28"/>
      <c r="H131" s="28"/>
      <c r="I131" s="28"/>
      <c r="J131" s="28"/>
    </row>
    <row r="132" spans="1:10" ht="22.5" x14ac:dyDescent="0.25">
      <c r="A132" s="34" t="s">
        <v>566</v>
      </c>
      <c r="B132" s="33" t="s">
        <v>16</v>
      </c>
      <c r="C132" s="33" t="s">
        <v>15</v>
      </c>
      <c r="D132" s="30" t="s">
        <v>565</v>
      </c>
      <c r="E132" s="26">
        <v>1</v>
      </c>
      <c r="F132" s="26">
        <v>1175.8699999999999</v>
      </c>
      <c r="G132" s="31">
        <f>ROUND(E132*F132,2)</f>
        <v>1175.8699999999999</v>
      </c>
      <c r="H132" s="26">
        <v>1</v>
      </c>
      <c r="I132" s="32">
        <v>0</v>
      </c>
      <c r="J132" s="31">
        <f>ROUND(H132*I132,2)</f>
        <v>0</v>
      </c>
    </row>
    <row r="133" spans="1:10" ht="303.75" x14ac:dyDescent="0.25">
      <c r="A133" s="28"/>
      <c r="B133" s="28"/>
      <c r="C133" s="28"/>
      <c r="D133" s="30" t="s">
        <v>564</v>
      </c>
      <c r="E133" s="28"/>
      <c r="F133" s="28"/>
      <c r="G133" s="28"/>
      <c r="H133" s="28"/>
      <c r="I133" s="28"/>
      <c r="J133" s="28"/>
    </row>
    <row r="134" spans="1:10" ht="22.5" x14ac:dyDescent="0.25">
      <c r="A134" s="34" t="s">
        <v>563</v>
      </c>
      <c r="B134" s="33" t="s">
        <v>16</v>
      </c>
      <c r="C134" s="33" t="s">
        <v>15</v>
      </c>
      <c r="D134" s="30" t="s">
        <v>562</v>
      </c>
      <c r="E134" s="26">
        <v>1</v>
      </c>
      <c r="F134" s="26">
        <v>1401.03</v>
      </c>
      <c r="G134" s="31">
        <f>ROUND(E134*F134,2)</f>
        <v>1401.03</v>
      </c>
      <c r="H134" s="26">
        <v>1</v>
      </c>
      <c r="I134" s="32">
        <v>0</v>
      </c>
      <c r="J134" s="31">
        <f>ROUND(H134*I134,2)</f>
        <v>0</v>
      </c>
    </row>
    <row r="135" spans="1:10" ht="348.75" x14ac:dyDescent="0.25">
      <c r="A135" s="28"/>
      <c r="B135" s="28"/>
      <c r="C135" s="28"/>
      <c r="D135" s="30" t="s">
        <v>561</v>
      </c>
      <c r="E135" s="28"/>
      <c r="F135" s="28"/>
      <c r="G135" s="28"/>
      <c r="H135" s="28"/>
      <c r="I135" s="28"/>
      <c r="J135" s="28"/>
    </row>
    <row r="136" spans="1:10" ht="22.5" x14ac:dyDescent="0.25">
      <c r="A136" s="34" t="s">
        <v>560</v>
      </c>
      <c r="B136" s="33" t="s">
        <v>16</v>
      </c>
      <c r="C136" s="33" t="s">
        <v>15</v>
      </c>
      <c r="D136" s="30" t="s">
        <v>559</v>
      </c>
      <c r="E136" s="26">
        <v>1</v>
      </c>
      <c r="F136" s="26">
        <v>1439.93</v>
      </c>
      <c r="G136" s="31">
        <f>ROUND(E136*F136,2)</f>
        <v>1439.93</v>
      </c>
      <c r="H136" s="26">
        <v>1</v>
      </c>
      <c r="I136" s="32">
        <v>0</v>
      </c>
      <c r="J136" s="31">
        <f>ROUND(H136*I136,2)</f>
        <v>0</v>
      </c>
    </row>
    <row r="137" spans="1:10" ht="348.75" x14ac:dyDescent="0.25">
      <c r="A137" s="28"/>
      <c r="B137" s="28"/>
      <c r="C137" s="28"/>
      <c r="D137" s="30" t="s">
        <v>558</v>
      </c>
      <c r="E137" s="28"/>
      <c r="F137" s="28"/>
      <c r="G137" s="28"/>
      <c r="H137" s="28"/>
      <c r="I137" s="28"/>
      <c r="J137" s="28"/>
    </row>
    <row r="138" spans="1:10" ht="22.5" x14ac:dyDescent="0.25">
      <c r="A138" s="34" t="s">
        <v>557</v>
      </c>
      <c r="B138" s="33" t="s">
        <v>16</v>
      </c>
      <c r="C138" s="33" t="s">
        <v>15</v>
      </c>
      <c r="D138" s="30" t="s">
        <v>556</v>
      </c>
      <c r="E138" s="26">
        <v>1</v>
      </c>
      <c r="F138" s="26">
        <v>1005.13</v>
      </c>
      <c r="G138" s="31">
        <f>ROUND(E138*F138,2)</f>
        <v>1005.13</v>
      </c>
      <c r="H138" s="26">
        <v>1</v>
      </c>
      <c r="I138" s="32">
        <v>0</v>
      </c>
      <c r="J138" s="31">
        <f>ROUND(H138*I138,2)</f>
        <v>0</v>
      </c>
    </row>
    <row r="139" spans="1:10" ht="247.5" x14ac:dyDescent="0.25">
      <c r="A139" s="28"/>
      <c r="B139" s="28"/>
      <c r="C139" s="28"/>
      <c r="D139" s="30" t="s">
        <v>555</v>
      </c>
      <c r="E139" s="28"/>
      <c r="F139" s="28"/>
      <c r="G139" s="28"/>
      <c r="H139" s="28"/>
      <c r="I139" s="28"/>
      <c r="J139" s="28"/>
    </row>
    <row r="140" spans="1:10" ht="22.5" x14ac:dyDescent="0.25">
      <c r="A140" s="34" t="s">
        <v>554</v>
      </c>
      <c r="B140" s="33" t="s">
        <v>16</v>
      </c>
      <c r="C140" s="33" t="s">
        <v>15</v>
      </c>
      <c r="D140" s="30" t="s">
        <v>553</v>
      </c>
      <c r="E140" s="26">
        <v>1</v>
      </c>
      <c r="F140" s="26">
        <v>1041.77</v>
      </c>
      <c r="G140" s="31">
        <f>ROUND(E140*F140,2)</f>
        <v>1041.77</v>
      </c>
      <c r="H140" s="26">
        <v>1</v>
      </c>
      <c r="I140" s="32">
        <v>0</v>
      </c>
      <c r="J140" s="31">
        <f>ROUND(H140*I140,2)</f>
        <v>0</v>
      </c>
    </row>
    <row r="141" spans="1:10" ht="247.5" x14ac:dyDescent="0.25">
      <c r="A141" s="28"/>
      <c r="B141" s="28"/>
      <c r="C141" s="28"/>
      <c r="D141" s="30" t="s">
        <v>552</v>
      </c>
      <c r="E141" s="28"/>
      <c r="F141" s="28"/>
      <c r="G141" s="28"/>
      <c r="H141" s="28"/>
      <c r="I141" s="28"/>
      <c r="J141" s="28"/>
    </row>
    <row r="142" spans="1:10" ht="22.5" x14ac:dyDescent="0.25">
      <c r="A142" s="34" t="s">
        <v>551</v>
      </c>
      <c r="B142" s="33" t="s">
        <v>16</v>
      </c>
      <c r="C142" s="33" t="s">
        <v>30</v>
      </c>
      <c r="D142" s="30" t="s">
        <v>550</v>
      </c>
      <c r="E142" s="26">
        <v>1</v>
      </c>
      <c r="F142" s="26">
        <v>720.85</v>
      </c>
      <c r="G142" s="31">
        <f>ROUND(E142*F142,2)</f>
        <v>720.85</v>
      </c>
      <c r="H142" s="26">
        <v>1</v>
      </c>
      <c r="I142" s="32">
        <v>0</v>
      </c>
      <c r="J142" s="31">
        <f>ROUND(H142*I142,2)</f>
        <v>0</v>
      </c>
    </row>
    <row r="143" spans="1:10" ht="409.5" x14ac:dyDescent="0.25">
      <c r="A143" s="28"/>
      <c r="B143" s="28"/>
      <c r="C143" s="28"/>
      <c r="D143" s="30" t="s">
        <v>549</v>
      </c>
      <c r="E143" s="28"/>
      <c r="F143" s="28"/>
      <c r="G143" s="28"/>
      <c r="H143" s="28"/>
      <c r="I143" s="28"/>
      <c r="J143" s="28"/>
    </row>
    <row r="144" spans="1:10" ht="22.5" x14ac:dyDescent="0.25">
      <c r="A144" s="34" t="s">
        <v>548</v>
      </c>
      <c r="B144" s="33" t="s">
        <v>16</v>
      </c>
      <c r="C144" s="33" t="s">
        <v>30</v>
      </c>
      <c r="D144" s="30" t="s">
        <v>547</v>
      </c>
      <c r="E144" s="26">
        <v>1</v>
      </c>
      <c r="F144" s="26">
        <v>728.91</v>
      </c>
      <c r="G144" s="31">
        <f>ROUND(E144*F144,2)</f>
        <v>728.91</v>
      </c>
      <c r="H144" s="26">
        <v>1</v>
      </c>
      <c r="I144" s="32">
        <v>0</v>
      </c>
      <c r="J144" s="31">
        <f>ROUND(H144*I144,2)</f>
        <v>0</v>
      </c>
    </row>
    <row r="145" spans="1:10" ht="409.5" x14ac:dyDescent="0.25">
      <c r="A145" s="28"/>
      <c r="B145" s="28"/>
      <c r="C145" s="28"/>
      <c r="D145" s="30" t="s">
        <v>546</v>
      </c>
      <c r="E145" s="28"/>
      <c r="F145" s="28"/>
      <c r="G145" s="28"/>
      <c r="H145" s="28"/>
      <c r="I145" s="28"/>
      <c r="J145" s="28"/>
    </row>
    <row r="146" spans="1:10" ht="33.75" x14ac:dyDescent="0.25">
      <c r="A146" s="34" t="s">
        <v>545</v>
      </c>
      <c r="B146" s="33" t="s">
        <v>16</v>
      </c>
      <c r="C146" s="33" t="s">
        <v>30</v>
      </c>
      <c r="D146" s="30" t="s">
        <v>544</v>
      </c>
      <c r="E146" s="26">
        <v>1</v>
      </c>
      <c r="F146" s="26">
        <v>907.57</v>
      </c>
      <c r="G146" s="31">
        <f>ROUND(E146*F146,2)</f>
        <v>907.57</v>
      </c>
      <c r="H146" s="26">
        <v>1</v>
      </c>
      <c r="I146" s="32">
        <v>0</v>
      </c>
      <c r="J146" s="31">
        <f>ROUND(H146*I146,2)</f>
        <v>0</v>
      </c>
    </row>
    <row r="147" spans="1:10" ht="409.5" x14ac:dyDescent="0.25">
      <c r="A147" s="28"/>
      <c r="B147" s="28"/>
      <c r="C147" s="28"/>
      <c r="D147" s="30" t="s">
        <v>543</v>
      </c>
      <c r="E147" s="28"/>
      <c r="F147" s="28"/>
      <c r="G147" s="28"/>
      <c r="H147" s="28"/>
      <c r="I147" s="28"/>
      <c r="J147" s="28"/>
    </row>
    <row r="148" spans="1:10" ht="33.75" x14ac:dyDescent="0.25">
      <c r="A148" s="34" t="s">
        <v>542</v>
      </c>
      <c r="B148" s="33" t="s">
        <v>16</v>
      </c>
      <c r="C148" s="33" t="s">
        <v>30</v>
      </c>
      <c r="D148" s="30" t="s">
        <v>541</v>
      </c>
      <c r="E148" s="26">
        <v>1</v>
      </c>
      <c r="F148" s="26">
        <v>391.77</v>
      </c>
      <c r="G148" s="31">
        <f>ROUND(E148*F148,2)</f>
        <v>391.77</v>
      </c>
      <c r="H148" s="26">
        <v>1</v>
      </c>
      <c r="I148" s="32">
        <v>0</v>
      </c>
      <c r="J148" s="31">
        <f>ROUND(H148*I148,2)</f>
        <v>0</v>
      </c>
    </row>
    <row r="149" spans="1:10" ht="409.5" x14ac:dyDescent="0.25">
      <c r="A149" s="28"/>
      <c r="B149" s="28"/>
      <c r="C149" s="28"/>
      <c r="D149" s="30" t="s">
        <v>540</v>
      </c>
      <c r="E149" s="28"/>
      <c r="F149" s="28"/>
      <c r="G149" s="28"/>
      <c r="H149" s="28"/>
      <c r="I149" s="28"/>
      <c r="J149" s="28"/>
    </row>
    <row r="150" spans="1:10" ht="33.75" x14ac:dyDescent="0.25">
      <c r="A150" s="34" t="s">
        <v>539</v>
      </c>
      <c r="B150" s="33" t="s">
        <v>16</v>
      </c>
      <c r="C150" s="33" t="s">
        <v>15</v>
      </c>
      <c r="D150" s="30" t="s">
        <v>538</v>
      </c>
      <c r="E150" s="26">
        <v>1</v>
      </c>
      <c r="F150" s="26">
        <v>85.41</v>
      </c>
      <c r="G150" s="31">
        <f>ROUND(E150*F150,2)</f>
        <v>85.41</v>
      </c>
      <c r="H150" s="26">
        <v>1</v>
      </c>
      <c r="I150" s="32">
        <v>0</v>
      </c>
      <c r="J150" s="31">
        <f>ROUND(H150*I150,2)</f>
        <v>0</v>
      </c>
    </row>
    <row r="151" spans="1:10" ht="191.25" x14ac:dyDescent="0.25">
      <c r="A151" s="28"/>
      <c r="B151" s="28"/>
      <c r="C151" s="28"/>
      <c r="D151" s="30" t="s">
        <v>537</v>
      </c>
      <c r="E151" s="28"/>
      <c r="F151" s="28"/>
      <c r="G151" s="28"/>
      <c r="H151" s="28"/>
      <c r="I151" s="28"/>
      <c r="J151" s="28"/>
    </row>
    <row r="152" spans="1:10" ht="33.75" x14ac:dyDescent="0.25">
      <c r="A152" s="34" t="s">
        <v>536</v>
      </c>
      <c r="B152" s="33" t="s">
        <v>16</v>
      </c>
      <c r="C152" s="33" t="s">
        <v>15</v>
      </c>
      <c r="D152" s="30" t="s">
        <v>535</v>
      </c>
      <c r="E152" s="26">
        <v>1</v>
      </c>
      <c r="F152" s="26">
        <v>89.56</v>
      </c>
      <c r="G152" s="31">
        <f>ROUND(E152*F152,2)</f>
        <v>89.56</v>
      </c>
      <c r="H152" s="26">
        <v>1</v>
      </c>
      <c r="I152" s="32">
        <v>0</v>
      </c>
      <c r="J152" s="31">
        <f>ROUND(H152*I152,2)</f>
        <v>0</v>
      </c>
    </row>
    <row r="153" spans="1:10" ht="191.25" x14ac:dyDescent="0.25">
      <c r="A153" s="28"/>
      <c r="B153" s="28"/>
      <c r="C153" s="28"/>
      <c r="D153" s="30" t="s">
        <v>534</v>
      </c>
      <c r="E153" s="28"/>
      <c r="F153" s="28"/>
      <c r="G153" s="28"/>
      <c r="H153" s="28"/>
      <c r="I153" s="28"/>
      <c r="J153" s="28"/>
    </row>
    <row r="154" spans="1:10" ht="22.5" x14ac:dyDescent="0.25">
      <c r="A154" s="34" t="s">
        <v>533</v>
      </c>
      <c r="B154" s="33" t="s">
        <v>16</v>
      </c>
      <c r="C154" s="33" t="s">
        <v>15</v>
      </c>
      <c r="D154" s="30" t="s">
        <v>532</v>
      </c>
      <c r="E154" s="26">
        <v>1</v>
      </c>
      <c r="F154" s="26">
        <v>148.15</v>
      </c>
      <c r="G154" s="31">
        <f>ROUND(E154*F154,2)</f>
        <v>148.15</v>
      </c>
      <c r="H154" s="26">
        <v>1</v>
      </c>
      <c r="I154" s="32">
        <v>0</v>
      </c>
      <c r="J154" s="31">
        <f>ROUND(H154*I154,2)</f>
        <v>0</v>
      </c>
    </row>
    <row r="155" spans="1:10" ht="202.5" x14ac:dyDescent="0.25">
      <c r="A155" s="28"/>
      <c r="B155" s="28"/>
      <c r="C155" s="28"/>
      <c r="D155" s="30" t="s">
        <v>531</v>
      </c>
      <c r="E155" s="28"/>
      <c r="F155" s="28"/>
      <c r="G155" s="28"/>
      <c r="H155" s="28"/>
      <c r="I155" s="28"/>
      <c r="J155" s="28"/>
    </row>
    <row r="156" spans="1:10" ht="33.75" x14ac:dyDescent="0.25">
      <c r="A156" s="34" t="s">
        <v>530</v>
      </c>
      <c r="B156" s="33" t="s">
        <v>16</v>
      </c>
      <c r="C156" s="33" t="s">
        <v>15</v>
      </c>
      <c r="D156" s="30" t="s">
        <v>529</v>
      </c>
      <c r="E156" s="26">
        <v>1</v>
      </c>
      <c r="F156" s="26">
        <v>57.65</v>
      </c>
      <c r="G156" s="31">
        <f>ROUND(E156*F156,2)</f>
        <v>57.65</v>
      </c>
      <c r="H156" s="26">
        <v>1</v>
      </c>
      <c r="I156" s="32">
        <v>0</v>
      </c>
      <c r="J156" s="31">
        <f>ROUND(H156*I156,2)</f>
        <v>0</v>
      </c>
    </row>
    <row r="157" spans="1:10" ht="202.5" x14ac:dyDescent="0.25">
      <c r="A157" s="28"/>
      <c r="B157" s="28"/>
      <c r="C157" s="28"/>
      <c r="D157" s="30" t="s">
        <v>528</v>
      </c>
      <c r="E157" s="28"/>
      <c r="F157" s="28"/>
      <c r="G157" s="28"/>
      <c r="H157" s="28"/>
      <c r="I157" s="28"/>
      <c r="J157" s="28"/>
    </row>
    <row r="158" spans="1:10" ht="33.75" x14ac:dyDescent="0.25">
      <c r="A158" s="34" t="s">
        <v>527</v>
      </c>
      <c r="B158" s="33" t="s">
        <v>16</v>
      </c>
      <c r="C158" s="33" t="s">
        <v>15</v>
      </c>
      <c r="D158" s="30" t="s">
        <v>526</v>
      </c>
      <c r="E158" s="26">
        <v>1</v>
      </c>
      <c r="F158" s="26">
        <v>61.8</v>
      </c>
      <c r="G158" s="31">
        <f>ROUND(E158*F158,2)</f>
        <v>61.8</v>
      </c>
      <c r="H158" s="26">
        <v>1</v>
      </c>
      <c r="I158" s="32">
        <v>0</v>
      </c>
      <c r="J158" s="31">
        <f>ROUND(H158*I158,2)</f>
        <v>0</v>
      </c>
    </row>
    <row r="159" spans="1:10" ht="202.5" x14ac:dyDescent="0.25">
      <c r="A159" s="28"/>
      <c r="B159" s="28"/>
      <c r="C159" s="28"/>
      <c r="D159" s="30" t="s">
        <v>525</v>
      </c>
      <c r="E159" s="28"/>
      <c r="F159" s="28"/>
      <c r="G159" s="28"/>
      <c r="H159" s="28"/>
      <c r="I159" s="28"/>
      <c r="J159" s="28"/>
    </row>
    <row r="160" spans="1:10" ht="33.75" x14ac:dyDescent="0.25">
      <c r="A160" s="34" t="s">
        <v>524</v>
      </c>
      <c r="B160" s="33" t="s">
        <v>16</v>
      </c>
      <c r="C160" s="33" t="s">
        <v>15</v>
      </c>
      <c r="D160" s="30" t="s">
        <v>523</v>
      </c>
      <c r="E160" s="26">
        <v>1</v>
      </c>
      <c r="F160" s="26">
        <v>188.73</v>
      </c>
      <c r="G160" s="31">
        <f>ROUND(E160*F160,2)</f>
        <v>188.73</v>
      </c>
      <c r="H160" s="26">
        <v>1</v>
      </c>
      <c r="I160" s="32">
        <v>0</v>
      </c>
      <c r="J160" s="31">
        <f>ROUND(H160*I160,2)</f>
        <v>0</v>
      </c>
    </row>
    <row r="161" spans="1:10" ht="225" x14ac:dyDescent="0.25">
      <c r="A161" s="28"/>
      <c r="B161" s="28"/>
      <c r="C161" s="28"/>
      <c r="D161" s="30" t="s">
        <v>522</v>
      </c>
      <c r="E161" s="28"/>
      <c r="F161" s="28"/>
      <c r="G161" s="28"/>
      <c r="H161" s="28"/>
      <c r="I161" s="28"/>
      <c r="J161" s="28"/>
    </row>
    <row r="162" spans="1:10" ht="33.75" x14ac:dyDescent="0.25">
      <c r="A162" s="34" t="s">
        <v>521</v>
      </c>
      <c r="B162" s="33" t="s">
        <v>16</v>
      </c>
      <c r="C162" s="33" t="s">
        <v>15</v>
      </c>
      <c r="D162" s="30" t="s">
        <v>520</v>
      </c>
      <c r="E162" s="26">
        <v>1</v>
      </c>
      <c r="F162" s="26">
        <v>201.21</v>
      </c>
      <c r="G162" s="31">
        <f>ROUND(E162*F162,2)</f>
        <v>201.21</v>
      </c>
      <c r="H162" s="26">
        <v>1</v>
      </c>
      <c r="I162" s="32">
        <v>0</v>
      </c>
      <c r="J162" s="31">
        <f>ROUND(H162*I162,2)</f>
        <v>0</v>
      </c>
    </row>
    <row r="163" spans="1:10" ht="225" x14ac:dyDescent="0.25">
      <c r="A163" s="28"/>
      <c r="B163" s="28"/>
      <c r="C163" s="28"/>
      <c r="D163" s="30" t="s">
        <v>519</v>
      </c>
      <c r="E163" s="28"/>
      <c r="F163" s="28"/>
      <c r="G163" s="28"/>
      <c r="H163" s="28"/>
      <c r="I163" s="28"/>
      <c r="J163" s="28"/>
    </row>
    <row r="164" spans="1:10" ht="22.5" x14ac:dyDescent="0.25">
      <c r="A164" s="34" t="s">
        <v>518</v>
      </c>
      <c r="B164" s="33" t="s">
        <v>16</v>
      </c>
      <c r="C164" s="33" t="s">
        <v>15</v>
      </c>
      <c r="D164" s="30" t="s">
        <v>517</v>
      </c>
      <c r="E164" s="26">
        <v>1</v>
      </c>
      <c r="F164" s="26">
        <v>1057.32</v>
      </c>
      <c r="G164" s="31">
        <f>ROUND(E164*F164,2)</f>
        <v>1057.32</v>
      </c>
      <c r="H164" s="26">
        <v>1</v>
      </c>
      <c r="I164" s="32">
        <v>0</v>
      </c>
      <c r="J164" s="31">
        <f>ROUND(H164*I164,2)</f>
        <v>0</v>
      </c>
    </row>
    <row r="165" spans="1:10" ht="315" x14ac:dyDescent="0.25">
      <c r="A165" s="28"/>
      <c r="B165" s="28"/>
      <c r="C165" s="28"/>
      <c r="D165" s="30" t="s">
        <v>516</v>
      </c>
      <c r="E165" s="28"/>
      <c r="F165" s="28"/>
      <c r="G165" s="28"/>
      <c r="H165" s="28"/>
      <c r="I165" s="28"/>
      <c r="J165" s="28"/>
    </row>
    <row r="166" spans="1:10" ht="22.5" x14ac:dyDescent="0.25">
      <c r="A166" s="34" t="s">
        <v>515</v>
      </c>
      <c r="B166" s="33" t="s">
        <v>16</v>
      </c>
      <c r="C166" s="33" t="s">
        <v>15</v>
      </c>
      <c r="D166" s="30" t="s">
        <v>514</v>
      </c>
      <c r="E166" s="26">
        <v>1</v>
      </c>
      <c r="F166" s="26">
        <v>1083.33</v>
      </c>
      <c r="G166" s="31">
        <f>ROUND(E166*F166,2)</f>
        <v>1083.33</v>
      </c>
      <c r="H166" s="26">
        <v>1</v>
      </c>
      <c r="I166" s="32">
        <v>0</v>
      </c>
      <c r="J166" s="31">
        <f>ROUND(H166*I166,2)</f>
        <v>0</v>
      </c>
    </row>
    <row r="167" spans="1:10" ht="409.5" x14ac:dyDescent="0.25">
      <c r="A167" s="28"/>
      <c r="B167" s="28"/>
      <c r="C167" s="28"/>
      <c r="D167" s="30" t="s">
        <v>513</v>
      </c>
      <c r="E167" s="28"/>
      <c r="F167" s="28"/>
      <c r="G167" s="28"/>
      <c r="H167" s="28"/>
      <c r="I167" s="28"/>
      <c r="J167" s="28"/>
    </row>
    <row r="168" spans="1:10" ht="33.75" x14ac:dyDescent="0.25">
      <c r="A168" s="34" t="s">
        <v>512</v>
      </c>
      <c r="B168" s="33" t="s">
        <v>16</v>
      </c>
      <c r="C168" s="33" t="s">
        <v>30</v>
      </c>
      <c r="D168" s="30" t="s">
        <v>511</v>
      </c>
      <c r="E168" s="26">
        <v>1</v>
      </c>
      <c r="F168" s="26">
        <v>146.13</v>
      </c>
      <c r="G168" s="31">
        <f>ROUND(E168*F168,2)</f>
        <v>146.13</v>
      </c>
      <c r="H168" s="26">
        <v>1</v>
      </c>
      <c r="I168" s="32">
        <v>0</v>
      </c>
      <c r="J168" s="31">
        <f>ROUND(H168*I168,2)</f>
        <v>0</v>
      </c>
    </row>
    <row r="169" spans="1:10" ht="382.5" x14ac:dyDescent="0.25">
      <c r="A169" s="28"/>
      <c r="B169" s="28"/>
      <c r="C169" s="28"/>
      <c r="D169" s="30" t="s">
        <v>510</v>
      </c>
      <c r="E169" s="28"/>
      <c r="F169" s="28"/>
      <c r="G169" s="28"/>
      <c r="H169" s="28"/>
      <c r="I169" s="28"/>
      <c r="J169" s="28"/>
    </row>
    <row r="170" spans="1:10" ht="22.5" x14ac:dyDescent="0.25">
      <c r="A170" s="34" t="s">
        <v>509</v>
      </c>
      <c r="B170" s="33" t="s">
        <v>16</v>
      </c>
      <c r="C170" s="33" t="s">
        <v>30</v>
      </c>
      <c r="D170" s="30" t="s">
        <v>508</v>
      </c>
      <c r="E170" s="26">
        <v>1</v>
      </c>
      <c r="F170" s="26">
        <v>158.44</v>
      </c>
      <c r="G170" s="31">
        <f>ROUND(E170*F170,2)</f>
        <v>158.44</v>
      </c>
      <c r="H170" s="26">
        <v>1</v>
      </c>
      <c r="I170" s="32">
        <v>0</v>
      </c>
      <c r="J170" s="31">
        <f>ROUND(H170*I170,2)</f>
        <v>0</v>
      </c>
    </row>
    <row r="171" spans="1:10" ht="303.75" x14ac:dyDescent="0.25">
      <c r="A171" s="28"/>
      <c r="B171" s="28"/>
      <c r="C171" s="28"/>
      <c r="D171" s="30" t="s">
        <v>507</v>
      </c>
      <c r="E171" s="28"/>
      <c r="F171" s="28"/>
      <c r="G171" s="28"/>
      <c r="H171" s="28"/>
      <c r="I171" s="28"/>
      <c r="J171" s="28"/>
    </row>
    <row r="172" spans="1:10" ht="22.5" x14ac:dyDescent="0.25">
      <c r="A172" s="34" t="s">
        <v>506</v>
      </c>
      <c r="B172" s="33" t="s">
        <v>16</v>
      </c>
      <c r="C172" s="33" t="s">
        <v>30</v>
      </c>
      <c r="D172" s="30" t="s">
        <v>505</v>
      </c>
      <c r="E172" s="26">
        <v>1</v>
      </c>
      <c r="F172" s="26">
        <v>161.87</v>
      </c>
      <c r="G172" s="31">
        <f>ROUND(E172*F172,2)</f>
        <v>161.87</v>
      </c>
      <c r="H172" s="26">
        <v>1</v>
      </c>
      <c r="I172" s="32">
        <v>0</v>
      </c>
      <c r="J172" s="31">
        <f>ROUND(H172*I172,2)</f>
        <v>0</v>
      </c>
    </row>
    <row r="173" spans="1:10" ht="303.75" x14ac:dyDescent="0.25">
      <c r="A173" s="28"/>
      <c r="B173" s="28"/>
      <c r="C173" s="28"/>
      <c r="D173" s="30" t="s">
        <v>504</v>
      </c>
      <c r="E173" s="28"/>
      <c r="F173" s="28"/>
      <c r="G173" s="28"/>
      <c r="H173" s="28"/>
      <c r="I173" s="28"/>
      <c r="J173" s="28"/>
    </row>
    <row r="174" spans="1:10" ht="22.5" x14ac:dyDescent="0.25">
      <c r="A174" s="34" t="s">
        <v>503</v>
      </c>
      <c r="B174" s="33" t="s">
        <v>16</v>
      </c>
      <c r="C174" s="33" t="s">
        <v>15</v>
      </c>
      <c r="D174" s="30" t="s">
        <v>502</v>
      </c>
      <c r="E174" s="26">
        <v>1</v>
      </c>
      <c r="F174" s="26">
        <v>174.42</v>
      </c>
      <c r="G174" s="31">
        <f>ROUND(E174*F174,2)</f>
        <v>174.42</v>
      </c>
      <c r="H174" s="26">
        <v>1</v>
      </c>
      <c r="I174" s="32">
        <v>0</v>
      </c>
      <c r="J174" s="31">
        <f>ROUND(H174*I174,2)</f>
        <v>0</v>
      </c>
    </row>
    <row r="175" spans="1:10" ht="371.25" x14ac:dyDescent="0.25">
      <c r="A175" s="28"/>
      <c r="B175" s="28"/>
      <c r="C175" s="28"/>
      <c r="D175" s="30" t="s">
        <v>501</v>
      </c>
      <c r="E175" s="28"/>
      <c r="F175" s="28"/>
      <c r="G175" s="28"/>
      <c r="H175" s="28"/>
      <c r="I175" s="28"/>
      <c r="J175" s="28"/>
    </row>
    <row r="176" spans="1:10" ht="22.5" x14ac:dyDescent="0.25">
      <c r="A176" s="34" t="s">
        <v>500</v>
      </c>
      <c r="B176" s="33" t="s">
        <v>16</v>
      </c>
      <c r="C176" s="33" t="s">
        <v>15</v>
      </c>
      <c r="D176" s="30" t="s">
        <v>499</v>
      </c>
      <c r="E176" s="26">
        <v>1</v>
      </c>
      <c r="F176" s="26">
        <v>179.62</v>
      </c>
      <c r="G176" s="31">
        <f>ROUND(E176*F176,2)</f>
        <v>179.62</v>
      </c>
      <c r="H176" s="26">
        <v>1</v>
      </c>
      <c r="I176" s="32">
        <v>0</v>
      </c>
      <c r="J176" s="31">
        <f>ROUND(H176*I176,2)</f>
        <v>0</v>
      </c>
    </row>
    <row r="177" spans="1:10" ht="371.25" x14ac:dyDescent="0.25">
      <c r="A177" s="28"/>
      <c r="B177" s="28"/>
      <c r="C177" s="28"/>
      <c r="D177" s="30" t="s">
        <v>498</v>
      </c>
      <c r="E177" s="28"/>
      <c r="F177" s="28"/>
      <c r="G177" s="28"/>
      <c r="H177" s="28"/>
      <c r="I177" s="28"/>
      <c r="J177" s="28"/>
    </row>
    <row r="178" spans="1:10" ht="22.5" x14ac:dyDescent="0.25">
      <c r="A178" s="34" t="s">
        <v>497</v>
      </c>
      <c r="B178" s="33" t="s">
        <v>16</v>
      </c>
      <c r="C178" s="33" t="s">
        <v>15</v>
      </c>
      <c r="D178" s="30" t="s">
        <v>496</v>
      </c>
      <c r="E178" s="26">
        <v>1</v>
      </c>
      <c r="F178" s="26">
        <v>101.96</v>
      </c>
      <c r="G178" s="31">
        <f>ROUND(E178*F178,2)</f>
        <v>101.96</v>
      </c>
      <c r="H178" s="26">
        <v>1</v>
      </c>
      <c r="I178" s="32">
        <v>0</v>
      </c>
      <c r="J178" s="31">
        <f>ROUND(H178*I178,2)</f>
        <v>0</v>
      </c>
    </row>
    <row r="179" spans="1:10" ht="247.5" x14ac:dyDescent="0.25">
      <c r="A179" s="28"/>
      <c r="B179" s="28"/>
      <c r="C179" s="28"/>
      <c r="D179" s="30" t="s">
        <v>495</v>
      </c>
      <c r="E179" s="28"/>
      <c r="F179" s="28"/>
      <c r="G179" s="28"/>
      <c r="H179" s="28"/>
      <c r="I179" s="28"/>
      <c r="J179" s="28"/>
    </row>
    <row r="180" spans="1:10" ht="22.5" x14ac:dyDescent="0.25">
      <c r="A180" s="34" t="s">
        <v>494</v>
      </c>
      <c r="B180" s="33" t="s">
        <v>16</v>
      </c>
      <c r="C180" s="33" t="s">
        <v>15</v>
      </c>
      <c r="D180" s="30" t="s">
        <v>493</v>
      </c>
      <c r="E180" s="26">
        <v>1</v>
      </c>
      <c r="F180" s="26">
        <v>106.11</v>
      </c>
      <c r="G180" s="31">
        <f>ROUND(E180*F180,2)</f>
        <v>106.11</v>
      </c>
      <c r="H180" s="26">
        <v>1</v>
      </c>
      <c r="I180" s="32">
        <v>0</v>
      </c>
      <c r="J180" s="31">
        <f>ROUND(H180*I180,2)</f>
        <v>0</v>
      </c>
    </row>
    <row r="181" spans="1:10" ht="247.5" x14ac:dyDescent="0.25">
      <c r="A181" s="28"/>
      <c r="B181" s="28"/>
      <c r="C181" s="28"/>
      <c r="D181" s="30" t="s">
        <v>492</v>
      </c>
      <c r="E181" s="28"/>
      <c r="F181" s="28"/>
      <c r="G181" s="28"/>
      <c r="H181" s="28"/>
      <c r="I181" s="28"/>
      <c r="J181" s="28"/>
    </row>
    <row r="182" spans="1:10" ht="33.75" x14ac:dyDescent="0.25">
      <c r="A182" s="34" t="s">
        <v>491</v>
      </c>
      <c r="B182" s="33" t="s">
        <v>16</v>
      </c>
      <c r="C182" s="33" t="s">
        <v>15</v>
      </c>
      <c r="D182" s="30" t="s">
        <v>490</v>
      </c>
      <c r="E182" s="26">
        <v>1</v>
      </c>
      <c r="F182" s="26">
        <v>45.7</v>
      </c>
      <c r="G182" s="31">
        <f>ROUND(E182*F182,2)</f>
        <v>45.7</v>
      </c>
      <c r="H182" s="26">
        <v>1</v>
      </c>
      <c r="I182" s="32">
        <v>0</v>
      </c>
      <c r="J182" s="31">
        <f>ROUND(H182*I182,2)</f>
        <v>0</v>
      </c>
    </row>
    <row r="183" spans="1:10" ht="202.5" x14ac:dyDescent="0.25">
      <c r="A183" s="28"/>
      <c r="B183" s="28"/>
      <c r="C183" s="28"/>
      <c r="D183" s="30" t="s">
        <v>487</v>
      </c>
      <c r="E183" s="28"/>
      <c r="F183" s="28"/>
      <c r="G183" s="28"/>
      <c r="H183" s="28"/>
      <c r="I183" s="28"/>
      <c r="J183" s="28"/>
    </row>
    <row r="184" spans="1:10" ht="33.75" x14ac:dyDescent="0.25">
      <c r="A184" s="34" t="s">
        <v>489</v>
      </c>
      <c r="B184" s="33" t="s">
        <v>16</v>
      </c>
      <c r="C184" s="33" t="s">
        <v>15</v>
      </c>
      <c r="D184" s="30" t="s">
        <v>488</v>
      </c>
      <c r="E184" s="26">
        <v>1</v>
      </c>
      <c r="F184" s="26">
        <v>49.85</v>
      </c>
      <c r="G184" s="31">
        <f>ROUND(E184*F184,2)</f>
        <v>49.85</v>
      </c>
      <c r="H184" s="26">
        <v>1</v>
      </c>
      <c r="I184" s="32">
        <v>0</v>
      </c>
      <c r="J184" s="31">
        <f>ROUND(H184*I184,2)</f>
        <v>0</v>
      </c>
    </row>
    <row r="185" spans="1:10" ht="202.5" x14ac:dyDescent="0.25">
      <c r="A185" s="28"/>
      <c r="B185" s="28"/>
      <c r="C185" s="28"/>
      <c r="D185" s="30" t="s">
        <v>487</v>
      </c>
      <c r="E185" s="28"/>
      <c r="F185" s="28"/>
      <c r="G185" s="28"/>
      <c r="H185" s="28"/>
      <c r="I185" s="28"/>
      <c r="J185" s="28"/>
    </row>
    <row r="186" spans="1:10" ht="22.5" x14ac:dyDescent="0.25">
      <c r="A186" s="34" t="s">
        <v>486</v>
      </c>
      <c r="B186" s="33" t="s">
        <v>16</v>
      </c>
      <c r="C186" s="33" t="s">
        <v>30</v>
      </c>
      <c r="D186" s="30" t="s">
        <v>485</v>
      </c>
      <c r="E186" s="26">
        <v>1</v>
      </c>
      <c r="F186" s="26">
        <v>183.77</v>
      </c>
      <c r="G186" s="31">
        <f>ROUND(E186*F186,2)</f>
        <v>183.77</v>
      </c>
      <c r="H186" s="26">
        <v>1</v>
      </c>
      <c r="I186" s="32">
        <v>0</v>
      </c>
      <c r="J186" s="31">
        <f>ROUND(H186*I186,2)</f>
        <v>0</v>
      </c>
    </row>
    <row r="187" spans="1:10" ht="393.75" x14ac:dyDescent="0.25">
      <c r="A187" s="28"/>
      <c r="B187" s="28"/>
      <c r="C187" s="28"/>
      <c r="D187" s="30" t="s">
        <v>484</v>
      </c>
      <c r="E187" s="28"/>
      <c r="F187" s="28"/>
      <c r="G187" s="28"/>
      <c r="H187" s="28"/>
      <c r="I187" s="28"/>
      <c r="J187" s="28"/>
    </row>
    <row r="188" spans="1:10" ht="22.5" x14ac:dyDescent="0.25">
      <c r="A188" s="34" t="s">
        <v>483</v>
      </c>
      <c r="B188" s="33" t="s">
        <v>16</v>
      </c>
      <c r="C188" s="33" t="s">
        <v>30</v>
      </c>
      <c r="D188" s="30" t="s">
        <v>482</v>
      </c>
      <c r="E188" s="26">
        <v>1</v>
      </c>
      <c r="F188" s="26">
        <v>214.98</v>
      </c>
      <c r="G188" s="31">
        <f>ROUND(E188*F188,2)</f>
        <v>214.98</v>
      </c>
      <c r="H188" s="26">
        <v>1</v>
      </c>
      <c r="I188" s="32">
        <v>0</v>
      </c>
      <c r="J188" s="31">
        <f>ROUND(H188*I188,2)</f>
        <v>0</v>
      </c>
    </row>
    <row r="189" spans="1:10" ht="393.75" x14ac:dyDescent="0.25">
      <c r="A189" s="28"/>
      <c r="B189" s="28"/>
      <c r="C189" s="28"/>
      <c r="D189" s="30" t="s">
        <v>481</v>
      </c>
      <c r="E189" s="28"/>
      <c r="F189" s="28"/>
      <c r="G189" s="28"/>
      <c r="H189" s="28"/>
      <c r="I189" s="28"/>
      <c r="J189" s="28"/>
    </row>
    <row r="190" spans="1:10" x14ac:dyDescent="0.25">
      <c r="A190" s="28"/>
      <c r="B190" s="28"/>
      <c r="C190" s="28"/>
      <c r="D190" s="27" t="s">
        <v>480</v>
      </c>
      <c r="E190" s="26">
        <v>1</v>
      </c>
      <c r="F190" s="25">
        <f>G62+G64+G66+G68+G70+G72+G74+G76+G78+G80+G82+G84+G86+G88+G90+G92+G94+G96+G98+G100+G102+G104+G106+G108+G110+G112+G114+G116+G118+G120+G122+G124+G126+G128+G130+G132+G134+G136+G138+G140+G142+G144+G146+G148+G150+G152+G154+G156+G158+G160+G162+G164+G166+G168+G170+G172+G174+G176+G178+G180+G182+G184+G186+G188</f>
        <v>28390.09</v>
      </c>
      <c r="G190" s="25">
        <f>ROUND(E190*F190,2)</f>
        <v>28390.09</v>
      </c>
      <c r="H190" s="26">
        <v>1</v>
      </c>
      <c r="I190" s="25">
        <f>J62+J64+J66+J68+J70+J72+J74+J76+J78+J80+J82+J84+J86+J88+J90+J92+J94+J96+J98+J100+J102+J104+J106+J108+J110+J112+J114+J116+J118+J120+J122+J124+J126+J128+J130+J132+J134+J136+J138+J140+J142+J144+J146+J148+J150+J152+J154+J156+J158+J160+J162+J164+J166+J168+J170+J172+J174+J176+J178+J180+J182+J184+J186+J188</f>
        <v>0</v>
      </c>
      <c r="J190" s="25">
        <f>ROUND(H190*I190,2)</f>
        <v>0</v>
      </c>
    </row>
    <row r="191" spans="1:10" ht="0.95" customHeight="1" x14ac:dyDescent="0.25">
      <c r="A191" s="23"/>
      <c r="B191" s="23"/>
      <c r="C191" s="23"/>
      <c r="D191" s="24"/>
      <c r="E191" s="23"/>
      <c r="F191" s="23"/>
      <c r="G191" s="23"/>
      <c r="H191" s="23"/>
      <c r="I191" s="23"/>
      <c r="J191" s="23"/>
    </row>
    <row r="192" spans="1:10" x14ac:dyDescent="0.25">
      <c r="A192" s="37" t="s">
        <v>479</v>
      </c>
      <c r="B192" s="37" t="s">
        <v>228</v>
      </c>
      <c r="C192" s="37" t="s">
        <v>227</v>
      </c>
      <c r="D192" s="36" t="s">
        <v>478</v>
      </c>
      <c r="E192" s="35">
        <f>E293</f>
        <v>1</v>
      </c>
      <c r="F192" s="35">
        <f>F293</f>
        <v>1786.55</v>
      </c>
      <c r="G192" s="35">
        <f>G293</f>
        <v>1786.55</v>
      </c>
      <c r="H192" s="35">
        <f>H293</f>
        <v>1</v>
      </c>
      <c r="I192" s="35">
        <f>I293</f>
        <v>0</v>
      </c>
      <c r="J192" s="35">
        <f>J293</f>
        <v>0</v>
      </c>
    </row>
    <row r="193" spans="1:10" ht="22.5" x14ac:dyDescent="0.25">
      <c r="A193" s="34" t="s">
        <v>477</v>
      </c>
      <c r="B193" s="33" t="s">
        <v>16</v>
      </c>
      <c r="C193" s="33" t="s">
        <v>30</v>
      </c>
      <c r="D193" s="30" t="s">
        <v>476</v>
      </c>
      <c r="E193" s="26">
        <v>1</v>
      </c>
      <c r="F193" s="26">
        <v>9.61</v>
      </c>
      <c r="G193" s="31">
        <f>ROUND(E193*F193,2)</f>
        <v>9.61</v>
      </c>
      <c r="H193" s="26">
        <v>1</v>
      </c>
      <c r="I193" s="32">
        <v>0</v>
      </c>
      <c r="J193" s="31">
        <f>ROUND(H193*I193,2)</f>
        <v>0</v>
      </c>
    </row>
    <row r="194" spans="1:10" ht="281.25" x14ac:dyDescent="0.25">
      <c r="A194" s="28"/>
      <c r="B194" s="28"/>
      <c r="C194" s="28"/>
      <c r="D194" s="30" t="s">
        <v>475</v>
      </c>
      <c r="E194" s="28"/>
      <c r="F194" s="28"/>
      <c r="G194" s="28"/>
      <c r="H194" s="28"/>
      <c r="I194" s="28"/>
      <c r="J194" s="28"/>
    </row>
    <row r="195" spans="1:10" ht="22.5" x14ac:dyDescent="0.25">
      <c r="A195" s="34" t="s">
        <v>474</v>
      </c>
      <c r="B195" s="33" t="s">
        <v>16</v>
      </c>
      <c r="C195" s="33" t="s">
        <v>30</v>
      </c>
      <c r="D195" s="30" t="s">
        <v>473</v>
      </c>
      <c r="E195" s="26">
        <v>1</v>
      </c>
      <c r="F195" s="26">
        <v>11.89</v>
      </c>
      <c r="G195" s="31">
        <f>ROUND(E195*F195,2)</f>
        <v>11.89</v>
      </c>
      <c r="H195" s="26">
        <v>1</v>
      </c>
      <c r="I195" s="32">
        <v>0</v>
      </c>
      <c r="J195" s="31">
        <f>ROUND(H195*I195,2)</f>
        <v>0</v>
      </c>
    </row>
    <row r="196" spans="1:10" ht="281.25" x14ac:dyDescent="0.25">
      <c r="A196" s="28"/>
      <c r="B196" s="28"/>
      <c r="C196" s="28"/>
      <c r="D196" s="30" t="s">
        <v>472</v>
      </c>
      <c r="E196" s="28"/>
      <c r="F196" s="28"/>
      <c r="G196" s="28"/>
      <c r="H196" s="28"/>
      <c r="I196" s="28"/>
      <c r="J196" s="28"/>
    </row>
    <row r="197" spans="1:10" ht="22.5" x14ac:dyDescent="0.25">
      <c r="A197" s="34" t="s">
        <v>471</v>
      </c>
      <c r="B197" s="33" t="s">
        <v>16</v>
      </c>
      <c r="C197" s="33" t="s">
        <v>23</v>
      </c>
      <c r="D197" s="30" t="s">
        <v>470</v>
      </c>
      <c r="E197" s="26">
        <v>1</v>
      </c>
      <c r="F197" s="26">
        <v>29.11</v>
      </c>
      <c r="G197" s="31">
        <f>ROUND(E197*F197,2)</f>
        <v>29.11</v>
      </c>
      <c r="H197" s="26">
        <v>1</v>
      </c>
      <c r="I197" s="32">
        <v>0</v>
      </c>
      <c r="J197" s="31">
        <f>ROUND(H197*I197,2)</f>
        <v>0</v>
      </c>
    </row>
    <row r="198" spans="1:10" ht="247.5" x14ac:dyDescent="0.25">
      <c r="A198" s="28"/>
      <c r="B198" s="28"/>
      <c r="C198" s="28"/>
      <c r="D198" s="30" t="s">
        <v>469</v>
      </c>
      <c r="E198" s="28"/>
      <c r="F198" s="28"/>
      <c r="G198" s="28"/>
      <c r="H198" s="28"/>
      <c r="I198" s="28"/>
      <c r="J198" s="28"/>
    </row>
    <row r="199" spans="1:10" ht="22.5" x14ac:dyDescent="0.25">
      <c r="A199" s="34" t="s">
        <v>468</v>
      </c>
      <c r="B199" s="33" t="s">
        <v>16</v>
      </c>
      <c r="C199" s="33" t="s">
        <v>23</v>
      </c>
      <c r="D199" s="30" t="s">
        <v>467</v>
      </c>
      <c r="E199" s="26">
        <v>1</v>
      </c>
      <c r="F199" s="26">
        <v>35.86</v>
      </c>
      <c r="G199" s="31">
        <f>ROUND(E199*F199,2)</f>
        <v>35.86</v>
      </c>
      <c r="H199" s="26">
        <v>1</v>
      </c>
      <c r="I199" s="32">
        <v>0</v>
      </c>
      <c r="J199" s="31">
        <f>ROUND(H199*I199,2)</f>
        <v>0</v>
      </c>
    </row>
    <row r="200" spans="1:10" ht="247.5" x14ac:dyDescent="0.25">
      <c r="A200" s="28"/>
      <c r="B200" s="28"/>
      <c r="C200" s="28"/>
      <c r="D200" s="30" t="s">
        <v>466</v>
      </c>
      <c r="E200" s="28"/>
      <c r="F200" s="28"/>
      <c r="G200" s="28"/>
      <c r="H200" s="28"/>
      <c r="I200" s="28"/>
      <c r="J200" s="28"/>
    </row>
    <row r="201" spans="1:10" x14ac:dyDescent="0.25">
      <c r="A201" s="34" t="s">
        <v>465</v>
      </c>
      <c r="B201" s="33" t="s">
        <v>16</v>
      </c>
      <c r="C201" s="33" t="s">
        <v>30</v>
      </c>
      <c r="D201" s="30" t="s">
        <v>464</v>
      </c>
      <c r="E201" s="26">
        <v>1</v>
      </c>
      <c r="F201" s="26">
        <v>18.8</v>
      </c>
      <c r="G201" s="31">
        <f>ROUND(E201*F201,2)</f>
        <v>18.8</v>
      </c>
      <c r="H201" s="26">
        <v>1</v>
      </c>
      <c r="I201" s="32">
        <v>0</v>
      </c>
      <c r="J201" s="31">
        <f>ROUND(H201*I201,2)</f>
        <v>0</v>
      </c>
    </row>
    <row r="202" spans="1:10" ht="213.75" x14ac:dyDescent="0.25">
      <c r="A202" s="28"/>
      <c r="B202" s="28"/>
      <c r="C202" s="28"/>
      <c r="D202" s="30" t="s">
        <v>463</v>
      </c>
      <c r="E202" s="28"/>
      <c r="F202" s="28"/>
      <c r="G202" s="28"/>
      <c r="H202" s="28"/>
      <c r="I202" s="28"/>
      <c r="J202" s="28"/>
    </row>
    <row r="203" spans="1:10" x14ac:dyDescent="0.25">
      <c r="A203" s="34" t="s">
        <v>462</v>
      </c>
      <c r="B203" s="33" t="s">
        <v>16</v>
      </c>
      <c r="C203" s="33" t="s">
        <v>30</v>
      </c>
      <c r="D203" s="30" t="s">
        <v>461</v>
      </c>
      <c r="E203" s="26">
        <v>1</v>
      </c>
      <c r="F203" s="26">
        <v>33.5</v>
      </c>
      <c r="G203" s="31">
        <f>ROUND(E203*F203,2)</f>
        <v>33.5</v>
      </c>
      <c r="H203" s="26">
        <v>1</v>
      </c>
      <c r="I203" s="32">
        <v>0</v>
      </c>
      <c r="J203" s="31">
        <f>ROUND(H203*I203,2)</f>
        <v>0</v>
      </c>
    </row>
    <row r="204" spans="1:10" ht="225" x14ac:dyDescent="0.25">
      <c r="A204" s="28"/>
      <c r="B204" s="28"/>
      <c r="C204" s="28"/>
      <c r="D204" s="30" t="s">
        <v>460</v>
      </c>
      <c r="E204" s="28"/>
      <c r="F204" s="28"/>
      <c r="G204" s="28"/>
      <c r="H204" s="28"/>
      <c r="I204" s="28"/>
      <c r="J204" s="28"/>
    </row>
    <row r="205" spans="1:10" ht="22.5" x14ac:dyDescent="0.25">
      <c r="A205" s="34" t="s">
        <v>459</v>
      </c>
      <c r="B205" s="33" t="s">
        <v>16</v>
      </c>
      <c r="C205" s="33" t="s">
        <v>15</v>
      </c>
      <c r="D205" s="30" t="s">
        <v>458</v>
      </c>
      <c r="E205" s="26">
        <v>1</v>
      </c>
      <c r="F205" s="26">
        <v>21.93</v>
      </c>
      <c r="G205" s="31">
        <f>ROUND(E205*F205,2)</f>
        <v>21.93</v>
      </c>
      <c r="H205" s="26">
        <v>1</v>
      </c>
      <c r="I205" s="32">
        <v>0</v>
      </c>
      <c r="J205" s="31">
        <f>ROUND(H205*I205,2)</f>
        <v>0</v>
      </c>
    </row>
    <row r="206" spans="1:10" ht="236.25" x14ac:dyDescent="0.25">
      <c r="A206" s="28"/>
      <c r="B206" s="28"/>
      <c r="C206" s="28"/>
      <c r="D206" s="30" t="s">
        <v>457</v>
      </c>
      <c r="E206" s="28"/>
      <c r="F206" s="28"/>
      <c r="G206" s="28"/>
      <c r="H206" s="28"/>
      <c r="I206" s="28"/>
      <c r="J206" s="28"/>
    </row>
    <row r="207" spans="1:10" ht="22.5" x14ac:dyDescent="0.25">
      <c r="A207" s="34" t="s">
        <v>456</v>
      </c>
      <c r="B207" s="33" t="s">
        <v>16</v>
      </c>
      <c r="C207" s="33" t="s">
        <v>15</v>
      </c>
      <c r="D207" s="30" t="s">
        <v>455</v>
      </c>
      <c r="E207" s="26">
        <v>1</v>
      </c>
      <c r="F207" s="26">
        <v>27.41</v>
      </c>
      <c r="G207" s="31">
        <f>ROUND(E207*F207,2)</f>
        <v>27.41</v>
      </c>
      <c r="H207" s="26">
        <v>1</v>
      </c>
      <c r="I207" s="32">
        <v>0</v>
      </c>
      <c r="J207" s="31">
        <f>ROUND(H207*I207,2)</f>
        <v>0</v>
      </c>
    </row>
    <row r="208" spans="1:10" ht="236.25" x14ac:dyDescent="0.25">
      <c r="A208" s="28"/>
      <c r="B208" s="28"/>
      <c r="C208" s="28"/>
      <c r="D208" s="30" t="s">
        <v>454</v>
      </c>
      <c r="E208" s="28"/>
      <c r="F208" s="28"/>
      <c r="G208" s="28"/>
      <c r="H208" s="28"/>
      <c r="I208" s="28"/>
      <c r="J208" s="28"/>
    </row>
    <row r="209" spans="1:10" x14ac:dyDescent="0.25">
      <c r="A209" s="34" t="s">
        <v>453</v>
      </c>
      <c r="B209" s="33" t="s">
        <v>16</v>
      </c>
      <c r="C209" s="33" t="s">
        <v>30</v>
      </c>
      <c r="D209" s="30" t="s">
        <v>452</v>
      </c>
      <c r="E209" s="26">
        <v>1</v>
      </c>
      <c r="F209" s="26">
        <v>21.93</v>
      </c>
      <c r="G209" s="31">
        <f>ROUND(E209*F209,2)</f>
        <v>21.93</v>
      </c>
      <c r="H209" s="26">
        <v>1</v>
      </c>
      <c r="I209" s="32">
        <v>0</v>
      </c>
      <c r="J209" s="31">
        <f>ROUND(H209*I209,2)</f>
        <v>0</v>
      </c>
    </row>
    <row r="210" spans="1:10" ht="247.5" x14ac:dyDescent="0.25">
      <c r="A210" s="28"/>
      <c r="B210" s="28"/>
      <c r="C210" s="28"/>
      <c r="D210" s="30" t="s">
        <v>451</v>
      </c>
      <c r="E210" s="28"/>
      <c r="F210" s="28"/>
      <c r="G210" s="28"/>
      <c r="H210" s="28"/>
      <c r="I210" s="28"/>
      <c r="J210" s="28"/>
    </row>
    <row r="211" spans="1:10" x14ac:dyDescent="0.25">
      <c r="A211" s="34" t="s">
        <v>450</v>
      </c>
      <c r="B211" s="33" t="s">
        <v>16</v>
      </c>
      <c r="C211" s="33" t="s">
        <v>30</v>
      </c>
      <c r="D211" s="30" t="s">
        <v>449</v>
      </c>
      <c r="E211" s="26">
        <v>1</v>
      </c>
      <c r="F211" s="26">
        <v>27.41</v>
      </c>
      <c r="G211" s="31">
        <f>ROUND(E211*F211,2)</f>
        <v>27.41</v>
      </c>
      <c r="H211" s="26">
        <v>1</v>
      </c>
      <c r="I211" s="32">
        <v>0</v>
      </c>
      <c r="J211" s="31">
        <f>ROUND(H211*I211,2)</f>
        <v>0</v>
      </c>
    </row>
    <row r="212" spans="1:10" ht="247.5" x14ac:dyDescent="0.25">
      <c r="A212" s="28"/>
      <c r="B212" s="28"/>
      <c r="C212" s="28"/>
      <c r="D212" s="30" t="s">
        <v>448</v>
      </c>
      <c r="E212" s="28"/>
      <c r="F212" s="28"/>
      <c r="G212" s="28"/>
      <c r="H212" s="28"/>
      <c r="I212" s="28"/>
      <c r="J212" s="28"/>
    </row>
    <row r="213" spans="1:10" x14ac:dyDescent="0.25">
      <c r="A213" s="34" t="s">
        <v>447</v>
      </c>
      <c r="B213" s="33" t="s">
        <v>16</v>
      </c>
      <c r="C213" s="33" t="s">
        <v>296</v>
      </c>
      <c r="D213" s="30" t="s">
        <v>446</v>
      </c>
      <c r="E213" s="26">
        <v>1</v>
      </c>
      <c r="F213" s="26">
        <v>19.739999999999998</v>
      </c>
      <c r="G213" s="31">
        <f>ROUND(E213*F213,2)</f>
        <v>19.739999999999998</v>
      </c>
      <c r="H213" s="26">
        <v>1</v>
      </c>
      <c r="I213" s="32">
        <v>0</v>
      </c>
      <c r="J213" s="31">
        <f>ROUND(H213*I213,2)</f>
        <v>0</v>
      </c>
    </row>
    <row r="214" spans="1:10" ht="202.5" x14ac:dyDescent="0.25">
      <c r="A214" s="28"/>
      <c r="B214" s="28"/>
      <c r="C214" s="28"/>
      <c r="D214" s="30" t="s">
        <v>445</v>
      </c>
      <c r="E214" s="28"/>
      <c r="F214" s="28"/>
      <c r="G214" s="28"/>
      <c r="H214" s="28"/>
      <c r="I214" s="28"/>
      <c r="J214" s="28"/>
    </row>
    <row r="215" spans="1:10" x14ac:dyDescent="0.25">
      <c r="A215" s="34" t="s">
        <v>444</v>
      </c>
      <c r="B215" s="33" t="s">
        <v>16</v>
      </c>
      <c r="C215" s="33" t="s">
        <v>296</v>
      </c>
      <c r="D215" s="30" t="s">
        <v>443</v>
      </c>
      <c r="E215" s="26">
        <v>1</v>
      </c>
      <c r="F215" s="26">
        <v>24.66</v>
      </c>
      <c r="G215" s="31">
        <f>ROUND(E215*F215,2)</f>
        <v>24.66</v>
      </c>
      <c r="H215" s="26">
        <v>1</v>
      </c>
      <c r="I215" s="32">
        <v>0</v>
      </c>
      <c r="J215" s="31">
        <f>ROUND(H215*I215,2)</f>
        <v>0</v>
      </c>
    </row>
    <row r="216" spans="1:10" ht="202.5" x14ac:dyDescent="0.25">
      <c r="A216" s="28"/>
      <c r="B216" s="28"/>
      <c r="C216" s="28"/>
      <c r="D216" s="30" t="s">
        <v>442</v>
      </c>
      <c r="E216" s="28"/>
      <c r="F216" s="28"/>
      <c r="G216" s="28"/>
      <c r="H216" s="28"/>
      <c r="I216" s="28"/>
      <c r="J216" s="28"/>
    </row>
    <row r="217" spans="1:10" x14ac:dyDescent="0.25">
      <c r="A217" s="34" t="s">
        <v>441</v>
      </c>
      <c r="B217" s="33" t="s">
        <v>16</v>
      </c>
      <c r="C217" s="33" t="s">
        <v>15</v>
      </c>
      <c r="D217" s="30" t="s">
        <v>440</v>
      </c>
      <c r="E217" s="26">
        <v>1</v>
      </c>
      <c r="F217" s="26">
        <v>7.07</v>
      </c>
      <c r="G217" s="31">
        <f>ROUND(E217*F217,2)</f>
        <v>7.07</v>
      </c>
      <c r="H217" s="26">
        <v>1</v>
      </c>
      <c r="I217" s="32">
        <v>0</v>
      </c>
      <c r="J217" s="31">
        <f>ROUND(H217*I217,2)</f>
        <v>0</v>
      </c>
    </row>
    <row r="218" spans="1:10" ht="213.75" x14ac:dyDescent="0.25">
      <c r="A218" s="28"/>
      <c r="B218" s="28"/>
      <c r="C218" s="28"/>
      <c r="D218" s="30" t="s">
        <v>439</v>
      </c>
      <c r="E218" s="28"/>
      <c r="F218" s="28"/>
      <c r="G218" s="28"/>
      <c r="H218" s="28"/>
      <c r="I218" s="28"/>
      <c r="J218" s="28"/>
    </row>
    <row r="219" spans="1:10" x14ac:dyDescent="0.25">
      <c r="A219" s="34" t="s">
        <v>438</v>
      </c>
      <c r="B219" s="33" t="s">
        <v>16</v>
      </c>
      <c r="C219" s="33" t="s">
        <v>15</v>
      </c>
      <c r="D219" s="30" t="s">
        <v>437</v>
      </c>
      <c r="E219" s="26">
        <v>1</v>
      </c>
      <c r="F219" s="26">
        <v>8.82</v>
      </c>
      <c r="G219" s="31">
        <f>ROUND(E219*F219,2)</f>
        <v>8.82</v>
      </c>
      <c r="H219" s="26">
        <v>1</v>
      </c>
      <c r="I219" s="32">
        <v>0</v>
      </c>
      <c r="J219" s="31">
        <f>ROUND(H219*I219,2)</f>
        <v>0</v>
      </c>
    </row>
    <row r="220" spans="1:10" ht="213.75" x14ac:dyDescent="0.25">
      <c r="A220" s="28"/>
      <c r="B220" s="28"/>
      <c r="C220" s="28"/>
      <c r="D220" s="30" t="s">
        <v>436</v>
      </c>
      <c r="E220" s="28"/>
      <c r="F220" s="28"/>
      <c r="G220" s="28"/>
      <c r="H220" s="28"/>
      <c r="I220" s="28"/>
      <c r="J220" s="28"/>
    </row>
    <row r="221" spans="1:10" x14ac:dyDescent="0.25">
      <c r="A221" s="34" t="s">
        <v>435</v>
      </c>
      <c r="B221" s="33" t="s">
        <v>16</v>
      </c>
      <c r="C221" s="33" t="s">
        <v>15</v>
      </c>
      <c r="D221" s="30" t="s">
        <v>434</v>
      </c>
      <c r="E221" s="26">
        <v>1</v>
      </c>
      <c r="F221" s="26">
        <v>21.93</v>
      </c>
      <c r="G221" s="31">
        <f>ROUND(E221*F221,2)</f>
        <v>21.93</v>
      </c>
      <c r="H221" s="26">
        <v>1</v>
      </c>
      <c r="I221" s="32">
        <v>0</v>
      </c>
      <c r="J221" s="31">
        <f>ROUND(H221*I221,2)</f>
        <v>0</v>
      </c>
    </row>
    <row r="222" spans="1:10" ht="225" x14ac:dyDescent="0.25">
      <c r="A222" s="28"/>
      <c r="B222" s="28"/>
      <c r="C222" s="28"/>
      <c r="D222" s="30" t="s">
        <v>433</v>
      </c>
      <c r="E222" s="28"/>
      <c r="F222" s="28"/>
      <c r="G222" s="28"/>
      <c r="H222" s="28"/>
      <c r="I222" s="28"/>
      <c r="J222" s="28"/>
    </row>
    <row r="223" spans="1:10" ht="22.5" x14ac:dyDescent="0.25">
      <c r="A223" s="34" t="s">
        <v>432</v>
      </c>
      <c r="B223" s="33" t="s">
        <v>16</v>
      </c>
      <c r="C223" s="33" t="s">
        <v>15</v>
      </c>
      <c r="D223" s="30" t="s">
        <v>431</v>
      </c>
      <c r="E223" s="26">
        <v>1</v>
      </c>
      <c r="F223" s="26">
        <v>27.41</v>
      </c>
      <c r="G223" s="31">
        <f>ROUND(E223*F223,2)</f>
        <v>27.41</v>
      </c>
      <c r="H223" s="26">
        <v>1</v>
      </c>
      <c r="I223" s="32">
        <v>0</v>
      </c>
      <c r="J223" s="31">
        <f>ROUND(H223*I223,2)</f>
        <v>0</v>
      </c>
    </row>
    <row r="224" spans="1:10" ht="225" x14ac:dyDescent="0.25">
      <c r="A224" s="28"/>
      <c r="B224" s="28"/>
      <c r="C224" s="28"/>
      <c r="D224" s="30" t="s">
        <v>430</v>
      </c>
      <c r="E224" s="28"/>
      <c r="F224" s="28"/>
      <c r="G224" s="28"/>
      <c r="H224" s="28"/>
      <c r="I224" s="28"/>
      <c r="J224" s="28"/>
    </row>
    <row r="225" spans="1:10" x14ac:dyDescent="0.25">
      <c r="A225" s="34" t="s">
        <v>429</v>
      </c>
      <c r="B225" s="33" t="s">
        <v>16</v>
      </c>
      <c r="C225" s="33" t="s">
        <v>30</v>
      </c>
      <c r="D225" s="30" t="s">
        <v>428</v>
      </c>
      <c r="E225" s="26">
        <v>1</v>
      </c>
      <c r="F225" s="26">
        <v>17.57</v>
      </c>
      <c r="G225" s="31">
        <f>ROUND(E225*F225,2)</f>
        <v>17.57</v>
      </c>
      <c r="H225" s="26">
        <v>1</v>
      </c>
      <c r="I225" s="32">
        <v>0</v>
      </c>
      <c r="J225" s="31">
        <f>ROUND(H225*I225,2)</f>
        <v>0</v>
      </c>
    </row>
    <row r="226" spans="1:10" ht="213.75" x14ac:dyDescent="0.25">
      <c r="A226" s="28"/>
      <c r="B226" s="28"/>
      <c r="C226" s="28"/>
      <c r="D226" s="30" t="s">
        <v>427</v>
      </c>
      <c r="E226" s="28"/>
      <c r="F226" s="28"/>
      <c r="G226" s="28"/>
      <c r="H226" s="28"/>
      <c r="I226" s="28"/>
      <c r="J226" s="28"/>
    </row>
    <row r="227" spans="1:10" x14ac:dyDescent="0.25">
      <c r="A227" s="34" t="s">
        <v>426</v>
      </c>
      <c r="B227" s="33" t="s">
        <v>16</v>
      </c>
      <c r="C227" s="33" t="s">
        <v>30</v>
      </c>
      <c r="D227" s="30" t="s">
        <v>425</v>
      </c>
      <c r="E227" s="26">
        <v>1</v>
      </c>
      <c r="F227" s="26">
        <v>21.93</v>
      </c>
      <c r="G227" s="31">
        <f>ROUND(E227*F227,2)</f>
        <v>21.93</v>
      </c>
      <c r="H227" s="26">
        <v>1</v>
      </c>
      <c r="I227" s="32">
        <v>0</v>
      </c>
      <c r="J227" s="31">
        <f>ROUND(H227*I227,2)</f>
        <v>0</v>
      </c>
    </row>
    <row r="228" spans="1:10" ht="213.75" x14ac:dyDescent="0.25">
      <c r="A228" s="28"/>
      <c r="B228" s="28"/>
      <c r="C228" s="28"/>
      <c r="D228" s="30" t="s">
        <v>424</v>
      </c>
      <c r="E228" s="28"/>
      <c r="F228" s="28"/>
      <c r="G228" s="28"/>
      <c r="H228" s="28"/>
      <c r="I228" s="28"/>
      <c r="J228" s="28"/>
    </row>
    <row r="229" spans="1:10" ht="22.5" x14ac:dyDescent="0.25">
      <c r="A229" s="34" t="s">
        <v>423</v>
      </c>
      <c r="B229" s="33" t="s">
        <v>16</v>
      </c>
      <c r="C229" s="33" t="s">
        <v>15</v>
      </c>
      <c r="D229" s="30" t="s">
        <v>422</v>
      </c>
      <c r="E229" s="26">
        <v>1</v>
      </c>
      <c r="F229" s="26">
        <v>14.5</v>
      </c>
      <c r="G229" s="31">
        <f>ROUND(E229*F229,2)</f>
        <v>14.5</v>
      </c>
      <c r="H229" s="26">
        <v>1</v>
      </c>
      <c r="I229" s="32">
        <v>0</v>
      </c>
      <c r="J229" s="31">
        <f>ROUND(H229*I229,2)</f>
        <v>0</v>
      </c>
    </row>
    <row r="230" spans="1:10" ht="213.75" x14ac:dyDescent="0.25">
      <c r="A230" s="28"/>
      <c r="B230" s="28"/>
      <c r="C230" s="28"/>
      <c r="D230" s="30" t="s">
        <v>421</v>
      </c>
      <c r="E230" s="28"/>
      <c r="F230" s="28"/>
      <c r="G230" s="28"/>
      <c r="H230" s="28"/>
      <c r="I230" s="28"/>
      <c r="J230" s="28"/>
    </row>
    <row r="231" spans="1:10" ht="22.5" x14ac:dyDescent="0.25">
      <c r="A231" s="34" t="s">
        <v>420</v>
      </c>
      <c r="B231" s="33" t="s">
        <v>16</v>
      </c>
      <c r="C231" s="33" t="s">
        <v>15</v>
      </c>
      <c r="D231" s="30" t="s">
        <v>419</v>
      </c>
      <c r="E231" s="26">
        <v>1</v>
      </c>
      <c r="F231" s="26">
        <v>18.11</v>
      </c>
      <c r="G231" s="31">
        <f>ROUND(E231*F231,2)</f>
        <v>18.11</v>
      </c>
      <c r="H231" s="26">
        <v>1</v>
      </c>
      <c r="I231" s="32">
        <v>0</v>
      </c>
      <c r="J231" s="31">
        <f>ROUND(H231*I231,2)</f>
        <v>0</v>
      </c>
    </row>
    <row r="232" spans="1:10" ht="213.75" x14ac:dyDescent="0.25">
      <c r="A232" s="28"/>
      <c r="B232" s="28"/>
      <c r="C232" s="28"/>
      <c r="D232" s="30" t="s">
        <v>418</v>
      </c>
      <c r="E232" s="28"/>
      <c r="F232" s="28"/>
      <c r="G232" s="28"/>
      <c r="H232" s="28"/>
      <c r="I232" s="28"/>
      <c r="J232" s="28"/>
    </row>
    <row r="233" spans="1:10" ht="22.5" x14ac:dyDescent="0.25">
      <c r="A233" s="34" t="s">
        <v>417</v>
      </c>
      <c r="B233" s="33" t="s">
        <v>16</v>
      </c>
      <c r="C233" s="33" t="s">
        <v>15</v>
      </c>
      <c r="D233" s="30" t="s">
        <v>416</v>
      </c>
      <c r="E233" s="26">
        <v>1</v>
      </c>
      <c r="F233" s="26">
        <v>14.5</v>
      </c>
      <c r="G233" s="31">
        <f>ROUND(E233*F233,2)</f>
        <v>14.5</v>
      </c>
      <c r="H233" s="26">
        <v>1</v>
      </c>
      <c r="I233" s="32">
        <v>0</v>
      </c>
      <c r="J233" s="31">
        <f>ROUND(H233*I233,2)</f>
        <v>0</v>
      </c>
    </row>
    <row r="234" spans="1:10" ht="247.5" x14ac:dyDescent="0.25">
      <c r="A234" s="28"/>
      <c r="B234" s="28"/>
      <c r="C234" s="28"/>
      <c r="D234" s="30" t="s">
        <v>415</v>
      </c>
      <c r="E234" s="28"/>
      <c r="F234" s="28"/>
      <c r="G234" s="28"/>
      <c r="H234" s="28"/>
      <c r="I234" s="28"/>
      <c r="J234" s="28"/>
    </row>
    <row r="235" spans="1:10" ht="22.5" x14ac:dyDescent="0.25">
      <c r="A235" s="34" t="s">
        <v>414</v>
      </c>
      <c r="B235" s="33" t="s">
        <v>16</v>
      </c>
      <c r="C235" s="33" t="s">
        <v>15</v>
      </c>
      <c r="D235" s="30" t="s">
        <v>413</v>
      </c>
      <c r="E235" s="26">
        <v>1</v>
      </c>
      <c r="F235" s="26">
        <v>18.11</v>
      </c>
      <c r="G235" s="31">
        <f>ROUND(E235*F235,2)</f>
        <v>18.11</v>
      </c>
      <c r="H235" s="26">
        <v>1</v>
      </c>
      <c r="I235" s="32">
        <v>0</v>
      </c>
      <c r="J235" s="31">
        <f>ROUND(H235*I235,2)</f>
        <v>0</v>
      </c>
    </row>
    <row r="236" spans="1:10" ht="247.5" x14ac:dyDescent="0.25">
      <c r="A236" s="28"/>
      <c r="B236" s="28"/>
      <c r="C236" s="28"/>
      <c r="D236" s="30" t="s">
        <v>412</v>
      </c>
      <c r="E236" s="28"/>
      <c r="F236" s="28"/>
      <c r="G236" s="28"/>
      <c r="H236" s="28"/>
      <c r="I236" s="28"/>
      <c r="J236" s="28"/>
    </row>
    <row r="237" spans="1:10" ht="22.5" x14ac:dyDescent="0.25">
      <c r="A237" s="34" t="s">
        <v>411</v>
      </c>
      <c r="B237" s="33" t="s">
        <v>16</v>
      </c>
      <c r="C237" s="33" t="s">
        <v>15</v>
      </c>
      <c r="D237" s="30" t="s">
        <v>410</v>
      </c>
      <c r="E237" s="26">
        <v>1</v>
      </c>
      <c r="F237" s="26">
        <v>10.99</v>
      </c>
      <c r="G237" s="31">
        <f>ROUND(E237*F237,2)</f>
        <v>10.99</v>
      </c>
      <c r="H237" s="26">
        <v>1</v>
      </c>
      <c r="I237" s="32">
        <v>0</v>
      </c>
      <c r="J237" s="31">
        <f>ROUND(H237*I237,2)</f>
        <v>0</v>
      </c>
    </row>
    <row r="238" spans="1:10" ht="202.5" x14ac:dyDescent="0.25">
      <c r="A238" s="28"/>
      <c r="B238" s="28"/>
      <c r="C238" s="28"/>
      <c r="D238" s="30" t="s">
        <v>409</v>
      </c>
      <c r="E238" s="28"/>
      <c r="F238" s="28"/>
      <c r="G238" s="28"/>
      <c r="H238" s="28"/>
      <c r="I238" s="28"/>
      <c r="J238" s="28"/>
    </row>
    <row r="239" spans="1:10" ht="22.5" x14ac:dyDescent="0.25">
      <c r="A239" s="34" t="s">
        <v>408</v>
      </c>
      <c r="B239" s="33" t="s">
        <v>16</v>
      </c>
      <c r="C239" s="33" t="s">
        <v>15</v>
      </c>
      <c r="D239" s="30" t="s">
        <v>407</v>
      </c>
      <c r="E239" s="26">
        <v>1</v>
      </c>
      <c r="F239" s="26">
        <v>13.74</v>
      </c>
      <c r="G239" s="31">
        <f>ROUND(E239*F239,2)</f>
        <v>13.74</v>
      </c>
      <c r="H239" s="26">
        <v>1</v>
      </c>
      <c r="I239" s="32">
        <v>0</v>
      </c>
      <c r="J239" s="31">
        <f>ROUND(H239*I239,2)</f>
        <v>0</v>
      </c>
    </row>
    <row r="240" spans="1:10" ht="202.5" x14ac:dyDescent="0.25">
      <c r="A240" s="28"/>
      <c r="B240" s="28"/>
      <c r="C240" s="28"/>
      <c r="D240" s="30" t="s">
        <v>406</v>
      </c>
      <c r="E240" s="28"/>
      <c r="F240" s="28"/>
      <c r="G240" s="28"/>
      <c r="H240" s="28"/>
      <c r="I240" s="28"/>
      <c r="J240" s="28"/>
    </row>
    <row r="241" spans="1:10" ht="22.5" x14ac:dyDescent="0.25">
      <c r="A241" s="34" t="s">
        <v>405</v>
      </c>
      <c r="B241" s="33" t="s">
        <v>16</v>
      </c>
      <c r="C241" s="33" t="s">
        <v>15</v>
      </c>
      <c r="D241" s="30" t="s">
        <v>404</v>
      </c>
      <c r="E241" s="26">
        <v>1</v>
      </c>
      <c r="F241" s="26">
        <v>19.739999999999998</v>
      </c>
      <c r="G241" s="31">
        <f>ROUND(E241*F241,2)</f>
        <v>19.739999999999998</v>
      </c>
      <c r="H241" s="26">
        <v>1</v>
      </c>
      <c r="I241" s="32">
        <v>0</v>
      </c>
      <c r="J241" s="31">
        <f>ROUND(H241*I241,2)</f>
        <v>0</v>
      </c>
    </row>
    <row r="242" spans="1:10" ht="225" x14ac:dyDescent="0.25">
      <c r="A242" s="28"/>
      <c r="B242" s="28"/>
      <c r="C242" s="28"/>
      <c r="D242" s="30" t="s">
        <v>403</v>
      </c>
      <c r="E242" s="28"/>
      <c r="F242" s="28"/>
      <c r="G242" s="28"/>
      <c r="H242" s="28"/>
      <c r="I242" s="28"/>
      <c r="J242" s="28"/>
    </row>
    <row r="243" spans="1:10" ht="22.5" x14ac:dyDescent="0.25">
      <c r="A243" s="34" t="s">
        <v>402</v>
      </c>
      <c r="B243" s="33" t="s">
        <v>16</v>
      </c>
      <c r="C243" s="33" t="s">
        <v>15</v>
      </c>
      <c r="D243" s="30" t="s">
        <v>401</v>
      </c>
      <c r="E243" s="26">
        <v>1</v>
      </c>
      <c r="F243" s="26">
        <v>24.66</v>
      </c>
      <c r="G243" s="31">
        <f>ROUND(E243*F243,2)</f>
        <v>24.66</v>
      </c>
      <c r="H243" s="26">
        <v>1</v>
      </c>
      <c r="I243" s="32">
        <v>0</v>
      </c>
      <c r="J243" s="31">
        <f>ROUND(H243*I243,2)</f>
        <v>0</v>
      </c>
    </row>
    <row r="244" spans="1:10" ht="225" x14ac:dyDescent="0.25">
      <c r="A244" s="28"/>
      <c r="B244" s="28"/>
      <c r="C244" s="28"/>
      <c r="D244" s="30" t="s">
        <v>400</v>
      </c>
      <c r="E244" s="28"/>
      <c r="F244" s="28"/>
      <c r="G244" s="28"/>
      <c r="H244" s="28"/>
      <c r="I244" s="28"/>
      <c r="J244" s="28"/>
    </row>
    <row r="245" spans="1:10" ht="22.5" x14ac:dyDescent="0.25">
      <c r="A245" s="34" t="s">
        <v>399</v>
      </c>
      <c r="B245" s="33" t="s">
        <v>16</v>
      </c>
      <c r="C245" s="33" t="s">
        <v>15</v>
      </c>
      <c r="D245" s="30" t="s">
        <v>398</v>
      </c>
      <c r="E245" s="26">
        <v>1</v>
      </c>
      <c r="F245" s="26">
        <v>65.64</v>
      </c>
      <c r="G245" s="31">
        <f>ROUND(E245*F245,2)</f>
        <v>65.64</v>
      </c>
      <c r="H245" s="26">
        <v>1</v>
      </c>
      <c r="I245" s="32">
        <v>0</v>
      </c>
      <c r="J245" s="31">
        <f>ROUND(H245*I245,2)</f>
        <v>0</v>
      </c>
    </row>
    <row r="246" spans="1:10" ht="213.75" x14ac:dyDescent="0.25">
      <c r="A246" s="28"/>
      <c r="B246" s="28"/>
      <c r="C246" s="28"/>
      <c r="D246" s="30" t="s">
        <v>397</v>
      </c>
      <c r="E246" s="28"/>
      <c r="F246" s="28"/>
      <c r="G246" s="28"/>
      <c r="H246" s="28"/>
      <c r="I246" s="28"/>
      <c r="J246" s="28"/>
    </row>
    <row r="247" spans="1:10" ht="22.5" x14ac:dyDescent="0.25">
      <c r="A247" s="34" t="s">
        <v>396</v>
      </c>
      <c r="B247" s="33" t="s">
        <v>16</v>
      </c>
      <c r="C247" s="33" t="s">
        <v>15</v>
      </c>
      <c r="D247" s="30" t="s">
        <v>395</v>
      </c>
      <c r="E247" s="26">
        <v>1</v>
      </c>
      <c r="F247" s="26">
        <v>82.04</v>
      </c>
      <c r="G247" s="31">
        <f>ROUND(E247*F247,2)</f>
        <v>82.04</v>
      </c>
      <c r="H247" s="26">
        <v>1</v>
      </c>
      <c r="I247" s="32">
        <v>0</v>
      </c>
      <c r="J247" s="31">
        <f>ROUND(H247*I247,2)</f>
        <v>0</v>
      </c>
    </row>
    <row r="248" spans="1:10" ht="213.75" x14ac:dyDescent="0.25">
      <c r="A248" s="28"/>
      <c r="B248" s="28"/>
      <c r="C248" s="28"/>
      <c r="D248" s="30" t="s">
        <v>394</v>
      </c>
      <c r="E248" s="28"/>
      <c r="F248" s="28"/>
      <c r="G248" s="28"/>
      <c r="H248" s="28"/>
      <c r="I248" s="28"/>
      <c r="J248" s="28"/>
    </row>
    <row r="249" spans="1:10" x14ac:dyDescent="0.25">
      <c r="A249" s="34" t="s">
        <v>393</v>
      </c>
      <c r="B249" s="33" t="s">
        <v>16</v>
      </c>
      <c r="C249" s="33" t="s">
        <v>30</v>
      </c>
      <c r="D249" s="30" t="s">
        <v>392</v>
      </c>
      <c r="E249" s="26">
        <v>1</v>
      </c>
      <c r="F249" s="26">
        <v>17.989999999999998</v>
      </c>
      <c r="G249" s="31">
        <f>ROUND(E249*F249,2)</f>
        <v>17.989999999999998</v>
      </c>
      <c r="H249" s="26">
        <v>1</v>
      </c>
      <c r="I249" s="32">
        <v>0</v>
      </c>
      <c r="J249" s="31">
        <f>ROUND(H249*I249,2)</f>
        <v>0</v>
      </c>
    </row>
    <row r="250" spans="1:10" ht="202.5" x14ac:dyDescent="0.25">
      <c r="A250" s="28"/>
      <c r="B250" s="28"/>
      <c r="C250" s="28"/>
      <c r="D250" s="30" t="s">
        <v>391</v>
      </c>
      <c r="E250" s="28"/>
      <c r="F250" s="28"/>
      <c r="G250" s="28"/>
      <c r="H250" s="28"/>
      <c r="I250" s="28"/>
      <c r="J250" s="28"/>
    </row>
    <row r="251" spans="1:10" x14ac:dyDescent="0.25">
      <c r="A251" s="34" t="s">
        <v>390</v>
      </c>
      <c r="B251" s="33" t="s">
        <v>16</v>
      </c>
      <c r="C251" s="33" t="s">
        <v>30</v>
      </c>
      <c r="D251" s="30" t="s">
        <v>389</v>
      </c>
      <c r="E251" s="26">
        <v>1</v>
      </c>
      <c r="F251" s="26">
        <v>22.49</v>
      </c>
      <c r="G251" s="31">
        <f>ROUND(E251*F251,2)</f>
        <v>22.49</v>
      </c>
      <c r="H251" s="26">
        <v>1</v>
      </c>
      <c r="I251" s="32">
        <v>0</v>
      </c>
      <c r="J251" s="31">
        <f>ROUND(H251*I251,2)</f>
        <v>0</v>
      </c>
    </row>
    <row r="252" spans="1:10" ht="202.5" x14ac:dyDescent="0.25">
      <c r="A252" s="28"/>
      <c r="B252" s="28"/>
      <c r="C252" s="28"/>
      <c r="D252" s="30" t="s">
        <v>388</v>
      </c>
      <c r="E252" s="28"/>
      <c r="F252" s="28"/>
      <c r="G252" s="28"/>
      <c r="H252" s="28"/>
      <c r="I252" s="28"/>
      <c r="J252" s="28"/>
    </row>
    <row r="253" spans="1:10" ht="22.5" x14ac:dyDescent="0.25">
      <c r="A253" s="34" t="s">
        <v>387</v>
      </c>
      <c r="B253" s="33" t="s">
        <v>16</v>
      </c>
      <c r="C253" s="33" t="s">
        <v>30</v>
      </c>
      <c r="D253" s="30" t="s">
        <v>386</v>
      </c>
      <c r="E253" s="26">
        <v>1</v>
      </c>
      <c r="F253" s="26">
        <v>43.79</v>
      </c>
      <c r="G253" s="31">
        <f>ROUND(E253*F253,2)</f>
        <v>43.79</v>
      </c>
      <c r="H253" s="26">
        <v>1</v>
      </c>
      <c r="I253" s="32">
        <v>0</v>
      </c>
      <c r="J253" s="31">
        <f>ROUND(H253*I253,2)</f>
        <v>0</v>
      </c>
    </row>
    <row r="254" spans="1:10" ht="202.5" x14ac:dyDescent="0.25">
      <c r="A254" s="28"/>
      <c r="B254" s="28"/>
      <c r="C254" s="28"/>
      <c r="D254" s="30" t="s">
        <v>385</v>
      </c>
      <c r="E254" s="28"/>
      <c r="F254" s="28"/>
      <c r="G254" s="28"/>
      <c r="H254" s="28"/>
      <c r="I254" s="28"/>
      <c r="J254" s="28"/>
    </row>
    <row r="255" spans="1:10" ht="22.5" x14ac:dyDescent="0.25">
      <c r="A255" s="34" t="s">
        <v>384</v>
      </c>
      <c r="B255" s="33" t="s">
        <v>16</v>
      </c>
      <c r="C255" s="33" t="s">
        <v>30</v>
      </c>
      <c r="D255" s="30" t="s">
        <v>383</v>
      </c>
      <c r="E255" s="26">
        <v>1</v>
      </c>
      <c r="F255" s="26">
        <v>54.72</v>
      </c>
      <c r="G255" s="31">
        <f>ROUND(E255*F255,2)</f>
        <v>54.72</v>
      </c>
      <c r="H255" s="26">
        <v>1</v>
      </c>
      <c r="I255" s="32">
        <v>0</v>
      </c>
      <c r="J255" s="31">
        <f>ROUND(H255*I255,2)</f>
        <v>0</v>
      </c>
    </row>
    <row r="256" spans="1:10" ht="202.5" x14ac:dyDescent="0.25">
      <c r="A256" s="28"/>
      <c r="B256" s="28"/>
      <c r="C256" s="28"/>
      <c r="D256" s="30" t="s">
        <v>382</v>
      </c>
      <c r="E256" s="28"/>
      <c r="F256" s="28"/>
      <c r="G256" s="28"/>
      <c r="H256" s="28"/>
      <c r="I256" s="28"/>
      <c r="J256" s="28"/>
    </row>
    <row r="257" spans="1:10" x14ac:dyDescent="0.25">
      <c r="A257" s="34" t="s">
        <v>381</v>
      </c>
      <c r="B257" s="33" t="s">
        <v>16</v>
      </c>
      <c r="C257" s="33" t="s">
        <v>23</v>
      </c>
      <c r="D257" s="30" t="s">
        <v>380</v>
      </c>
      <c r="E257" s="26">
        <v>1</v>
      </c>
      <c r="F257" s="26">
        <v>23.8</v>
      </c>
      <c r="G257" s="31">
        <f>ROUND(E257*F257,2)</f>
        <v>23.8</v>
      </c>
      <c r="H257" s="26">
        <v>1</v>
      </c>
      <c r="I257" s="32">
        <v>0</v>
      </c>
      <c r="J257" s="31">
        <f>ROUND(H257*I257,2)</f>
        <v>0</v>
      </c>
    </row>
    <row r="258" spans="1:10" ht="270" x14ac:dyDescent="0.25">
      <c r="A258" s="28"/>
      <c r="B258" s="28"/>
      <c r="C258" s="28"/>
      <c r="D258" s="30" t="s">
        <v>379</v>
      </c>
      <c r="E258" s="28"/>
      <c r="F258" s="28"/>
      <c r="G258" s="28"/>
      <c r="H258" s="28"/>
      <c r="I258" s="28"/>
      <c r="J258" s="28"/>
    </row>
    <row r="259" spans="1:10" x14ac:dyDescent="0.25">
      <c r="A259" s="34" t="s">
        <v>378</v>
      </c>
      <c r="B259" s="33" t="s">
        <v>16</v>
      </c>
      <c r="C259" s="33" t="s">
        <v>23</v>
      </c>
      <c r="D259" s="30" t="s">
        <v>377</v>
      </c>
      <c r="E259" s="26">
        <v>1</v>
      </c>
      <c r="F259" s="26">
        <v>28.74</v>
      </c>
      <c r="G259" s="31">
        <f>ROUND(E259*F259,2)</f>
        <v>28.74</v>
      </c>
      <c r="H259" s="26">
        <v>1</v>
      </c>
      <c r="I259" s="32">
        <v>0</v>
      </c>
      <c r="J259" s="31">
        <f>ROUND(H259*I259,2)</f>
        <v>0</v>
      </c>
    </row>
    <row r="260" spans="1:10" ht="270" x14ac:dyDescent="0.25">
      <c r="A260" s="28"/>
      <c r="B260" s="28"/>
      <c r="C260" s="28"/>
      <c r="D260" s="30" t="s">
        <v>376</v>
      </c>
      <c r="E260" s="28"/>
      <c r="F260" s="28"/>
      <c r="G260" s="28"/>
      <c r="H260" s="28"/>
      <c r="I260" s="28"/>
      <c r="J260" s="28"/>
    </row>
    <row r="261" spans="1:10" ht="22.5" x14ac:dyDescent="0.25">
      <c r="A261" s="34" t="s">
        <v>375</v>
      </c>
      <c r="B261" s="33" t="s">
        <v>16</v>
      </c>
      <c r="C261" s="33" t="s">
        <v>23</v>
      </c>
      <c r="D261" s="30" t="s">
        <v>374</v>
      </c>
      <c r="E261" s="26">
        <v>1</v>
      </c>
      <c r="F261" s="26">
        <v>30.37</v>
      </c>
      <c r="G261" s="31">
        <f>ROUND(E261*F261,2)</f>
        <v>30.37</v>
      </c>
      <c r="H261" s="26">
        <v>1</v>
      </c>
      <c r="I261" s="32">
        <v>0</v>
      </c>
      <c r="J261" s="31">
        <f>ROUND(H261*I261,2)</f>
        <v>0</v>
      </c>
    </row>
    <row r="262" spans="1:10" ht="258.75" x14ac:dyDescent="0.25">
      <c r="A262" s="28"/>
      <c r="B262" s="28"/>
      <c r="C262" s="28"/>
      <c r="D262" s="30" t="s">
        <v>373</v>
      </c>
      <c r="E262" s="28"/>
      <c r="F262" s="28"/>
      <c r="G262" s="28"/>
      <c r="H262" s="28"/>
      <c r="I262" s="28"/>
      <c r="J262" s="28"/>
    </row>
    <row r="263" spans="1:10" ht="22.5" x14ac:dyDescent="0.25">
      <c r="A263" s="34" t="s">
        <v>372</v>
      </c>
      <c r="B263" s="33" t="s">
        <v>16</v>
      </c>
      <c r="C263" s="33" t="s">
        <v>23</v>
      </c>
      <c r="D263" s="30" t="s">
        <v>371</v>
      </c>
      <c r="E263" s="26">
        <v>1</v>
      </c>
      <c r="F263" s="26">
        <v>36.94</v>
      </c>
      <c r="G263" s="31">
        <f>ROUND(E263*F263,2)</f>
        <v>36.94</v>
      </c>
      <c r="H263" s="26">
        <v>1</v>
      </c>
      <c r="I263" s="32">
        <v>0</v>
      </c>
      <c r="J263" s="31">
        <f>ROUND(H263*I263,2)</f>
        <v>0</v>
      </c>
    </row>
    <row r="264" spans="1:10" ht="258.75" x14ac:dyDescent="0.25">
      <c r="A264" s="28"/>
      <c r="B264" s="28"/>
      <c r="C264" s="28"/>
      <c r="D264" s="30" t="s">
        <v>370</v>
      </c>
      <c r="E264" s="28"/>
      <c r="F264" s="28"/>
      <c r="G264" s="28"/>
      <c r="H264" s="28"/>
      <c r="I264" s="28"/>
      <c r="J264" s="28"/>
    </row>
    <row r="265" spans="1:10" ht="22.5" x14ac:dyDescent="0.25">
      <c r="A265" s="34" t="s">
        <v>369</v>
      </c>
      <c r="B265" s="33" t="s">
        <v>16</v>
      </c>
      <c r="C265" s="33" t="s">
        <v>30</v>
      </c>
      <c r="D265" s="30" t="s">
        <v>368</v>
      </c>
      <c r="E265" s="26">
        <v>1</v>
      </c>
      <c r="F265" s="26">
        <v>23.8</v>
      </c>
      <c r="G265" s="31">
        <f>ROUND(E265*F265,2)</f>
        <v>23.8</v>
      </c>
      <c r="H265" s="26">
        <v>1</v>
      </c>
      <c r="I265" s="32">
        <v>0</v>
      </c>
      <c r="J265" s="31">
        <f>ROUND(H265*I265,2)</f>
        <v>0</v>
      </c>
    </row>
    <row r="266" spans="1:10" ht="247.5" x14ac:dyDescent="0.25">
      <c r="A266" s="28"/>
      <c r="B266" s="28"/>
      <c r="C266" s="28"/>
      <c r="D266" s="30" t="s">
        <v>367</v>
      </c>
      <c r="E266" s="28"/>
      <c r="F266" s="28"/>
      <c r="G266" s="28"/>
      <c r="H266" s="28"/>
      <c r="I266" s="28"/>
      <c r="J266" s="28"/>
    </row>
    <row r="267" spans="1:10" ht="22.5" x14ac:dyDescent="0.25">
      <c r="A267" s="34" t="s">
        <v>366</v>
      </c>
      <c r="B267" s="33" t="s">
        <v>16</v>
      </c>
      <c r="C267" s="33" t="s">
        <v>30</v>
      </c>
      <c r="D267" s="30" t="s">
        <v>365</v>
      </c>
      <c r="E267" s="26">
        <v>1</v>
      </c>
      <c r="F267" s="26">
        <v>28.74</v>
      </c>
      <c r="G267" s="31">
        <f>ROUND(E267*F267,2)</f>
        <v>28.74</v>
      </c>
      <c r="H267" s="26">
        <v>1</v>
      </c>
      <c r="I267" s="32">
        <v>0</v>
      </c>
      <c r="J267" s="31">
        <f>ROUND(H267*I267,2)</f>
        <v>0</v>
      </c>
    </row>
    <row r="268" spans="1:10" ht="247.5" x14ac:dyDescent="0.25">
      <c r="A268" s="28"/>
      <c r="B268" s="28"/>
      <c r="C268" s="28"/>
      <c r="D268" s="30" t="s">
        <v>364</v>
      </c>
      <c r="E268" s="28"/>
      <c r="F268" s="28"/>
      <c r="G268" s="28"/>
      <c r="H268" s="28"/>
      <c r="I268" s="28"/>
      <c r="J268" s="28"/>
    </row>
    <row r="269" spans="1:10" ht="22.5" x14ac:dyDescent="0.25">
      <c r="A269" s="34" t="s">
        <v>363</v>
      </c>
      <c r="B269" s="33" t="s">
        <v>16</v>
      </c>
      <c r="C269" s="33" t="s">
        <v>30</v>
      </c>
      <c r="D269" s="30" t="s">
        <v>362</v>
      </c>
      <c r="E269" s="26">
        <v>1</v>
      </c>
      <c r="F269" s="26">
        <v>15.07</v>
      </c>
      <c r="G269" s="31">
        <f>ROUND(E269*F269,2)</f>
        <v>15.07</v>
      </c>
      <c r="H269" s="26">
        <v>1</v>
      </c>
      <c r="I269" s="32">
        <v>0</v>
      </c>
      <c r="J269" s="31">
        <f>ROUND(H269*I269,2)</f>
        <v>0</v>
      </c>
    </row>
    <row r="270" spans="1:10" ht="213.75" x14ac:dyDescent="0.25">
      <c r="A270" s="28"/>
      <c r="B270" s="28"/>
      <c r="C270" s="28"/>
      <c r="D270" s="30" t="s">
        <v>361</v>
      </c>
      <c r="E270" s="28"/>
      <c r="F270" s="28"/>
      <c r="G270" s="28"/>
      <c r="H270" s="28"/>
      <c r="I270" s="28"/>
      <c r="J270" s="28"/>
    </row>
    <row r="271" spans="1:10" ht="22.5" x14ac:dyDescent="0.25">
      <c r="A271" s="34" t="s">
        <v>360</v>
      </c>
      <c r="B271" s="33" t="s">
        <v>16</v>
      </c>
      <c r="C271" s="33" t="s">
        <v>30</v>
      </c>
      <c r="D271" s="30" t="s">
        <v>359</v>
      </c>
      <c r="E271" s="26">
        <v>1</v>
      </c>
      <c r="F271" s="26">
        <v>17.809999999999999</v>
      </c>
      <c r="G271" s="31">
        <f>ROUND(E271*F271,2)</f>
        <v>17.809999999999999</v>
      </c>
      <c r="H271" s="26">
        <v>1</v>
      </c>
      <c r="I271" s="32">
        <v>0</v>
      </c>
      <c r="J271" s="31">
        <f>ROUND(H271*I271,2)</f>
        <v>0</v>
      </c>
    </row>
    <row r="272" spans="1:10" ht="213.75" x14ac:dyDescent="0.25">
      <c r="A272" s="28"/>
      <c r="B272" s="28"/>
      <c r="C272" s="28"/>
      <c r="D272" s="30" t="s">
        <v>358</v>
      </c>
      <c r="E272" s="28"/>
      <c r="F272" s="28"/>
      <c r="G272" s="28"/>
      <c r="H272" s="28"/>
      <c r="I272" s="28"/>
      <c r="J272" s="28"/>
    </row>
    <row r="273" spans="1:10" ht="22.5" x14ac:dyDescent="0.25">
      <c r="A273" s="34" t="s">
        <v>357</v>
      </c>
      <c r="B273" s="33" t="s">
        <v>16</v>
      </c>
      <c r="C273" s="33" t="s">
        <v>15</v>
      </c>
      <c r="D273" s="30" t="s">
        <v>356</v>
      </c>
      <c r="E273" s="26">
        <v>1</v>
      </c>
      <c r="F273" s="26">
        <v>32.78</v>
      </c>
      <c r="G273" s="31">
        <f>ROUND(E273*F273,2)</f>
        <v>32.78</v>
      </c>
      <c r="H273" s="26">
        <v>1</v>
      </c>
      <c r="I273" s="32">
        <v>0</v>
      </c>
      <c r="J273" s="31">
        <f>ROUND(H273*I273,2)</f>
        <v>0</v>
      </c>
    </row>
    <row r="274" spans="1:10" ht="202.5" x14ac:dyDescent="0.25">
      <c r="A274" s="28"/>
      <c r="B274" s="28"/>
      <c r="C274" s="28"/>
      <c r="D274" s="30" t="s">
        <v>355</v>
      </c>
      <c r="E274" s="28"/>
      <c r="F274" s="28"/>
      <c r="G274" s="28"/>
      <c r="H274" s="28"/>
      <c r="I274" s="28"/>
      <c r="J274" s="28"/>
    </row>
    <row r="275" spans="1:10" ht="22.5" x14ac:dyDescent="0.25">
      <c r="A275" s="34" t="s">
        <v>354</v>
      </c>
      <c r="B275" s="33" t="s">
        <v>16</v>
      </c>
      <c r="C275" s="33" t="s">
        <v>15</v>
      </c>
      <c r="D275" s="30" t="s">
        <v>353</v>
      </c>
      <c r="E275" s="26">
        <v>1</v>
      </c>
      <c r="F275" s="26">
        <v>40.98</v>
      </c>
      <c r="G275" s="31">
        <f>ROUND(E275*F275,2)</f>
        <v>40.98</v>
      </c>
      <c r="H275" s="26">
        <v>1</v>
      </c>
      <c r="I275" s="32">
        <v>0</v>
      </c>
      <c r="J275" s="31">
        <f>ROUND(H275*I275,2)</f>
        <v>0</v>
      </c>
    </row>
    <row r="276" spans="1:10" ht="202.5" x14ac:dyDescent="0.25">
      <c r="A276" s="28"/>
      <c r="B276" s="28"/>
      <c r="C276" s="28"/>
      <c r="D276" s="30" t="s">
        <v>352</v>
      </c>
      <c r="E276" s="28"/>
      <c r="F276" s="28"/>
      <c r="G276" s="28"/>
      <c r="H276" s="28"/>
      <c r="I276" s="28"/>
      <c r="J276" s="28"/>
    </row>
    <row r="277" spans="1:10" ht="22.5" x14ac:dyDescent="0.25">
      <c r="A277" s="34" t="s">
        <v>351</v>
      </c>
      <c r="B277" s="33" t="s">
        <v>16</v>
      </c>
      <c r="C277" s="33" t="s">
        <v>15</v>
      </c>
      <c r="D277" s="30" t="s">
        <v>350</v>
      </c>
      <c r="E277" s="26">
        <v>1</v>
      </c>
      <c r="F277" s="26">
        <v>203.71</v>
      </c>
      <c r="G277" s="31">
        <f>ROUND(E277*F277,2)</f>
        <v>203.71</v>
      </c>
      <c r="H277" s="26">
        <v>1</v>
      </c>
      <c r="I277" s="32">
        <v>0</v>
      </c>
      <c r="J277" s="31">
        <f>ROUND(H277*I277,2)</f>
        <v>0</v>
      </c>
    </row>
    <row r="278" spans="1:10" ht="409.5" x14ac:dyDescent="0.25">
      <c r="A278" s="28"/>
      <c r="B278" s="28"/>
      <c r="C278" s="28"/>
      <c r="D278" s="30" t="s">
        <v>349</v>
      </c>
      <c r="E278" s="28"/>
      <c r="F278" s="28"/>
      <c r="G278" s="28"/>
      <c r="H278" s="28"/>
      <c r="I278" s="28"/>
      <c r="J278" s="28"/>
    </row>
    <row r="279" spans="1:10" ht="22.5" x14ac:dyDescent="0.25">
      <c r="A279" s="34" t="s">
        <v>348</v>
      </c>
      <c r="B279" s="33" t="s">
        <v>16</v>
      </c>
      <c r="C279" s="33" t="s">
        <v>15</v>
      </c>
      <c r="D279" s="30" t="s">
        <v>347</v>
      </c>
      <c r="E279" s="26">
        <v>1</v>
      </c>
      <c r="F279" s="26">
        <v>244.14</v>
      </c>
      <c r="G279" s="31">
        <f>ROUND(E279*F279,2)</f>
        <v>244.14</v>
      </c>
      <c r="H279" s="26">
        <v>1</v>
      </c>
      <c r="I279" s="32">
        <v>0</v>
      </c>
      <c r="J279" s="31">
        <f>ROUND(H279*I279,2)</f>
        <v>0</v>
      </c>
    </row>
    <row r="280" spans="1:10" ht="409.5" x14ac:dyDescent="0.25">
      <c r="A280" s="28"/>
      <c r="B280" s="28"/>
      <c r="C280" s="28"/>
      <c r="D280" s="30" t="s">
        <v>346</v>
      </c>
      <c r="E280" s="28"/>
      <c r="F280" s="28"/>
      <c r="G280" s="28"/>
      <c r="H280" s="28"/>
      <c r="I280" s="28"/>
      <c r="J280" s="28"/>
    </row>
    <row r="281" spans="1:10" ht="22.5" x14ac:dyDescent="0.25">
      <c r="A281" s="34" t="s">
        <v>345</v>
      </c>
      <c r="B281" s="33" t="s">
        <v>16</v>
      </c>
      <c r="C281" s="33" t="s">
        <v>30</v>
      </c>
      <c r="D281" s="30" t="s">
        <v>344</v>
      </c>
      <c r="E281" s="26">
        <v>1</v>
      </c>
      <c r="F281" s="26">
        <v>14.19</v>
      </c>
      <c r="G281" s="31">
        <f>ROUND(E281*F281,2)</f>
        <v>14.19</v>
      </c>
      <c r="H281" s="26">
        <v>1</v>
      </c>
      <c r="I281" s="32">
        <v>0</v>
      </c>
      <c r="J281" s="31">
        <f>ROUND(H281*I281,2)</f>
        <v>0</v>
      </c>
    </row>
    <row r="282" spans="1:10" ht="247.5" x14ac:dyDescent="0.25">
      <c r="A282" s="28"/>
      <c r="B282" s="28"/>
      <c r="C282" s="28"/>
      <c r="D282" s="30" t="s">
        <v>343</v>
      </c>
      <c r="E282" s="28"/>
      <c r="F282" s="28"/>
      <c r="G282" s="28"/>
      <c r="H282" s="28"/>
      <c r="I282" s="28"/>
      <c r="J282" s="28"/>
    </row>
    <row r="283" spans="1:10" ht="22.5" x14ac:dyDescent="0.25">
      <c r="A283" s="34" t="s">
        <v>342</v>
      </c>
      <c r="B283" s="33" t="s">
        <v>16</v>
      </c>
      <c r="C283" s="33" t="s">
        <v>30</v>
      </c>
      <c r="D283" s="30" t="s">
        <v>341</v>
      </c>
      <c r="E283" s="26">
        <v>1</v>
      </c>
      <c r="F283" s="26">
        <v>16.72</v>
      </c>
      <c r="G283" s="31">
        <f>ROUND(E283*F283,2)</f>
        <v>16.72</v>
      </c>
      <c r="H283" s="26">
        <v>1</v>
      </c>
      <c r="I283" s="32">
        <v>0</v>
      </c>
      <c r="J283" s="31">
        <f>ROUND(H283*I283,2)</f>
        <v>0</v>
      </c>
    </row>
    <row r="284" spans="1:10" ht="247.5" x14ac:dyDescent="0.25">
      <c r="A284" s="28"/>
      <c r="B284" s="28"/>
      <c r="C284" s="28"/>
      <c r="D284" s="30" t="s">
        <v>340</v>
      </c>
      <c r="E284" s="28"/>
      <c r="F284" s="28"/>
      <c r="G284" s="28"/>
      <c r="H284" s="28"/>
      <c r="I284" s="28"/>
      <c r="J284" s="28"/>
    </row>
    <row r="285" spans="1:10" x14ac:dyDescent="0.25">
      <c r="A285" s="34" t="s">
        <v>339</v>
      </c>
      <c r="B285" s="33" t="s">
        <v>16</v>
      </c>
      <c r="C285" s="33" t="s">
        <v>296</v>
      </c>
      <c r="D285" s="30" t="s">
        <v>338</v>
      </c>
      <c r="E285" s="26">
        <v>1</v>
      </c>
      <c r="F285" s="26">
        <v>25.02</v>
      </c>
      <c r="G285" s="31">
        <f>ROUND(E285*F285,2)</f>
        <v>25.02</v>
      </c>
      <c r="H285" s="26">
        <v>1</v>
      </c>
      <c r="I285" s="32">
        <v>0</v>
      </c>
      <c r="J285" s="31">
        <f>ROUND(H285*I285,2)</f>
        <v>0</v>
      </c>
    </row>
    <row r="286" spans="1:10" ht="180" x14ac:dyDescent="0.25">
      <c r="A286" s="28"/>
      <c r="B286" s="28"/>
      <c r="C286" s="28"/>
      <c r="D286" s="30" t="s">
        <v>337</v>
      </c>
      <c r="E286" s="28"/>
      <c r="F286" s="28"/>
      <c r="G286" s="28"/>
      <c r="H286" s="28"/>
      <c r="I286" s="28"/>
      <c r="J286" s="28"/>
    </row>
    <row r="287" spans="1:10" ht="22.5" x14ac:dyDescent="0.25">
      <c r="A287" s="34" t="s">
        <v>336</v>
      </c>
      <c r="B287" s="33" t="s">
        <v>16</v>
      </c>
      <c r="C287" s="33" t="s">
        <v>296</v>
      </c>
      <c r="D287" s="30" t="s">
        <v>335</v>
      </c>
      <c r="E287" s="26">
        <v>1</v>
      </c>
      <c r="F287" s="26">
        <v>31.29</v>
      </c>
      <c r="G287" s="31">
        <f>ROUND(E287*F287,2)</f>
        <v>31.29</v>
      </c>
      <c r="H287" s="26">
        <v>1</v>
      </c>
      <c r="I287" s="32">
        <v>0</v>
      </c>
      <c r="J287" s="31">
        <f>ROUND(H287*I287,2)</f>
        <v>0</v>
      </c>
    </row>
    <row r="288" spans="1:10" ht="191.25" x14ac:dyDescent="0.25">
      <c r="A288" s="28"/>
      <c r="B288" s="28"/>
      <c r="C288" s="28"/>
      <c r="D288" s="30" t="s">
        <v>334</v>
      </c>
      <c r="E288" s="28"/>
      <c r="F288" s="28"/>
      <c r="G288" s="28"/>
      <c r="H288" s="28"/>
      <c r="I288" s="28"/>
      <c r="J288" s="28"/>
    </row>
    <row r="289" spans="1:10" x14ac:dyDescent="0.25">
      <c r="A289" s="34" t="s">
        <v>333</v>
      </c>
      <c r="B289" s="33" t="s">
        <v>16</v>
      </c>
      <c r="C289" s="33" t="s">
        <v>296</v>
      </c>
      <c r="D289" s="30" t="s">
        <v>332</v>
      </c>
      <c r="E289" s="26">
        <v>1</v>
      </c>
      <c r="F289" s="26">
        <v>73.27</v>
      </c>
      <c r="G289" s="31">
        <f>ROUND(E289*F289,2)</f>
        <v>73.27</v>
      </c>
      <c r="H289" s="26">
        <v>1</v>
      </c>
      <c r="I289" s="32">
        <v>0</v>
      </c>
      <c r="J289" s="31">
        <f>ROUND(H289*I289,2)</f>
        <v>0</v>
      </c>
    </row>
    <row r="290" spans="1:10" ht="180" x14ac:dyDescent="0.25">
      <c r="A290" s="28"/>
      <c r="B290" s="28"/>
      <c r="C290" s="28"/>
      <c r="D290" s="30" t="s">
        <v>331</v>
      </c>
      <c r="E290" s="28"/>
      <c r="F290" s="28"/>
      <c r="G290" s="28"/>
      <c r="H290" s="28"/>
      <c r="I290" s="28"/>
      <c r="J290" s="28"/>
    </row>
    <row r="291" spans="1:10" x14ac:dyDescent="0.25">
      <c r="A291" s="34" t="s">
        <v>330</v>
      </c>
      <c r="B291" s="33" t="s">
        <v>16</v>
      </c>
      <c r="C291" s="33" t="s">
        <v>296</v>
      </c>
      <c r="D291" s="30" t="s">
        <v>329</v>
      </c>
      <c r="E291" s="26">
        <v>1</v>
      </c>
      <c r="F291" s="26">
        <v>91.58</v>
      </c>
      <c r="G291" s="31">
        <f>ROUND(E291*F291,2)</f>
        <v>91.58</v>
      </c>
      <c r="H291" s="26">
        <v>1</v>
      </c>
      <c r="I291" s="32">
        <v>0</v>
      </c>
      <c r="J291" s="31">
        <f>ROUND(H291*I291,2)</f>
        <v>0</v>
      </c>
    </row>
    <row r="292" spans="1:10" ht="180" x14ac:dyDescent="0.25">
      <c r="A292" s="28"/>
      <c r="B292" s="28"/>
      <c r="C292" s="28"/>
      <c r="D292" s="30" t="s">
        <v>328</v>
      </c>
      <c r="E292" s="28"/>
      <c r="F292" s="28"/>
      <c r="G292" s="28"/>
      <c r="H292" s="28"/>
      <c r="I292" s="28"/>
      <c r="J292" s="28"/>
    </row>
    <row r="293" spans="1:10" x14ac:dyDescent="0.25">
      <c r="A293" s="28"/>
      <c r="B293" s="28"/>
      <c r="C293" s="28"/>
      <c r="D293" s="27" t="s">
        <v>327</v>
      </c>
      <c r="E293" s="26">
        <v>1</v>
      </c>
      <c r="F293" s="25">
        <f>G193+G195+G197+G199+G201+G203+G205+G207+G209+G211+G213+G215+G217+G219+G221+G223+G225+G227+G229+G231+G233+G235+G237+G239+G241+G243+G245+G247+G249+G251+G253+G255+G257+G259+G261+G263+G265+G267+G269+G271+G273+G275+G277+G279+G281+G283+G285+G287+G289+G291</f>
        <v>1786.55</v>
      </c>
      <c r="G293" s="25">
        <f>ROUND(E293*F293,2)</f>
        <v>1786.55</v>
      </c>
      <c r="H293" s="26">
        <v>1</v>
      </c>
      <c r="I293" s="25">
        <f>J193+J195+J197+J199+J201+J203+J205+J207+J209+J211+J213+J215+J217+J219+J221+J223+J225+J227+J229+J231+J233+J235+J237+J239+J241+J243+J245+J247+J249+J251+J253+J255+J257+J259+J261+J263+J265+J267+J269+J271+J273+J275+J277+J279+J281+J283+J285+J287+J289+J291</f>
        <v>0</v>
      </c>
      <c r="J293" s="25">
        <f>ROUND(H293*I293,2)</f>
        <v>0</v>
      </c>
    </row>
    <row r="294" spans="1:10" ht="0.95" customHeight="1" x14ac:dyDescent="0.25">
      <c r="A294" s="23"/>
      <c r="B294" s="23"/>
      <c r="C294" s="23"/>
      <c r="D294" s="24"/>
      <c r="E294" s="23"/>
      <c r="F294" s="23"/>
      <c r="G294" s="23"/>
      <c r="H294" s="23"/>
      <c r="I294" s="23"/>
      <c r="J294" s="23"/>
    </row>
    <row r="295" spans="1:10" x14ac:dyDescent="0.25">
      <c r="A295" s="37" t="s">
        <v>326</v>
      </c>
      <c r="B295" s="37" t="s">
        <v>228</v>
      </c>
      <c r="C295" s="37" t="s">
        <v>227</v>
      </c>
      <c r="D295" s="36" t="s">
        <v>325</v>
      </c>
      <c r="E295" s="35">
        <f>E312</f>
        <v>1</v>
      </c>
      <c r="F295" s="35">
        <f>F312</f>
        <v>238.55999999999997</v>
      </c>
      <c r="G295" s="35">
        <f>G312</f>
        <v>238.56</v>
      </c>
      <c r="H295" s="35">
        <f>H312</f>
        <v>1</v>
      </c>
      <c r="I295" s="35">
        <f>I312</f>
        <v>0</v>
      </c>
      <c r="J295" s="35">
        <f>J312</f>
        <v>0</v>
      </c>
    </row>
    <row r="296" spans="1:10" ht="22.5" x14ac:dyDescent="0.25">
      <c r="A296" s="34" t="s">
        <v>324</v>
      </c>
      <c r="B296" s="33" t="s">
        <v>16</v>
      </c>
      <c r="C296" s="33" t="s">
        <v>15</v>
      </c>
      <c r="D296" s="30" t="s">
        <v>323</v>
      </c>
      <c r="E296" s="26">
        <v>1</v>
      </c>
      <c r="F296" s="26">
        <v>13.29</v>
      </c>
      <c r="G296" s="31">
        <f>ROUND(E296*F296,2)</f>
        <v>13.29</v>
      </c>
      <c r="H296" s="26">
        <v>1</v>
      </c>
      <c r="I296" s="32">
        <v>0</v>
      </c>
      <c r="J296" s="31">
        <f>ROUND(H296*I296,2)</f>
        <v>0</v>
      </c>
    </row>
    <row r="297" spans="1:10" ht="225" x14ac:dyDescent="0.25">
      <c r="A297" s="28"/>
      <c r="B297" s="28"/>
      <c r="C297" s="28"/>
      <c r="D297" s="30" t="s">
        <v>322</v>
      </c>
      <c r="E297" s="28"/>
      <c r="F297" s="28"/>
      <c r="G297" s="28"/>
      <c r="H297" s="28"/>
      <c r="I297" s="28"/>
      <c r="J297" s="28"/>
    </row>
    <row r="298" spans="1:10" ht="22.5" x14ac:dyDescent="0.25">
      <c r="A298" s="34" t="s">
        <v>321</v>
      </c>
      <c r="B298" s="33" t="s">
        <v>16</v>
      </c>
      <c r="C298" s="33" t="s">
        <v>15</v>
      </c>
      <c r="D298" s="30" t="s">
        <v>320</v>
      </c>
      <c r="E298" s="26">
        <v>1</v>
      </c>
      <c r="F298" s="26">
        <v>15.04</v>
      </c>
      <c r="G298" s="31">
        <f>ROUND(E298*F298,2)</f>
        <v>15.04</v>
      </c>
      <c r="H298" s="26">
        <v>1</v>
      </c>
      <c r="I298" s="32">
        <v>0</v>
      </c>
      <c r="J298" s="31">
        <f>ROUND(H298*I298,2)</f>
        <v>0</v>
      </c>
    </row>
    <row r="299" spans="1:10" ht="225" x14ac:dyDescent="0.25">
      <c r="A299" s="28"/>
      <c r="B299" s="28"/>
      <c r="C299" s="28"/>
      <c r="D299" s="30" t="s">
        <v>319</v>
      </c>
      <c r="E299" s="28"/>
      <c r="F299" s="28"/>
      <c r="G299" s="28"/>
      <c r="H299" s="28"/>
      <c r="I299" s="28"/>
      <c r="J299" s="28"/>
    </row>
    <row r="300" spans="1:10" ht="22.5" x14ac:dyDescent="0.25">
      <c r="A300" s="34" t="s">
        <v>318</v>
      </c>
      <c r="B300" s="33" t="s">
        <v>16</v>
      </c>
      <c r="C300" s="33" t="s">
        <v>30</v>
      </c>
      <c r="D300" s="30" t="s">
        <v>317</v>
      </c>
      <c r="E300" s="26">
        <v>1</v>
      </c>
      <c r="F300" s="26">
        <v>7.89</v>
      </c>
      <c r="G300" s="31">
        <f>ROUND(E300*F300,2)</f>
        <v>7.89</v>
      </c>
      <c r="H300" s="26">
        <v>1</v>
      </c>
      <c r="I300" s="32">
        <v>0</v>
      </c>
      <c r="J300" s="31">
        <f>ROUND(H300*I300,2)</f>
        <v>0</v>
      </c>
    </row>
    <row r="301" spans="1:10" ht="168.75" x14ac:dyDescent="0.25">
      <c r="A301" s="28"/>
      <c r="B301" s="28"/>
      <c r="C301" s="28"/>
      <c r="D301" s="30" t="s">
        <v>316</v>
      </c>
      <c r="E301" s="28"/>
      <c r="F301" s="28"/>
      <c r="G301" s="28"/>
      <c r="H301" s="28"/>
      <c r="I301" s="28"/>
      <c r="J301" s="28"/>
    </row>
    <row r="302" spans="1:10" ht="22.5" x14ac:dyDescent="0.25">
      <c r="A302" s="34" t="s">
        <v>315</v>
      </c>
      <c r="B302" s="33" t="s">
        <v>16</v>
      </c>
      <c r="C302" s="33" t="s">
        <v>30</v>
      </c>
      <c r="D302" s="30" t="s">
        <v>314</v>
      </c>
      <c r="E302" s="26">
        <v>1</v>
      </c>
      <c r="F302" s="26">
        <v>9.49</v>
      </c>
      <c r="G302" s="31">
        <f>ROUND(E302*F302,2)</f>
        <v>9.49</v>
      </c>
      <c r="H302" s="26">
        <v>1</v>
      </c>
      <c r="I302" s="32">
        <v>0</v>
      </c>
      <c r="J302" s="31">
        <f>ROUND(H302*I302,2)</f>
        <v>0</v>
      </c>
    </row>
    <row r="303" spans="1:10" ht="168.75" x14ac:dyDescent="0.25">
      <c r="A303" s="28"/>
      <c r="B303" s="28"/>
      <c r="C303" s="28"/>
      <c r="D303" s="30" t="s">
        <v>313</v>
      </c>
      <c r="E303" s="28"/>
      <c r="F303" s="28"/>
      <c r="G303" s="28"/>
      <c r="H303" s="28"/>
      <c r="I303" s="28"/>
      <c r="J303" s="28"/>
    </row>
    <row r="304" spans="1:10" ht="22.5" x14ac:dyDescent="0.25">
      <c r="A304" s="34" t="s">
        <v>312</v>
      </c>
      <c r="B304" s="33" t="s">
        <v>16</v>
      </c>
      <c r="C304" s="33" t="s">
        <v>30</v>
      </c>
      <c r="D304" s="30" t="s">
        <v>311</v>
      </c>
      <c r="E304" s="26">
        <v>1</v>
      </c>
      <c r="F304" s="26">
        <v>13.29</v>
      </c>
      <c r="G304" s="31">
        <f>ROUND(E304*F304,2)</f>
        <v>13.29</v>
      </c>
      <c r="H304" s="26">
        <v>1</v>
      </c>
      <c r="I304" s="32">
        <v>0</v>
      </c>
      <c r="J304" s="31">
        <f>ROUND(H304*I304,2)</f>
        <v>0</v>
      </c>
    </row>
    <row r="305" spans="1:10" ht="225" x14ac:dyDescent="0.25">
      <c r="A305" s="28"/>
      <c r="B305" s="28"/>
      <c r="C305" s="28"/>
      <c r="D305" s="30" t="s">
        <v>310</v>
      </c>
      <c r="E305" s="28"/>
      <c r="F305" s="28"/>
      <c r="G305" s="28"/>
      <c r="H305" s="28"/>
      <c r="I305" s="28"/>
      <c r="J305" s="28"/>
    </row>
    <row r="306" spans="1:10" ht="22.5" x14ac:dyDescent="0.25">
      <c r="A306" s="34" t="s">
        <v>309</v>
      </c>
      <c r="B306" s="33" t="s">
        <v>16</v>
      </c>
      <c r="C306" s="33" t="s">
        <v>30</v>
      </c>
      <c r="D306" s="30" t="s">
        <v>308</v>
      </c>
      <c r="E306" s="26">
        <v>1</v>
      </c>
      <c r="F306" s="26">
        <v>15.04</v>
      </c>
      <c r="G306" s="31">
        <f>ROUND(E306*F306,2)</f>
        <v>15.04</v>
      </c>
      <c r="H306" s="26">
        <v>1</v>
      </c>
      <c r="I306" s="32">
        <v>0</v>
      </c>
      <c r="J306" s="31">
        <f>ROUND(H306*I306,2)</f>
        <v>0</v>
      </c>
    </row>
    <row r="307" spans="1:10" ht="225" x14ac:dyDescent="0.25">
      <c r="A307" s="28"/>
      <c r="B307" s="28"/>
      <c r="C307" s="28"/>
      <c r="D307" s="30" t="s">
        <v>307</v>
      </c>
      <c r="E307" s="28"/>
      <c r="F307" s="28"/>
      <c r="G307" s="28"/>
      <c r="H307" s="28"/>
      <c r="I307" s="28"/>
      <c r="J307" s="28"/>
    </row>
    <row r="308" spans="1:10" ht="22.5" x14ac:dyDescent="0.25">
      <c r="A308" s="34" t="s">
        <v>306</v>
      </c>
      <c r="B308" s="33" t="s">
        <v>16</v>
      </c>
      <c r="C308" s="33" t="s">
        <v>15</v>
      </c>
      <c r="D308" s="30" t="s">
        <v>305</v>
      </c>
      <c r="E308" s="26">
        <v>1</v>
      </c>
      <c r="F308" s="26">
        <v>81.17</v>
      </c>
      <c r="G308" s="31">
        <f>ROUND(E308*F308,2)</f>
        <v>81.17</v>
      </c>
      <c r="H308" s="26">
        <v>1</v>
      </c>
      <c r="I308" s="32">
        <v>0</v>
      </c>
      <c r="J308" s="31">
        <f>ROUND(H308*I308,2)</f>
        <v>0</v>
      </c>
    </row>
    <row r="309" spans="1:10" ht="213.75" x14ac:dyDescent="0.25">
      <c r="A309" s="28"/>
      <c r="B309" s="28"/>
      <c r="C309" s="28"/>
      <c r="D309" s="30" t="s">
        <v>304</v>
      </c>
      <c r="E309" s="28"/>
      <c r="F309" s="28"/>
      <c r="G309" s="28"/>
      <c r="H309" s="28"/>
      <c r="I309" s="28"/>
      <c r="J309" s="28"/>
    </row>
    <row r="310" spans="1:10" ht="33.75" x14ac:dyDescent="0.25">
      <c r="A310" s="34" t="s">
        <v>303</v>
      </c>
      <c r="B310" s="33" t="s">
        <v>16</v>
      </c>
      <c r="C310" s="33" t="s">
        <v>15</v>
      </c>
      <c r="D310" s="30" t="s">
        <v>302</v>
      </c>
      <c r="E310" s="26">
        <v>1</v>
      </c>
      <c r="F310" s="26">
        <v>83.35</v>
      </c>
      <c r="G310" s="31">
        <f>ROUND(E310*F310,2)</f>
        <v>83.35</v>
      </c>
      <c r="H310" s="26">
        <v>1</v>
      </c>
      <c r="I310" s="32">
        <v>0</v>
      </c>
      <c r="J310" s="31">
        <f>ROUND(H310*I310,2)</f>
        <v>0</v>
      </c>
    </row>
    <row r="311" spans="1:10" ht="213.75" x14ac:dyDescent="0.25">
      <c r="A311" s="28"/>
      <c r="B311" s="28"/>
      <c r="C311" s="28"/>
      <c r="D311" s="30" t="s">
        <v>301</v>
      </c>
      <c r="E311" s="28"/>
      <c r="F311" s="28"/>
      <c r="G311" s="28"/>
      <c r="H311" s="28"/>
      <c r="I311" s="28"/>
      <c r="J311" s="28"/>
    </row>
    <row r="312" spans="1:10" x14ac:dyDescent="0.25">
      <c r="A312" s="28"/>
      <c r="B312" s="28"/>
      <c r="C312" s="28"/>
      <c r="D312" s="27" t="s">
        <v>300</v>
      </c>
      <c r="E312" s="26">
        <v>1</v>
      </c>
      <c r="F312" s="25">
        <f>G296+G298+G300+G302+G304+G306+G308+G310</f>
        <v>238.55999999999997</v>
      </c>
      <c r="G312" s="25">
        <f>ROUND(E312*F312,2)</f>
        <v>238.56</v>
      </c>
      <c r="H312" s="26">
        <v>1</v>
      </c>
      <c r="I312" s="25">
        <f>J296+J298+J300+J302+J304+J306+J308+J310</f>
        <v>0</v>
      </c>
      <c r="J312" s="25">
        <f>ROUND(H312*I312,2)</f>
        <v>0</v>
      </c>
    </row>
    <row r="313" spans="1:10" ht="0.95" customHeight="1" x14ac:dyDescent="0.25">
      <c r="A313" s="23"/>
      <c r="B313" s="23"/>
      <c r="C313" s="23"/>
      <c r="D313" s="24"/>
      <c r="E313" s="23"/>
      <c r="F313" s="23"/>
      <c r="G313" s="23"/>
      <c r="H313" s="23"/>
      <c r="I313" s="23"/>
      <c r="J313" s="23"/>
    </row>
    <row r="314" spans="1:10" ht="22.5" x14ac:dyDescent="0.25">
      <c r="A314" s="37" t="s">
        <v>299</v>
      </c>
      <c r="B314" s="37" t="s">
        <v>228</v>
      </c>
      <c r="C314" s="37" t="s">
        <v>227</v>
      </c>
      <c r="D314" s="36" t="s">
        <v>298</v>
      </c>
      <c r="E314" s="35">
        <f>E349</f>
        <v>1</v>
      </c>
      <c r="F314" s="35">
        <f>F349</f>
        <v>15392.19</v>
      </c>
      <c r="G314" s="35">
        <f>G349</f>
        <v>15392.19</v>
      </c>
      <c r="H314" s="35">
        <f>H349</f>
        <v>1</v>
      </c>
      <c r="I314" s="35">
        <f>I349</f>
        <v>0</v>
      </c>
      <c r="J314" s="35">
        <f>J349</f>
        <v>0</v>
      </c>
    </row>
    <row r="315" spans="1:10" ht="22.5" x14ac:dyDescent="0.25">
      <c r="A315" s="34" t="s">
        <v>297</v>
      </c>
      <c r="B315" s="33" t="s">
        <v>16</v>
      </c>
      <c r="C315" s="33" t="s">
        <v>296</v>
      </c>
      <c r="D315" s="30" t="s">
        <v>295</v>
      </c>
      <c r="E315" s="26">
        <v>1</v>
      </c>
      <c r="F315" s="26">
        <v>1356</v>
      </c>
      <c r="G315" s="31">
        <f>ROUND(E315*F315,2)</f>
        <v>1356</v>
      </c>
      <c r="H315" s="26">
        <v>1</v>
      </c>
      <c r="I315" s="32">
        <v>0</v>
      </c>
      <c r="J315" s="31">
        <f>ROUND(H315*I315,2)</f>
        <v>0</v>
      </c>
    </row>
    <row r="316" spans="1:10" ht="315" x14ac:dyDescent="0.25">
      <c r="A316" s="28"/>
      <c r="B316" s="28"/>
      <c r="C316" s="28"/>
      <c r="D316" s="30" t="s">
        <v>294</v>
      </c>
      <c r="E316" s="28"/>
      <c r="F316" s="28"/>
      <c r="G316" s="28"/>
      <c r="H316" s="28"/>
      <c r="I316" s="28"/>
      <c r="J316" s="28"/>
    </row>
    <row r="317" spans="1:10" ht="22.5" x14ac:dyDescent="0.25">
      <c r="A317" s="34" t="s">
        <v>293</v>
      </c>
      <c r="B317" s="33" t="s">
        <v>16</v>
      </c>
      <c r="C317" s="33" t="s">
        <v>15</v>
      </c>
      <c r="D317" s="30" t="s">
        <v>292</v>
      </c>
      <c r="E317" s="26">
        <v>1</v>
      </c>
      <c r="F317" s="26">
        <v>1675.38</v>
      </c>
      <c r="G317" s="31">
        <f>ROUND(E317*F317,2)</f>
        <v>1675.38</v>
      </c>
      <c r="H317" s="26">
        <v>1</v>
      </c>
      <c r="I317" s="32">
        <v>0</v>
      </c>
      <c r="J317" s="31">
        <f>ROUND(H317*I317,2)</f>
        <v>0</v>
      </c>
    </row>
    <row r="318" spans="1:10" ht="326.25" x14ac:dyDescent="0.25">
      <c r="A318" s="28"/>
      <c r="B318" s="28"/>
      <c r="C318" s="28"/>
      <c r="D318" s="30" t="s">
        <v>291</v>
      </c>
      <c r="E318" s="28"/>
      <c r="F318" s="28"/>
      <c r="G318" s="28"/>
      <c r="H318" s="28"/>
      <c r="I318" s="28"/>
      <c r="J318" s="28"/>
    </row>
    <row r="319" spans="1:10" ht="22.5" x14ac:dyDescent="0.25">
      <c r="A319" s="34" t="s">
        <v>290</v>
      </c>
      <c r="B319" s="33" t="s">
        <v>16</v>
      </c>
      <c r="C319" s="33" t="s">
        <v>15</v>
      </c>
      <c r="D319" s="30" t="s">
        <v>289</v>
      </c>
      <c r="E319" s="26">
        <v>1</v>
      </c>
      <c r="F319" s="26">
        <v>1843.44</v>
      </c>
      <c r="G319" s="31">
        <f>ROUND(E319*F319,2)</f>
        <v>1843.44</v>
      </c>
      <c r="H319" s="26">
        <v>1</v>
      </c>
      <c r="I319" s="32">
        <v>0</v>
      </c>
      <c r="J319" s="31">
        <f>ROUND(H319*I319,2)</f>
        <v>0</v>
      </c>
    </row>
    <row r="320" spans="1:10" ht="326.25" x14ac:dyDescent="0.25">
      <c r="A320" s="28"/>
      <c r="B320" s="28"/>
      <c r="C320" s="28"/>
      <c r="D320" s="30" t="s">
        <v>288</v>
      </c>
      <c r="E320" s="28"/>
      <c r="F320" s="28"/>
      <c r="G320" s="28"/>
      <c r="H320" s="28"/>
      <c r="I320" s="28"/>
      <c r="J320" s="28"/>
    </row>
    <row r="321" spans="1:10" ht="22.5" x14ac:dyDescent="0.25">
      <c r="A321" s="34" t="s">
        <v>287</v>
      </c>
      <c r="B321" s="33" t="s">
        <v>16</v>
      </c>
      <c r="C321" s="33" t="s">
        <v>15</v>
      </c>
      <c r="D321" s="30" t="s">
        <v>286</v>
      </c>
      <c r="E321" s="26">
        <v>1</v>
      </c>
      <c r="F321" s="26">
        <v>1885.38</v>
      </c>
      <c r="G321" s="31">
        <f>ROUND(E321*F321,2)</f>
        <v>1885.38</v>
      </c>
      <c r="H321" s="26">
        <v>1</v>
      </c>
      <c r="I321" s="32">
        <v>0</v>
      </c>
      <c r="J321" s="31">
        <f>ROUND(H321*I321,2)</f>
        <v>0</v>
      </c>
    </row>
    <row r="322" spans="1:10" ht="326.25" x14ac:dyDescent="0.25">
      <c r="A322" s="28"/>
      <c r="B322" s="28"/>
      <c r="C322" s="28"/>
      <c r="D322" s="30" t="s">
        <v>285</v>
      </c>
      <c r="E322" s="28"/>
      <c r="F322" s="28"/>
      <c r="G322" s="28"/>
      <c r="H322" s="28"/>
      <c r="I322" s="28"/>
      <c r="J322" s="28"/>
    </row>
    <row r="323" spans="1:10" ht="22.5" x14ac:dyDescent="0.25">
      <c r="A323" s="34" t="s">
        <v>284</v>
      </c>
      <c r="B323" s="33" t="s">
        <v>16</v>
      </c>
      <c r="C323" s="33" t="s">
        <v>15</v>
      </c>
      <c r="D323" s="30" t="s">
        <v>283</v>
      </c>
      <c r="E323" s="26">
        <v>1</v>
      </c>
      <c r="F323" s="26">
        <v>2053.44</v>
      </c>
      <c r="G323" s="31">
        <f>ROUND(E323*F323,2)</f>
        <v>2053.44</v>
      </c>
      <c r="H323" s="26">
        <v>1</v>
      </c>
      <c r="I323" s="32">
        <v>0</v>
      </c>
      <c r="J323" s="31">
        <f>ROUND(H323*I323,2)</f>
        <v>0</v>
      </c>
    </row>
    <row r="324" spans="1:10" ht="326.25" x14ac:dyDescent="0.25">
      <c r="A324" s="28"/>
      <c r="B324" s="28"/>
      <c r="C324" s="28"/>
      <c r="D324" s="30" t="s">
        <v>282</v>
      </c>
      <c r="E324" s="28"/>
      <c r="F324" s="28"/>
      <c r="G324" s="28"/>
      <c r="H324" s="28"/>
      <c r="I324" s="28"/>
      <c r="J324" s="28"/>
    </row>
    <row r="325" spans="1:10" ht="22.5" x14ac:dyDescent="0.25">
      <c r="A325" s="34" t="s">
        <v>281</v>
      </c>
      <c r="B325" s="33" t="s">
        <v>16</v>
      </c>
      <c r="C325" s="33" t="s">
        <v>15</v>
      </c>
      <c r="D325" s="30" t="s">
        <v>280</v>
      </c>
      <c r="E325" s="26">
        <v>1</v>
      </c>
      <c r="F325" s="26">
        <v>3040.38</v>
      </c>
      <c r="G325" s="31">
        <f>ROUND(E325*F325,2)</f>
        <v>3040.38</v>
      </c>
      <c r="H325" s="26">
        <v>1</v>
      </c>
      <c r="I325" s="32">
        <v>0</v>
      </c>
      <c r="J325" s="31">
        <f>ROUND(H325*I325,2)</f>
        <v>0</v>
      </c>
    </row>
    <row r="326" spans="1:10" ht="326.25" x14ac:dyDescent="0.25">
      <c r="A326" s="28"/>
      <c r="B326" s="28"/>
      <c r="C326" s="28"/>
      <c r="D326" s="30" t="s">
        <v>279</v>
      </c>
      <c r="E326" s="28"/>
      <c r="F326" s="28"/>
      <c r="G326" s="28"/>
      <c r="H326" s="28"/>
      <c r="I326" s="28"/>
      <c r="J326" s="28"/>
    </row>
    <row r="327" spans="1:10" ht="22.5" x14ac:dyDescent="0.25">
      <c r="A327" s="34" t="s">
        <v>278</v>
      </c>
      <c r="B327" s="33" t="s">
        <v>16</v>
      </c>
      <c r="C327" s="33" t="s">
        <v>15</v>
      </c>
      <c r="D327" s="30" t="s">
        <v>277</v>
      </c>
      <c r="E327" s="26">
        <v>1</v>
      </c>
      <c r="F327" s="26">
        <v>3208.44</v>
      </c>
      <c r="G327" s="31">
        <f>ROUND(E327*F327,2)</f>
        <v>3208.44</v>
      </c>
      <c r="H327" s="26">
        <v>1</v>
      </c>
      <c r="I327" s="32">
        <v>0</v>
      </c>
      <c r="J327" s="31">
        <f>ROUND(H327*I327,2)</f>
        <v>0</v>
      </c>
    </row>
    <row r="328" spans="1:10" ht="326.25" x14ac:dyDescent="0.25">
      <c r="A328" s="28"/>
      <c r="B328" s="28"/>
      <c r="C328" s="28"/>
      <c r="D328" s="30" t="s">
        <v>276</v>
      </c>
      <c r="E328" s="28"/>
      <c r="F328" s="28"/>
      <c r="G328" s="28"/>
      <c r="H328" s="28"/>
      <c r="I328" s="28"/>
      <c r="J328" s="28"/>
    </row>
    <row r="329" spans="1:10" ht="22.5" x14ac:dyDescent="0.25">
      <c r="A329" s="34" t="s">
        <v>275</v>
      </c>
      <c r="B329" s="33" t="s">
        <v>16</v>
      </c>
      <c r="C329" s="33" t="s">
        <v>30</v>
      </c>
      <c r="D329" s="30" t="s">
        <v>274</v>
      </c>
      <c r="E329" s="26">
        <v>1</v>
      </c>
      <c r="F329" s="26">
        <v>27.38</v>
      </c>
      <c r="G329" s="31">
        <f>ROUND(E329*F329,2)</f>
        <v>27.38</v>
      </c>
      <c r="H329" s="26">
        <v>1</v>
      </c>
      <c r="I329" s="32">
        <v>0</v>
      </c>
      <c r="J329" s="31">
        <f>ROUND(H329*I329,2)</f>
        <v>0</v>
      </c>
    </row>
    <row r="330" spans="1:10" ht="247.5" x14ac:dyDescent="0.25">
      <c r="A330" s="28"/>
      <c r="B330" s="28"/>
      <c r="C330" s="28"/>
      <c r="D330" s="30" t="s">
        <v>273</v>
      </c>
      <c r="E330" s="28"/>
      <c r="F330" s="28"/>
      <c r="G330" s="28"/>
      <c r="H330" s="28"/>
      <c r="I330" s="28"/>
      <c r="J330" s="28"/>
    </row>
    <row r="331" spans="1:10" ht="22.5" x14ac:dyDescent="0.25">
      <c r="A331" s="34" t="s">
        <v>272</v>
      </c>
      <c r="B331" s="33" t="s">
        <v>16</v>
      </c>
      <c r="C331" s="33" t="s">
        <v>30</v>
      </c>
      <c r="D331" s="30" t="s">
        <v>271</v>
      </c>
      <c r="E331" s="26">
        <v>1</v>
      </c>
      <c r="F331" s="26">
        <v>30.66</v>
      </c>
      <c r="G331" s="31">
        <f>ROUND(E331*F331,2)</f>
        <v>30.66</v>
      </c>
      <c r="H331" s="26">
        <v>1</v>
      </c>
      <c r="I331" s="32">
        <v>0</v>
      </c>
      <c r="J331" s="31">
        <f>ROUND(H331*I331,2)</f>
        <v>0</v>
      </c>
    </row>
    <row r="332" spans="1:10" ht="247.5" x14ac:dyDescent="0.25">
      <c r="A332" s="28"/>
      <c r="B332" s="28"/>
      <c r="C332" s="28"/>
      <c r="D332" s="30" t="s">
        <v>270</v>
      </c>
      <c r="E332" s="28"/>
      <c r="F332" s="28"/>
      <c r="G332" s="28"/>
      <c r="H332" s="28"/>
      <c r="I332" s="28"/>
      <c r="J332" s="28"/>
    </row>
    <row r="333" spans="1:10" ht="22.5" x14ac:dyDescent="0.25">
      <c r="A333" s="34" t="s">
        <v>269</v>
      </c>
      <c r="B333" s="33" t="s">
        <v>16</v>
      </c>
      <c r="C333" s="33" t="s">
        <v>30</v>
      </c>
      <c r="D333" s="30" t="s">
        <v>268</v>
      </c>
      <c r="E333" s="26">
        <v>1</v>
      </c>
      <c r="F333" s="26">
        <v>22.13</v>
      </c>
      <c r="G333" s="31">
        <f>ROUND(E333*F333,2)</f>
        <v>22.13</v>
      </c>
      <c r="H333" s="26">
        <v>1</v>
      </c>
      <c r="I333" s="32">
        <v>0</v>
      </c>
      <c r="J333" s="31">
        <f>ROUND(H333*I333,2)</f>
        <v>0</v>
      </c>
    </row>
    <row r="334" spans="1:10" ht="292.5" x14ac:dyDescent="0.25">
      <c r="A334" s="28"/>
      <c r="B334" s="28"/>
      <c r="C334" s="28"/>
      <c r="D334" s="30" t="s">
        <v>267</v>
      </c>
      <c r="E334" s="28"/>
      <c r="F334" s="28"/>
      <c r="G334" s="28"/>
      <c r="H334" s="28"/>
      <c r="I334" s="28"/>
      <c r="J334" s="28"/>
    </row>
    <row r="335" spans="1:10" ht="22.5" x14ac:dyDescent="0.25">
      <c r="A335" s="34" t="s">
        <v>266</v>
      </c>
      <c r="B335" s="33" t="s">
        <v>16</v>
      </c>
      <c r="C335" s="33" t="s">
        <v>30</v>
      </c>
      <c r="D335" s="30" t="s">
        <v>265</v>
      </c>
      <c r="E335" s="26">
        <v>1</v>
      </c>
      <c r="F335" s="26">
        <v>23.88</v>
      </c>
      <c r="G335" s="31">
        <f>ROUND(E335*F335,2)</f>
        <v>23.88</v>
      </c>
      <c r="H335" s="26">
        <v>1</v>
      </c>
      <c r="I335" s="32">
        <v>0</v>
      </c>
      <c r="J335" s="31">
        <f>ROUND(H335*I335,2)</f>
        <v>0</v>
      </c>
    </row>
    <row r="336" spans="1:10" ht="292.5" x14ac:dyDescent="0.25">
      <c r="A336" s="28"/>
      <c r="B336" s="28"/>
      <c r="C336" s="28"/>
      <c r="D336" s="30" t="s">
        <v>264</v>
      </c>
      <c r="E336" s="28"/>
      <c r="F336" s="28"/>
      <c r="G336" s="28"/>
      <c r="H336" s="28"/>
      <c r="I336" s="28"/>
      <c r="J336" s="28"/>
    </row>
    <row r="337" spans="1:10" ht="22.5" x14ac:dyDescent="0.25">
      <c r="A337" s="34" t="s">
        <v>263</v>
      </c>
      <c r="B337" s="33" t="s">
        <v>16</v>
      </c>
      <c r="C337" s="33" t="s">
        <v>30</v>
      </c>
      <c r="D337" s="30" t="s">
        <v>262</v>
      </c>
      <c r="E337" s="26">
        <v>1</v>
      </c>
      <c r="F337" s="26">
        <v>24.12</v>
      </c>
      <c r="G337" s="31">
        <f>ROUND(E337*F337,2)</f>
        <v>24.12</v>
      </c>
      <c r="H337" s="26">
        <v>1</v>
      </c>
      <c r="I337" s="32">
        <v>0</v>
      </c>
      <c r="J337" s="31">
        <f>ROUND(H337*I337,2)</f>
        <v>0</v>
      </c>
    </row>
    <row r="338" spans="1:10" ht="292.5" x14ac:dyDescent="0.25">
      <c r="A338" s="28"/>
      <c r="B338" s="28"/>
      <c r="C338" s="28"/>
      <c r="D338" s="30" t="s">
        <v>261</v>
      </c>
      <c r="E338" s="28"/>
      <c r="F338" s="28"/>
      <c r="G338" s="28"/>
      <c r="H338" s="28"/>
      <c r="I338" s="28"/>
      <c r="J338" s="28"/>
    </row>
    <row r="339" spans="1:10" ht="22.5" x14ac:dyDescent="0.25">
      <c r="A339" s="34" t="s">
        <v>260</v>
      </c>
      <c r="B339" s="33" t="s">
        <v>16</v>
      </c>
      <c r="C339" s="33" t="s">
        <v>30</v>
      </c>
      <c r="D339" s="30" t="s">
        <v>259</v>
      </c>
      <c r="E339" s="26">
        <v>1</v>
      </c>
      <c r="F339" s="26">
        <v>25.86</v>
      </c>
      <c r="G339" s="31">
        <f>ROUND(E339*F339,2)</f>
        <v>25.86</v>
      </c>
      <c r="H339" s="26">
        <v>1</v>
      </c>
      <c r="I339" s="32">
        <v>0</v>
      </c>
      <c r="J339" s="31">
        <f>ROUND(H339*I339,2)</f>
        <v>0</v>
      </c>
    </row>
    <row r="340" spans="1:10" ht="292.5" x14ac:dyDescent="0.25">
      <c r="A340" s="28"/>
      <c r="B340" s="28"/>
      <c r="C340" s="28"/>
      <c r="D340" s="30" t="s">
        <v>258</v>
      </c>
      <c r="E340" s="28"/>
      <c r="F340" s="28"/>
      <c r="G340" s="28"/>
      <c r="H340" s="28"/>
      <c r="I340" s="28"/>
      <c r="J340" s="28"/>
    </row>
    <row r="341" spans="1:10" ht="22.5" x14ac:dyDescent="0.25">
      <c r="A341" s="34" t="s">
        <v>257</v>
      </c>
      <c r="B341" s="33" t="s">
        <v>16</v>
      </c>
      <c r="C341" s="33" t="s">
        <v>30</v>
      </c>
      <c r="D341" s="30" t="s">
        <v>256</v>
      </c>
      <c r="E341" s="26">
        <v>1</v>
      </c>
      <c r="F341" s="26">
        <v>62.93</v>
      </c>
      <c r="G341" s="31">
        <f>ROUND(E341*F341,2)</f>
        <v>62.93</v>
      </c>
      <c r="H341" s="26">
        <v>1</v>
      </c>
      <c r="I341" s="32">
        <v>0</v>
      </c>
      <c r="J341" s="31">
        <f>ROUND(H341*I341,2)</f>
        <v>0</v>
      </c>
    </row>
    <row r="342" spans="1:10" ht="303.75" x14ac:dyDescent="0.25">
      <c r="A342" s="28"/>
      <c r="B342" s="28"/>
      <c r="C342" s="28"/>
      <c r="D342" s="30" t="s">
        <v>255</v>
      </c>
      <c r="E342" s="28"/>
      <c r="F342" s="28"/>
      <c r="G342" s="28"/>
      <c r="H342" s="28"/>
      <c r="I342" s="28"/>
      <c r="J342" s="28"/>
    </row>
    <row r="343" spans="1:10" ht="22.5" x14ac:dyDescent="0.25">
      <c r="A343" s="34" t="s">
        <v>254</v>
      </c>
      <c r="B343" s="33" t="s">
        <v>16</v>
      </c>
      <c r="C343" s="33" t="s">
        <v>30</v>
      </c>
      <c r="D343" s="30" t="s">
        <v>253</v>
      </c>
      <c r="E343" s="26">
        <v>1</v>
      </c>
      <c r="F343" s="26">
        <v>77.69</v>
      </c>
      <c r="G343" s="31">
        <f>ROUND(E343*F343,2)</f>
        <v>77.69</v>
      </c>
      <c r="H343" s="26">
        <v>1</v>
      </c>
      <c r="I343" s="32">
        <v>0</v>
      </c>
      <c r="J343" s="31">
        <f>ROUND(H343*I343,2)</f>
        <v>0</v>
      </c>
    </row>
    <row r="344" spans="1:10" ht="303.75" x14ac:dyDescent="0.25">
      <c r="A344" s="28"/>
      <c r="B344" s="28"/>
      <c r="C344" s="28"/>
      <c r="D344" s="30" t="s">
        <v>252</v>
      </c>
      <c r="E344" s="28"/>
      <c r="F344" s="28"/>
      <c r="G344" s="28"/>
      <c r="H344" s="28"/>
      <c r="I344" s="28"/>
      <c r="J344" s="28"/>
    </row>
    <row r="345" spans="1:10" ht="22.5" x14ac:dyDescent="0.25">
      <c r="A345" s="34" t="s">
        <v>251</v>
      </c>
      <c r="B345" s="33" t="s">
        <v>16</v>
      </c>
      <c r="C345" s="33" t="s">
        <v>30</v>
      </c>
      <c r="D345" s="30" t="s">
        <v>250</v>
      </c>
      <c r="E345" s="26">
        <v>1</v>
      </c>
      <c r="F345" s="26">
        <v>15.74</v>
      </c>
      <c r="G345" s="31">
        <f>ROUND(E345*F345,2)</f>
        <v>15.74</v>
      </c>
      <c r="H345" s="26">
        <v>1</v>
      </c>
      <c r="I345" s="32">
        <v>0</v>
      </c>
      <c r="J345" s="31">
        <f>ROUND(H345*I345,2)</f>
        <v>0</v>
      </c>
    </row>
    <row r="346" spans="1:10" ht="292.5" x14ac:dyDescent="0.25">
      <c r="A346" s="28"/>
      <c r="B346" s="28"/>
      <c r="C346" s="28"/>
      <c r="D346" s="30" t="s">
        <v>249</v>
      </c>
      <c r="E346" s="28"/>
      <c r="F346" s="28"/>
      <c r="G346" s="28"/>
      <c r="H346" s="28"/>
      <c r="I346" s="28"/>
      <c r="J346" s="28"/>
    </row>
    <row r="347" spans="1:10" ht="22.5" x14ac:dyDescent="0.25">
      <c r="A347" s="34" t="s">
        <v>248</v>
      </c>
      <c r="B347" s="33" t="s">
        <v>16</v>
      </c>
      <c r="C347" s="33" t="s">
        <v>30</v>
      </c>
      <c r="D347" s="30" t="s">
        <v>247</v>
      </c>
      <c r="E347" s="26">
        <v>1</v>
      </c>
      <c r="F347" s="26">
        <v>19.34</v>
      </c>
      <c r="G347" s="31">
        <f>ROUND(E347*F347,2)</f>
        <v>19.34</v>
      </c>
      <c r="H347" s="26">
        <v>1</v>
      </c>
      <c r="I347" s="32">
        <v>0</v>
      </c>
      <c r="J347" s="31">
        <f>ROUND(H347*I347,2)</f>
        <v>0</v>
      </c>
    </row>
    <row r="348" spans="1:10" ht="292.5" x14ac:dyDescent="0.25">
      <c r="A348" s="28"/>
      <c r="B348" s="28"/>
      <c r="C348" s="28"/>
      <c r="D348" s="30" t="s">
        <v>246</v>
      </c>
      <c r="E348" s="28"/>
      <c r="F348" s="28"/>
      <c r="G348" s="28"/>
      <c r="H348" s="28"/>
      <c r="I348" s="28"/>
      <c r="J348" s="28"/>
    </row>
    <row r="349" spans="1:10" x14ac:dyDescent="0.25">
      <c r="A349" s="28"/>
      <c r="B349" s="28"/>
      <c r="C349" s="28"/>
      <c r="D349" s="27" t="s">
        <v>245</v>
      </c>
      <c r="E349" s="26">
        <v>1</v>
      </c>
      <c r="F349" s="25">
        <f>G315+G317+G319+G321+G323+G325+G327+G329+G331+G333+G335+G337+G339+G341+G343+G345+G347</f>
        <v>15392.19</v>
      </c>
      <c r="G349" s="25">
        <f>ROUND(E349*F349,2)</f>
        <v>15392.19</v>
      </c>
      <c r="H349" s="26">
        <v>1</v>
      </c>
      <c r="I349" s="25">
        <f>J315+J317+J319+J321+J323+J325+J327+J329+J331+J333+J335+J337+J339+J341+J343+J345+J347</f>
        <v>0</v>
      </c>
      <c r="J349" s="25">
        <f>ROUND(H349*I349,2)</f>
        <v>0</v>
      </c>
    </row>
    <row r="350" spans="1:10" ht="0.95" customHeight="1" x14ac:dyDescent="0.25">
      <c r="A350" s="23"/>
      <c r="B350" s="23"/>
      <c r="C350" s="23"/>
      <c r="D350" s="24"/>
      <c r="E350" s="23"/>
      <c r="F350" s="23"/>
      <c r="G350" s="23"/>
      <c r="H350" s="23"/>
      <c r="I350" s="23"/>
      <c r="J350" s="23"/>
    </row>
    <row r="351" spans="1:10" x14ac:dyDescent="0.25">
      <c r="A351" s="37" t="s">
        <v>244</v>
      </c>
      <c r="B351" s="37" t="s">
        <v>228</v>
      </c>
      <c r="C351" s="37" t="s">
        <v>227</v>
      </c>
      <c r="D351" s="36" t="s">
        <v>243</v>
      </c>
      <c r="E351" s="35">
        <f>E360</f>
        <v>1</v>
      </c>
      <c r="F351" s="35">
        <f>F360</f>
        <v>83.139999999999986</v>
      </c>
      <c r="G351" s="35">
        <f>G360</f>
        <v>83.14</v>
      </c>
      <c r="H351" s="35">
        <f>H360</f>
        <v>1</v>
      </c>
      <c r="I351" s="35">
        <f>I360</f>
        <v>0</v>
      </c>
      <c r="J351" s="35">
        <f>J360</f>
        <v>0</v>
      </c>
    </row>
    <row r="352" spans="1:10" ht="22.5" x14ac:dyDescent="0.25">
      <c r="A352" s="34" t="s">
        <v>242</v>
      </c>
      <c r="B352" s="33" t="s">
        <v>16</v>
      </c>
      <c r="C352" s="33" t="s">
        <v>23</v>
      </c>
      <c r="D352" s="30" t="s">
        <v>241</v>
      </c>
      <c r="E352" s="26">
        <v>1</v>
      </c>
      <c r="F352" s="26">
        <v>3.34</v>
      </c>
      <c r="G352" s="31">
        <f>ROUND(E352*F352,2)</f>
        <v>3.34</v>
      </c>
      <c r="H352" s="26">
        <v>1</v>
      </c>
      <c r="I352" s="32">
        <v>0</v>
      </c>
      <c r="J352" s="31">
        <f>ROUND(H352*I352,2)</f>
        <v>0</v>
      </c>
    </row>
    <row r="353" spans="1:10" ht="191.25" x14ac:dyDescent="0.25">
      <c r="A353" s="28"/>
      <c r="B353" s="28"/>
      <c r="C353" s="28"/>
      <c r="D353" s="30" t="s">
        <v>240</v>
      </c>
      <c r="E353" s="28"/>
      <c r="F353" s="28"/>
      <c r="G353" s="28"/>
      <c r="H353" s="28"/>
      <c r="I353" s="28"/>
      <c r="J353" s="28"/>
    </row>
    <row r="354" spans="1:10" ht="22.5" x14ac:dyDescent="0.25">
      <c r="A354" s="34" t="s">
        <v>239</v>
      </c>
      <c r="B354" s="33" t="s">
        <v>16</v>
      </c>
      <c r="C354" s="33" t="s">
        <v>23</v>
      </c>
      <c r="D354" s="30" t="s">
        <v>238</v>
      </c>
      <c r="E354" s="26">
        <v>1</v>
      </c>
      <c r="F354" s="26">
        <v>4.18</v>
      </c>
      <c r="G354" s="31">
        <f>ROUND(E354*F354,2)</f>
        <v>4.18</v>
      </c>
      <c r="H354" s="26">
        <v>1</v>
      </c>
      <c r="I354" s="32">
        <v>0</v>
      </c>
      <c r="J354" s="31">
        <f>ROUND(H354*I354,2)</f>
        <v>0</v>
      </c>
    </row>
    <row r="355" spans="1:10" ht="191.25" x14ac:dyDescent="0.25">
      <c r="A355" s="28"/>
      <c r="B355" s="28"/>
      <c r="C355" s="28"/>
      <c r="D355" s="30" t="s">
        <v>237</v>
      </c>
      <c r="E355" s="28"/>
      <c r="F355" s="28"/>
      <c r="G355" s="28"/>
      <c r="H355" s="28"/>
      <c r="I355" s="28"/>
      <c r="J355" s="28"/>
    </row>
    <row r="356" spans="1:10" ht="22.5" x14ac:dyDescent="0.25">
      <c r="A356" s="34" t="s">
        <v>236</v>
      </c>
      <c r="B356" s="33" t="s">
        <v>16</v>
      </c>
      <c r="C356" s="33" t="s">
        <v>23</v>
      </c>
      <c r="D356" s="30" t="s">
        <v>235</v>
      </c>
      <c r="E356" s="26">
        <v>1</v>
      </c>
      <c r="F356" s="26">
        <v>36.44</v>
      </c>
      <c r="G356" s="31">
        <f>ROUND(E356*F356,2)</f>
        <v>36.44</v>
      </c>
      <c r="H356" s="26">
        <v>1</v>
      </c>
      <c r="I356" s="32">
        <v>0</v>
      </c>
      <c r="J356" s="31">
        <f>ROUND(H356*I356,2)</f>
        <v>0</v>
      </c>
    </row>
    <row r="357" spans="1:10" ht="191.25" x14ac:dyDescent="0.25">
      <c r="A357" s="28"/>
      <c r="B357" s="28"/>
      <c r="C357" s="28"/>
      <c r="D357" s="30" t="s">
        <v>234</v>
      </c>
      <c r="E357" s="28"/>
      <c r="F357" s="28"/>
      <c r="G357" s="28"/>
      <c r="H357" s="28"/>
      <c r="I357" s="28"/>
      <c r="J357" s="28"/>
    </row>
    <row r="358" spans="1:10" ht="22.5" x14ac:dyDescent="0.25">
      <c r="A358" s="34" t="s">
        <v>233</v>
      </c>
      <c r="B358" s="33" t="s">
        <v>16</v>
      </c>
      <c r="C358" s="33" t="s">
        <v>23</v>
      </c>
      <c r="D358" s="30" t="s">
        <v>232</v>
      </c>
      <c r="E358" s="26">
        <v>1</v>
      </c>
      <c r="F358" s="26">
        <v>39.18</v>
      </c>
      <c r="G358" s="31">
        <f>ROUND(E358*F358,2)</f>
        <v>39.18</v>
      </c>
      <c r="H358" s="26">
        <v>1</v>
      </c>
      <c r="I358" s="32">
        <v>0</v>
      </c>
      <c r="J358" s="31">
        <f>ROUND(H358*I358,2)</f>
        <v>0</v>
      </c>
    </row>
    <row r="359" spans="1:10" ht="191.25" x14ac:dyDescent="0.25">
      <c r="A359" s="28"/>
      <c r="B359" s="28"/>
      <c r="C359" s="28"/>
      <c r="D359" s="30" t="s">
        <v>231</v>
      </c>
      <c r="E359" s="28"/>
      <c r="F359" s="28"/>
      <c r="G359" s="28"/>
      <c r="H359" s="28"/>
      <c r="I359" s="28"/>
      <c r="J359" s="28"/>
    </row>
    <row r="360" spans="1:10" x14ac:dyDescent="0.25">
      <c r="A360" s="28"/>
      <c r="B360" s="28"/>
      <c r="C360" s="28"/>
      <c r="D360" s="27" t="s">
        <v>230</v>
      </c>
      <c r="E360" s="26">
        <v>1</v>
      </c>
      <c r="F360" s="25">
        <f>G352+G354+G356+G358</f>
        <v>83.139999999999986</v>
      </c>
      <c r="G360" s="25">
        <f>ROUND(E360*F360,2)</f>
        <v>83.14</v>
      </c>
      <c r="H360" s="26">
        <v>1</v>
      </c>
      <c r="I360" s="25">
        <f>J352+J354+J356+J358</f>
        <v>0</v>
      </c>
      <c r="J360" s="25">
        <f>ROUND(H360*I360,2)</f>
        <v>0</v>
      </c>
    </row>
    <row r="361" spans="1:10" ht="0.95" customHeight="1" x14ac:dyDescent="0.25">
      <c r="A361" s="23"/>
      <c r="B361" s="23"/>
      <c r="C361" s="23"/>
      <c r="D361" s="24"/>
      <c r="E361" s="23"/>
      <c r="F361" s="23"/>
      <c r="G361" s="23"/>
      <c r="H361" s="23"/>
      <c r="I361" s="23"/>
      <c r="J361" s="23"/>
    </row>
    <row r="362" spans="1:10" x14ac:dyDescent="0.25">
      <c r="A362" s="37" t="s">
        <v>229</v>
      </c>
      <c r="B362" s="37" t="s">
        <v>228</v>
      </c>
      <c r="C362" s="37" t="s">
        <v>227</v>
      </c>
      <c r="D362" s="36" t="s">
        <v>226</v>
      </c>
      <c r="E362" s="35">
        <f>E503</f>
        <v>1</v>
      </c>
      <c r="F362" s="35">
        <f>F503</f>
        <v>6139.62</v>
      </c>
      <c r="G362" s="35">
        <f>G503</f>
        <v>6139.62</v>
      </c>
      <c r="H362" s="35">
        <f>H503</f>
        <v>1</v>
      </c>
      <c r="I362" s="35">
        <f>I503</f>
        <v>0</v>
      </c>
      <c r="J362" s="35">
        <f>J503</f>
        <v>0</v>
      </c>
    </row>
    <row r="363" spans="1:10" ht="22.5" x14ac:dyDescent="0.25">
      <c r="A363" s="34" t="s">
        <v>225</v>
      </c>
      <c r="B363" s="33" t="s">
        <v>16</v>
      </c>
      <c r="C363" s="33" t="s">
        <v>15</v>
      </c>
      <c r="D363" s="30" t="s">
        <v>224</v>
      </c>
      <c r="E363" s="26">
        <v>1</v>
      </c>
      <c r="F363" s="26">
        <v>76.489999999999995</v>
      </c>
      <c r="G363" s="31">
        <f>ROUND(E363*F363,2)</f>
        <v>76.489999999999995</v>
      </c>
      <c r="H363" s="26">
        <v>1</v>
      </c>
      <c r="I363" s="32">
        <v>0</v>
      </c>
      <c r="J363" s="31">
        <f>ROUND(H363*I363,2)</f>
        <v>0</v>
      </c>
    </row>
    <row r="364" spans="1:10" ht="292.5" x14ac:dyDescent="0.25">
      <c r="A364" s="28"/>
      <c r="B364" s="28"/>
      <c r="C364" s="28"/>
      <c r="D364" s="30" t="s">
        <v>223</v>
      </c>
      <c r="E364" s="28"/>
      <c r="F364" s="28"/>
      <c r="G364" s="28"/>
      <c r="H364" s="28"/>
      <c r="I364" s="28"/>
      <c r="J364" s="28"/>
    </row>
    <row r="365" spans="1:10" ht="22.5" x14ac:dyDescent="0.25">
      <c r="A365" s="34" t="s">
        <v>222</v>
      </c>
      <c r="B365" s="33" t="s">
        <v>16</v>
      </c>
      <c r="C365" s="33" t="s">
        <v>15</v>
      </c>
      <c r="D365" s="30" t="s">
        <v>221</v>
      </c>
      <c r="E365" s="26">
        <v>1</v>
      </c>
      <c r="F365" s="26">
        <v>95.61</v>
      </c>
      <c r="G365" s="31">
        <f>ROUND(E365*F365,2)</f>
        <v>95.61</v>
      </c>
      <c r="H365" s="26">
        <v>1</v>
      </c>
      <c r="I365" s="32">
        <v>0</v>
      </c>
      <c r="J365" s="31">
        <f>ROUND(H365*I365,2)</f>
        <v>0</v>
      </c>
    </row>
    <row r="366" spans="1:10" ht="292.5" x14ac:dyDescent="0.25">
      <c r="A366" s="28"/>
      <c r="B366" s="28"/>
      <c r="C366" s="28"/>
      <c r="D366" s="30" t="s">
        <v>220</v>
      </c>
      <c r="E366" s="28"/>
      <c r="F366" s="28"/>
      <c r="G366" s="28"/>
      <c r="H366" s="28"/>
      <c r="I366" s="28"/>
      <c r="J366" s="28"/>
    </row>
    <row r="367" spans="1:10" ht="22.5" x14ac:dyDescent="0.25">
      <c r="A367" s="34" t="s">
        <v>219</v>
      </c>
      <c r="B367" s="33" t="s">
        <v>16</v>
      </c>
      <c r="C367" s="33" t="s">
        <v>15</v>
      </c>
      <c r="D367" s="30" t="s">
        <v>218</v>
      </c>
      <c r="E367" s="26">
        <v>1</v>
      </c>
      <c r="F367" s="26">
        <v>76.489999999999995</v>
      </c>
      <c r="G367" s="31">
        <f>ROUND(E367*F367,2)</f>
        <v>76.489999999999995</v>
      </c>
      <c r="H367" s="26">
        <v>1</v>
      </c>
      <c r="I367" s="32">
        <v>0</v>
      </c>
      <c r="J367" s="31">
        <f>ROUND(H367*I367,2)</f>
        <v>0</v>
      </c>
    </row>
    <row r="368" spans="1:10" ht="292.5" x14ac:dyDescent="0.25">
      <c r="A368" s="28"/>
      <c r="B368" s="28"/>
      <c r="C368" s="28"/>
      <c r="D368" s="30" t="s">
        <v>217</v>
      </c>
      <c r="E368" s="28"/>
      <c r="F368" s="28"/>
      <c r="G368" s="28"/>
      <c r="H368" s="28"/>
      <c r="I368" s="28"/>
      <c r="J368" s="28"/>
    </row>
    <row r="369" spans="1:10" ht="22.5" x14ac:dyDescent="0.25">
      <c r="A369" s="34" t="s">
        <v>216</v>
      </c>
      <c r="B369" s="33" t="s">
        <v>16</v>
      </c>
      <c r="C369" s="33" t="s">
        <v>15</v>
      </c>
      <c r="D369" s="30" t="s">
        <v>215</v>
      </c>
      <c r="E369" s="26">
        <v>1</v>
      </c>
      <c r="F369" s="26">
        <v>95.61</v>
      </c>
      <c r="G369" s="31">
        <f>ROUND(E369*F369,2)</f>
        <v>95.61</v>
      </c>
      <c r="H369" s="26">
        <v>1</v>
      </c>
      <c r="I369" s="32">
        <v>0</v>
      </c>
      <c r="J369" s="31">
        <f>ROUND(H369*I369,2)</f>
        <v>0</v>
      </c>
    </row>
    <row r="370" spans="1:10" ht="292.5" x14ac:dyDescent="0.25">
      <c r="A370" s="28"/>
      <c r="B370" s="28"/>
      <c r="C370" s="28"/>
      <c r="D370" s="30" t="s">
        <v>214</v>
      </c>
      <c r="E370" s="28"/>
      <c r="F370" s="28"/>
      <c r="G370" s="28"/>
      <c r="H370" s="28"/>
      <c r="I370" s="28"/>
      <c r="J370" s="28"/>
    </row>
    <row r="371" spans="1:10" x14ac:dyDescent="0.25">
      <c r="A371" s="34" t="s">
        <v>213</v>
      </c>
      <c r="B371" s="33" t="s">
        <v>16</v>
      </c>
      <c r="C371" s="33" t="s">
        <v>15</v>
      </c>
      <c r="D371" s="30" t="s">
        <v>212</v>
      </c>
      <c r="E371" s="26">
        <v>1</v>
      </c>
      <c r="F371" s="26">
        <v>76.489999999999995</v>
      </c>
      <c r="G371" s="31">
        <f>ROUND(E371*F371,2)</f>
        <v>76.489999999999995</v>
      </c>
      <c r="H371" s="26">
        <v>1</v>
      </c>
      <c r="I371" s="32">
        <v>0</v>
      </c>
      <c r="J371" s="31">
        <f>ROUND(H371*I371,2)</f>
        <v>0</v>
      </c>
    </row>
    <row r="372" spans="1:10" ht="315" x14ac:dyDescent="0.25">
      <c r="A372" s="28"/>
      <c r="B372" s="28"/>
      <c r="C372" s="28"/>
      <c r="D372" s="30" t="s">
        <v>211</v>
      </c>
      <c r="E372" s="28"/>
      <c r="F372" s="28"/>
      <c r="G372" s="28"/>
      <c r="H372" s="28"/>
      <c r="I372" s="28"/>
      <c r="J372" s="28"/>
    </row>
    <row r="373" spans="1:10" x14ac:dyDescent="0.25">
      <c r="A373" s="34" t="s">
        <v>210</v>
      </c>
      <c r="B373" s="33" t="s">
        <v>16</v>
      </c>
      <c r="C373" s="33" t="s">
        <v>15</v>
      </c>
      <c r="D373" s="30" t="s">
        <v>209</v>
      </c>
      <c r="E373" s="26">
        <v>1</v>
      </c>
      <c r="F373" s="26">
        <v>95.61</v>
      </c>
      <c r="G373" s="31">
        <f>ROUND(E373*F373,2)</f>
        <v>95.61</v>
      </c>
      <c r="H373" s="26">
        <v>1</v>
      </c>
      <c r="I373" s="32">
        <v>0</v>
      </c>
      <c r="J373" s="31">
        <f>ROUND(H373*I373,2)</f>
        <v>0</v>
      </c>
    </row>
    <row r="374" spans="1:10" ht="315" x14ac:dyDescent="0.25">
      <c r="A374" s="28"/>
      <c r="B374" s="28"/>
      <c r="C374" s="28"/>
      <c r="D374" s="30" t="s">
        <v>208</v>
      </c>
      <c r="E374" s="28"/>
      <c r="F374" s="28"/>
      <c r="G374" s="28"/>
      <c r="H374" s="28"/>
      <c r="I374" s="28"/>
      <c r="J374" s="28"/>
    </row>
    <row r="375" spans="1:10" ht="22.5" x14ac:dyDescent="0.25">
      <c r="A375" s="34" t="s">
        <v>207</v>
      </c>
      <c r="B375" s="33" t="s">
        <v>16</v>
      </c>
      <c r="C375" s="33" t="s">
        <v>15</v>
      </c>
      <c r="D375" s="30" t="s">
        <v>206</v>
      </c>
      <c r="E375" s="26">
        <v>1</v>
      </c>
      <c r="F375" s="26">
        <v>76.489999999999995</v>
      </c>
      <c r="G375" s="31">
        <f>ROUND(E375*F375,2)</f>
        <v>76.489999999999995</v>
      </c>
      <c r="H375" s="26">
        <v>1</v>
      </c>
      <c r="I375" s="32">
        <v>0</v>
      </c>
      <c r="J375" s="31">
        <f>ROUND(H375*I375,2)</f>
        <v>0</v>
      </c>
    </row>
    <row r="376" spans="1:10" ht="202.5" x14ac:dyDescent="0.25">
      <c r="A376" s="28"/>
      <c r="B376" s="28"/>
      <c r="C376" s="28"/>
      <c r="D376" s="30" t="s">
        <v>205</v>
      </c>
      <c r="E376" s="28"/>
      <c r="F376" s="28"/>
      <c r="G376" s="28"/>
      <c r="H376" s="28"/>
      <c r="I376" s="28"/>
      <c r="J376" s="28"/>
    </row>
    <row r="377" spans="1:10" ht="22.5" x14ac:dyDescent="0.25">
      <c r="A377" s="34" t="s">
        <v>204</v>
      </c>
      <c r="B377" s="33" t="s">
        <v>16</v>
      </c>
      <c r="C377" s="33" t="s">
        <v>15</v>
      </c>
      <c r="D377" s="30" t="s">
        <v>203</v>
      </c>
      <c r="E377" s="26">
        <v>1</v>
      </c>
      <c r="F377" s="26">
        <v>95.61</v>
      </c>
      <c r="G377" s="31">
        <f>ROUND(E377*F377,2)</f>
        <v>95.61</v>
      </c>
      <c r="H377" s="26">
        <v>1</v>
      </c>
      <c r="I377" s="32">
        <v>0</v>
      </c>
      <c r="J377" s="31">
        <f>ROUND(H377*I377,2)</f>
        <v>0</v>
      </c>
    </row>
    <row r="378" spans="1:10" ht="202.5" x14ac:dyDescent="0.25">
      <c r="A378" s="28"/>
      <c r="B378" s="28"/>
      <c r="C378" s="28"/>
      <c r="D378" s="30" t="s">
        <v>202</v>
      </c>
      <c r="E378" s="28"/>
      <c r="F378" s="28"/>
      <c r="G378" s="28"/>
      <c r="H378" s="28"/>
      <c r="I378" s="28"/>
      <c r="J378" s="28"/>
    </row>
    <row r="379" spans="1:10" ht="22.5" x14ac:dyDescent="0.25">
      <c r="A379" s="34" t="s">
        <v>201</v>
      </c>
      <c r="B379" s="33" t="s">
        <v>16</v>
      </c>
      <c r="C379" s="33" t="s">
        <v>15</v>
      </c>
      <c r="D379" s="30" t="s">
        <v>200</v>
      </c>
      <c r="E379" s="26">
        <v>1</v>
      </c>
      <c r="F379" s="26">
        <v>76.489999999999995</v>
      </c>
      <c r="G379" s="31">
        <f>ROUND(E379*F379,2)</f>
        <v>76.489999999999995</v>
      </c>
      <c r="H379" s="26">
        <v>1</v>
      </c>
      <c r="I379" s="32">
        <v>0</v>
      </c>
      <c r="J379" s="31">
        <f>ROUND(H379*I379,2)</f>
        <v>0</v>
      </c>
    </row>
    <row r="380" spans="1:10" ht="315" x14ac:dyDescent="0.25">
      <c r="A380" s="28"/>
      <c r="B380" s="28"/>
      <c r="C380" s="28"/>
      <c r="D380" s="30" t="s">
        <v>197</v>
      </c>
      <c r="E380" s="28"/>
      <c r="F380" s="28"/>
      <c r="G380" s="28"/>
      <c r="H380" s="28"/>
      <c r="I380" s="28"/>
      <c r="J380" s="28"/>
    </row>
    <row r="381" spans="1:10" ht="22.5" x14ac:dyDescent="0.25">
      <c r="A381" s="34" t="s">
        <v>199</v>
      </c>
      <c r="B381" s="33" t="s">
        <v>16</v>
      </c>
      <c r="C381" s="33" t="s">
        <v>15</v>
      </c>
      <c r="D381" s="30" t="s">
        <v>198</v>
      </c>
      <c r="E381" s="26">
        <v>1</v>
      </c>
      <c r="F381" s="26">
        <v>95.61</v>
      </c>
      <c r="G381" s="31">
        <f>ROUND(E381*F381,2)</f>
        <v>95.61</v>
      </c>
      <c r="H381" s="26">
        <v>1</v>
      </c>
      <c r="I381" s="32">
        <v>0</v>
      </c>
      <c r="J381" s="31">
        <f>ROUND(H381*I381,2)</f>
        <v>0</v>
      </c>
    </row>
    <row r="382" spans="1:10" ht="315" x14ac:dyDescent="0.25">
      <c r="A382" s="28"/>
      <c r="B382" s="28"/>
      <c r="C382" s="28"/>
      <c r="D382" s="30" t="s">
        <v>197</v>
      </c>
      <c r="E382" s="28"/>
      <c r="F382" s="28"/>
      <c r="G382" s="28"/>
      <c r="H382" s="28"/>
      <c r="I382" s="28"/>
      <c r="J382" s="28"/>
    </row>
    <row r="383" spans="1:10" ht="22.5" x14ac:dyDescent="0.25">
      <c r="A383" s="34" t="s">
        <v>196</v>
      </c>
      <c r="B383" s="33" t="s">
        <v>16</v>
      </c>
      <c r="C383" s="33" t="s">
        <v>15</v>
      </c>
      <c r="D383" s="30" t="s">
        <v>195</v>
      </c>
      <c r="E383" s="26">
        <v>1</v>
      </c>
      <c r="F383" s="26">
        <v>76.489999999999995</v>
      </c>
      <c r="G383" s="31">
        <f>ROUND(E383*F383,2)</f>
        <v>76.489999999999995</v>
      </c>
      <c r="H383" s="26">
        <v>1</v>
      </c>
      <c r="I383" s="32">
        <v>0</v>
      </c>
      <c r="J383" s="31">
        <f>ROUND(H383*I383,2)</f>
        <v>0</v>
      </c>
    </row>
    <row r="384" spans="1:10" ht="315" x14ac:dyDescent="0.25">
      <c r="A384" s="28"/>
      <c r="B384" s="28"/>
      <c r="C384" s="28"/>
      <c r="D384" s="30" t="s">
        <v>194</v>
      </c>
      <c r="E384" s="28"/>
      <c r="F384" s="28"/>
      <c r="G384" s="28"/>
      <c r="H384" s="28"/>
      <c r="I384" s="28"/>
      <c r="J384" s="28"/>
    </row>
    <row r="385" spans="1:10" ht="22.5" x14ac:dyDescent="0.25">
      <c r="A385" s="34" t="s">
        <v>193</v>
      </c>
      <c r="B385" s="33" t="s">
        <v>16</v>
      </c>
      <c r="C385" s="33" t="s">
        <v>15</v>
      </c>
      <c r="D385" s="30" t="s">
        <v>192</v>
      </c>
      <c r="E385" s="26">
        <v>1</v>
      </c>
      <c r="F385" s="26">
        <v>95.61</v>
      </c>
      <c r="G385" s="31">
        <f>ROUND(E385*F385,2)</f>
        <v>95.61</v>
      </c>
      <c r="H385" s="26">
        <v>1</v>
      </c>
      <c r="I385" s="32">
        <v>0</v>
      </c>
      <c r="J385" s="31">
        <f>ROUND(H385*I385,2)</f>
        <v>0</v>
      </c>
    </row>
    <row r="386" spans="1:10" ht="315" x14ac:dyDescent="0.25">
      <c r="A386" s="28"/>
      <c r="B386" s="28"/>
      <c r="C386" s="28"/>
      <c r="D386" s="30" t="s">
        <v>191</v>
      </c>
      <c r="E386" s="28"/>
      <c r="F386" s="28"/>
      <c r="G386" s="28"/>
      <c r="H386" s="28"/>
      <c r="I386" s="28"/>
      <c r="J386" s="28"/>
    </row>
    <row r="387" spans="1:10" ht="22.5" x14ac:dyDescent="0.25">
      <c r="A387" s="34" t="s">
        <v>190</v>
      </c>
      <c r="B387" s="33" t="s">
        <v>16</v>
      </c>
      <c r="C387" s="33" t="s">
        <v>15</v>
      </c>
      <c r="D387" s="30" t="s">
        <v>189</v>
      </c>
      <c r="E387" s="26">
        <v>1</v>
      </c>
      <c r="F387" s="26">
        <v>76.489999999999995</v>
      </c>
      <c r="G387" s="31">
        <f>ROUND(E387*F387,2)</f>
        <v>76.489999999999995</v>
      </c>
      <c r="H387" s="26">
        <v>1</v>
      </c>
      <c r="I387" s="32">
        <v>0</v>
      </c>
      <c r="J387" s="31">
        <f>ROUND(H387*I387,2)</f>
        <v>0</v>
      </c>
    </row>
    <row r="388" spans="1:10" ht="225" x14ac:dyDescent="0.25">
      <c r="A388" s="28"/>
      <c r="B388" s="28"/>
      <c r="C388" s="28"/>
      <c r="D388" s="30" t="s">
        <v>188</v>
      </c>
      <c r="E388" s="28"/>
      <c r="F388" s="28"/>
      <c r="G388" s="28"/>
      <c r="H388" s="28"/>
      <c r="I388" s="28"/>
      <c r="J388" s="28"/>
    </row>
    <row r="389" spans="1:10" ht="22.5" x14ac:dyDescent="0.25">
      <c r="A389" s="34" t="s">
        <v>187</v>
      </c>
      <c r="B389" s="33" t="s">
        <v>16</v>
      </c>
      <c r="C389" s="33" t="s">
        <v>15</v>
      </c>
      <c r="D389" s="30" t="s">
        <v>186</v>
      </c>
      <c r="E389" s="26">
        <v>1</v>
      </c>
      <c r="F389" s="26">
        <v>95.61</v>
      </c>
      <c r="G389" s="31">
        <f>ROUND(E389*F389,2)</f>
        <v>95.61</v>
      </c>
      <c r="H389" s="26">
        <v>1</v>
      </c>
      <c r="I389" s="32">
        <v>0</v>
      </c>
      <c r="J389" s="31">
        <f>ROUND(H389*I389,2)</f>
        <v>0</v>
      </c>
    </row>
    <row r="390" spans="1:10" ht="225" x14ac:dyDescent="0.25">
      <c r="A390" s="28"/>
      <c r="B390" s="28"/>
      <c r="C390" s="28"/>
      <c r="D390" s="30" t="s">
        <v>185</v>
      </c>
      <c r="E390" s="28"/>
      <c r="F390" s="28"/>
      <c r="G390" s="28"/>
      <c r="H390" s="28"/>
      <c r="I390" s="28"/>
      <c r="J390" s="28"/>
    </row>
    <row r="391" spans="1:10" ht="22.5" x14ac:dyDescent="0.25">
      <c r="A391" s="34" t="s">
        <v>184</v>
      </c>
      <c r="B391" s="33" t="s">
        <v>16</v>
      </c>
      <c r="C391" s="33" t="s">
        <v>15</v>
      </c>
      <c r="D391" s="30" t="s">
        <v>183</v>
      </c>
      <c r="E391" s="26">
        <v>1</v>
      </c>
      <c r="F391" s="26">
        <v>76.489999999999995</v>
      </c>
      <c r="G391" s="31">
        <f>ROUND(E391*F391,2)</f>
        <v>76.489999999999995</v>
      </c>
      <c r="H391" s="26">
        <v>1</v>
      </c>
      <c r="I391" s="32">
        <v>0</v>
      </c>
      <c r="J391" s="31">
        <f>ROUND(H391*I391,2)</f>
        <v>0</v>
      </c>
    </row>
    <row r="392" spans="1:10" ht="247.5" x14ac:dyDescent="0.25">
      <c r="A392" s="28"/>
      <c r="B392" s="28"/>
      <c r="C392" s="28"/>
      <c r="D392" s="30" t="s">
        <v>182</v>
      </c>
      <c r="E392" s="28"/>
      <c r="F392" s="28"/>
      <c r="G392" s="28"/>
      <c r="H392" s="28"/>
      <c r="I392" s="28"/>
      <c r="J392" s="28"/>
    </row>
    <row r="393" spans="1:10" ht="22.5" x14ac:dyDescent="0.25">
      <c r="A393" s="34" t="s">
        <v>181</v>
      </c>
      <c r="B393" s="33" t="s">
        <v>16</v>
      </c>
      <c r="C393" s="33" t="s">
        <v>15</v>
      </c>
      <c r="D393" s="30" t="s">
        <v>180</v>
      </c>
      <c r="E393" s="26">
        <v>1</v>
      </c>
      <c r="F393" s="26">
        <v>95.61</v>
      </c>
      <c r="G393" s="31">
        <f>ROUND(E393*F393,2)</f>
        <v>95.61</v>
      </c>
      <c r="H393" s="26">
        <v>1</v>
      </c>
      <c r="I393" s="32">
        <v>0</v>
      </c>
      <c r="J393" s="31">
        <f>ROUND(H393*I393,2)</f>
        <v>0</v>
      </c>
    </row>
    <row r="394" spans="1:10" ht="247.5" x14ac:dyDescent="0.25">
      <c r="A394" s="28"/>
      <c r="B394" s="28"/>
      <c r="C394" s="28"/>
      <c r="D394" s="30" t="s">
        <v>179</v>
      </c>
      <c r="E394" s="28"/>
      <c r="F394" s="28"/>
      <c r="G394" s="28"/>
      <c r="H394" s="28"/>
      <c r="I394" s="28"/>
      <c r="J394" s="28"/>
    </row>
    <row r="395" spans="1:10" ht="22.5" x14ac:dyDescent="0.25">
      <c r="A395" s="34" t="s">
        <v>178</v>
      </c>
      <c r="B395" s="33" t="s">
        <v>16</v>
      </c>
      <c r="C395" s="33" t="s">
        <v>15</v>
      </c>
      <c r="D395" s="30" t="s">
        <v>177</v>
      </c>
      <c r="E395" s="26">
        <v>1</v>
      </c>
      <c r="F395" s="26">
        <v>95.61</v>
      </c>
      <c r="G395" s="31">
        <f>ROUND(E395*F395,2)</f>
        <v>95.61</v>
      </c>
      <c r="H395" s="26">
        <v>1</v>
      </c>
      <c r="I395" s="32">
        <v>0</v>
      </c>
      <c r="J395" s="31">
        <f>ROUND(H395*I395,2)</f>
        <v>0</v>
      </c>
    </row>
    <row r="396" spans="1:10" ht="236.25" x14ac:dyDescent="0.25">
      <c r="A396" s="28"/>
      <c r="B396" s="28"/>
      <c r="C396" s="28"/>
      <c r="D396" s="30" t="s">
        <v>176</v>
      </c>
      <c r="E396" s="28"/>
      <c r="F396" s="28"/>
      <c r="G396" s="28"/>
      <c r="H396" s="28"/>
      <c r="I396" s="28"/>
      <c r="J396" s="28"/>
    </row>
    <row r="397" spans="1:10" ht="22.5" x14ac:dyDescent="0.25">
      <c r="A397" s="34" t="s">
        <v>175</v>
      </c>
      <c r="B397" s="33" t="s">
        <v>16</v>
      </c>
      <c r="C397" s="33" t="s">
        <v>15</v>
      </c>
      <c r="D397" s="30" t="s">
        <v>174</v>
      </c>
      <c r="E397" s="26">
        <v>1</v>
      </c>
      <c r="F397" s="26">
        <v>76.489999999999995</v>
      </c>
      <c r="G397" s="31">
        <f>ROUND(E397*F397,2)</f>
        <v>76.489999999999995</v>
      </c>
      <c r="H397" s="26">
        <v>1</v>
      </c>
      <c r="I397" s="32">
        <v>0</v>
      </c>
      <c r="J397" s="31">
        <f>ROUND(H397*I397,2)</f>
        <v>0</v>
      </c>
    </row>
    <row r="398" spans="1:10" ht="202.5" x14ac:dyDescent="0.25">
      <c r="A398" s="28"/>
      <c r="B398" s="28"/>
      <c r="C398" s="28"/>
      <c r="D398" s="30" t="s">
        <v>173</v>
      </c>
      <c r="E398" s="28"/>
      <c r="F398" s="28"/>
      <c r="G398" s="28"/>
      <c r="H398" s="28"/>
      <c r="I398" s="28"/>
      <c r="J398" s="28"/>
    </row>
    <row r="399" spans="1:10" ht="22.5" x14ac:dyDescent="0.25">
      <c r="A399" s="34" t="s">
        <v>172</v>
      </c>
      <c r="B399" s="33" t="s">
        <v>16</v>
      </c>
      <c r="C399" s="33" t="s">
        <v>15</v>
      </c>
      <c r="D399" s="30" t="s">
        <v>171</v>
      </c>
      <c r="E399" s="26">
        <v>1</v>
      </c>
      <c r="F399" s="26">
        <v>95.61</v>
      </c>
      <c r="G399" s="31">
        <f>ROUND(E399*F399,2)</f>
        <v>95.61</v>
      </c>
      <c r="H399" s="26">
        <v>1</v>
      </c>
      <c r="I399" s="32">
        <v>0</v>
      </c>
      <c r="J399" s="31">
        <f>ROUND(H399*I399,2)</f>
        <v>0</v>
      </c>
    </row>
    <row r="400" spans="1:10" ht="202.5" x14ac:dyDescent="0.25">
      <c r="A400" s="28"/>
      <c r="B400" s="28"/>
      <c r="C400" s="28"/>
      <c r="D400" s="30" t="s">
        <v>170</v>
      </c>
      <c r="E400" s="28"/>
      <c r="F400" s="28"/>
      <c r="G400" s="28"/>
      <c r="H400" s="28"/>
      <c r="I400" s="28"/>
      <c r="J400" s="28"/>
    </row>
    <row r="401" spans="1:10" ht="22.5" x14ac:dyDescent="0.25">
      <c r="A401" s="34" t="s">
        <v>169</v>
      </c>
      <c r="B401" s="33" t="s">
        <v>16</v>
      </c>
      <c r="C401" s="33" t="s">
        <v>15</v>
      </c>
      <c r="D401" s="30" t="s">
        <v>168</v>
      </c>
      <c r="E401" s="26">
        <v>1</v>
      </c>
      <c r="F401" s="26">
        <v>109.27</v>
      </c>
      <c r="G401" s="31">
        <f>ROUND(E401*F401,2)</f>
        <v>109.27</v>
      </c>
      <c r="H401" s="26">
        <v>1</v>
      </c>
      <c r="I401" s="32">
        <v>0</v>
      </c>
      <c r="J401" s="31">
        <f>ROUND(H401*I401,2)</f>
        <v>0</v>
      </c>
    </row>
    <row r="402" spans="1:10" ht="337.5" x14ac:dyDescent="0.25">
      <c r="A402" s="28"/>
      <c r="B402" s="28"/>
      <c r="C402" s="28"/>
      <c r="D402" s="30" t="s">
        <v>167</v>
      </c>
      <c r="E402" s="28"/>
      <c r="F402" s="28"/>
      <c r="G402" s="28"/>
      <c r="H402" s="28"/>
      <c r="I402" s="28"/>
      <c r="J402" s="28"/>
    </row>
    <row r="403" spans="1:10" ht="22.5" x14ac:dyDescent="0.25">
      <c r="A403" s="34" t="s">
        <v>166</v>
      </c>
      <c r="B403" s="33" t="s">
        <v>16</v>
      </c>
      <c r="C403" s="33" t="s">
        <v>15</v>
      </c>
      <c r="D403" s="30" t="s">
        <v>165</v>
      </c>
      <c r="E403" s="26">
        <v>1</v>
      </c>
      <c r="F403" s="26">
        <v>136.58000000000001</v>
      </c>
      <c r="G403" s="31">
        <f>ROUND(E403*F403,2)</f>
        <v>136.58000000000001</v>
      </c>
      <c r="H403" s="26">
        <v>1</v>
      </c>
      <c r="I403" s="32">
        <v>0</v>
      </c>
      <c r="J403" s="31">
        <f>ROUND(H403*I403,2)</f>
        <v>0</v>
      </c>
    </row>
    <row r="404" spans="1:10" ht="337.5" x14ac:dyDescent="0.25">
      <c r="A404" s="28"/>
      <c r="B404" s="28"/>
      <c r="C404" s="28"/>
      <c r="D404" s="30" t="s">
        <v>164</v>
      </c>
      <c r="E404" s="28"/>
      <c r="F404" s="28"/>
      <c r="G404" s="28"/>
      <c r="H404" s="28"/>
      <c r="I404" s="28"/>
      <c r="J404" s="28"/>
    </row>
    <row r="405" spans="1:10" ht="22.5" x14ac:dyDescent="0.25">
      <c r="A405" s="34" t="s">
        <v>163</v>
      </c>
      <c r="B405" s="33" t="s">
        <v>16</v>
      </c>
      <c r="C405" s="33" t="s">
        <v>15</v>
      </c>
      <c r="D405" s="30" t="s">
        <v>162</v>
      </c>
      <c r="E405" s="26">
        <v>1</v>
      </c>
      <c r="F405" s="26">
        <v>76.489999999999995</v>
      </c>
      <c r="G405" s="31">
        <f>ROUND(E405*F405,2)</f>
        <v>76.489999999999995</v>
      </c>
      <c r="H405" s="26">
        <v>1</v>
      </c>
      <c r="I405" s="32">
        <v>0</v>
      </c>
      <c r="J405" s="31">
        <f>ROUND(H405*I405,2)</f>
        <v>0</v>
      </c>
    </row>
    <row r="406" spans="1:10" ht="236.25" x14ac:dyDescent="0.25">
      <c r="A406" s="28"/>
      <c r="B406" s="28"/>
      <c r="C406" s="28"/>
      <c r="D406" s="30" t="s">
        <v>161</v>
      </c>
      <c r="E406" s="28"/>
      <c r="F406" s="28"/>
      <c r="G406" s="28"/>
      <c r="H406" s="28"/>
      <c r="I406" s="28"/>
      <c r="J406" s="28"/>
    </row>
    <row r="407" spans="1:10" ht="22.5" x14ac:dyDescent="0.25">
      <c r="A407" s="34" t="s">
        <v>160</v>
      </c>
      <c r="B407" s="33" t="s">
        <v>16</v>
      </c>
      <c r="C407" s="33" t="s">
        <v>15</v>
      </c>
      <c r="D407" s="30" t="s">
        <v>159</v>
      </c>
      <c r="E407" s="26">
        <v>1</v>
      </c>
      <c r="F407" s="26">
        <v>95.61</v>
      </c>
      <c r="G407" s="31">
        <f>ROUND(E407*F407,2)</f>
        <v>95.61</v>
      </c>
      <c r="H407" s="26">
        <v>1</v>
      </c>
      <c r="I407" s="32">
        <v>0</v>
      </c>
      <c r="J407" s="31">
        <f>ROUND(H407*I407,2)</f>
        <v>0</v>
      </c>
    </row>
    <row r="408" spans="1:10" ht="236.25" x14ac:dyDescent="0.25">
      <c r="A408" s="28"/>
      <c r="B408" s="28"/>
      <c r="C408" s="28"/>
      <c r="D408" s="30" t="s">
        <v>158</v>
      </c>
      <c r="E408" s="28"/>
      <c r="F408" s="28"/>
      <c r="G408" s="28"/>
      <c r="H408" s="28"/>
      <c r="I408" s="28"/>
      <c r="J408" s="28"/>
    </row>
    <row r="409" spans="1:10" ht="22.5" x14ac:dyDescent="0.25">
      <c r="A409" s="34" t="s">
        <v>157</v>
      </c>
      <c r="B409" s="33" t="s">
        <v>16</v>
      </c>
      <c r="C409" s="33" t="s">
        <v>15</v>
      </c>
      <c r="D409" s="30" t="s">
        <v>156</v>
      </c>
      <c r="E409" s="26">
        <v>1</v>
      </c>
      <c r="F409" s="26">
        <v>76.489999999999995</v>
      </c>
      <c r="G409" s="31">
        <f>ROUND(E409*F409,2)</f>
        <v>76.489999999999995</v>
      </c>
      <c r="H409" s="26">
        <v>1</v>
      </c>
      <c r="I409" s="32">
        <v>0</v>
      </c>
      <c r="J409" s="31">
        <f>ROUND(H409*I409,2)</f>
        <v>0</v>
      </c>
    </row>
    <row r="410" spans="1:10" ht="236.25" x14ac:dyDescent="0.25">
      <c r="A410" s="28"/>
      <c r="B410" s="28"/>
      <c r="C410" s="28"/>
      <c r="D410" s="30" t="s">
        <v>155</v>
      </c>
      <c r="E410" s="28"/>
      <c r="F410" s="28"/>
      <c r="G410" s="28"/>
      <c r="H410" s="28"/>
      <c r="I410" s="28"/>
      <c r="J410" s="28"/>
    </row>
    <row r="411" spans="1:10" ht="33.75" x14ac:dyDescent="0.25">
      <c r="A411" s="34" t="s">
        <v>154</v>
      </c>
      <c r="B411" s="33" t="s">
        <v>16</v>
      </c>
      <c r="C411" s="33" t="s">
        <v>15</v>
      </c>
      <c r="D411" s="30" t="s">
        <v>153</v>
      </c>
      <c r="E411" s="26">
        <v>1</v>
      </c>
      <c r="F411" s="26">
        <v>134.74</v>
      </c>
      <c r="G411" s="31">
        <f>ROUND(E411*F411,2)</f>
        <v>134.74</v>
      </c>
      <c r="H411" s="26">
        <v>1</v>
      </c>
      <c r="I411" s="32">
        <v>0</v>
      </c>
      <c r="J411" s="31">
        <f>ROUND(H411*I411,2)</f>
        <v>0</v>
      </c>
    </row>
    <row r="412" spans="1:10" ht="348.75" x14ac:dyDescent="0.25">
      <c r="A412" s="28"/>
      <c r="B412" s="28"/>
      <c r="C412" s="28"/>
      <c r="D412" s="30" t="s">
        <v>152</v>
      </c>
      <c r="E412" s="28"/>
      <c r="F412" s="28"/>
      <c r="G412" s="28"/>
      <c r="H412" s="28"/>
      <c r="I412" s="28"/>
      <c r="J412" s="28"/>
    </row>
    <row r="413" spans="1:10" ht="33.75" x14ac:dyDescent="0.25">
      <c r="A413" s="34" t="s">
        <v>151</v>
      </c>
      <c r="B413" s="33" t="s">
        <v>16</v>
      </c>
      <c r="C413" s="33" t="s">
        <v>15</v>
      </c>
      <c r="D413" s="30" t="s">
        <v>150</v>
      </c>
      <c r="E413" s="26">
        <v>1</v>
      </c>
      <c r="F413" s="26">
        <v>136.91999999999999</v>
      </c>
      <c r="G413" s="31">
        <f>ROUND(E413*F413,2)</f>
        <v>136.91999999999999</v>
      </c>
      <c r="H413" s="26">
        <v>1</v>
      </c>
      <c r="I413" s="32">
        <v>0</v>
      </c>
      <c r="J413" s="31">
        <f>ROUND(H413*I413,2)</f>
        <v>0</v>
      </c>
    </row>
    <row r="414" spans="1:10" ht="348.75" x14ac:dyDescent="0.25">
      <c r="A414" s="28"/>
      <c r="B414" s="28"/>
      <c r="C414" s="28"/>
      <c r="D414" s="30" t="s">
        <v>149</v>
      </c>
      <c r="E414" s="28"/>
      <c r="F414" s="28"/>
      <c r="G414" s="28"/>
      <c r="H414" s="28"/>
      <c r="I414" s="28"/>
      <c r="J414" s="28"/>
    </row>
    <row r="415" spans="1:10" ht="33.75" x14ac:dyDescent="0.25">
      <c r="A415" s="34" t="s">
        <v>148</v>
      </c>
      <c r="B415" s="33" t="s">
        <v>16</v>
      </c>
      <c r="C415" s="33" t="s">
        <v>15</v>
      </c>
      <c r="D415" s="30" t="s">
        <v>147</v>
      </c>
      <c r="E415" s="26">
        <v>1</v>
      </c>
      <c r="F415" s="26">
        <v>210.34</v>
      </c>
      <c r="G415" s="31">
        <f>ROUND(E415*F415,2)</f>
        <v>210.34</v>
      </c>
      <c r="H415" s="26">
        <v>1</v>
      </c>
      <c r="I415" s="32">
        <v>0</v>
      </c>
      <c r="J415" s="31">
        <f>ROUND(H415*I415,2)</f>
        <v>0</v>
      </c>
    </row>
    <row r="416" spans="1:10" ht="360" x14ac:dyDescent="0.25">
      <c r="A416" s="28"/>
      <c r="B416" s="28"/>
      <c r="C416" s="28"/>
      <c r="D416" s="30" t="s">
        <v>146</v>
      </c>
      <c r="E416" s="28"/>
      <c r="F416" s="28"/>
      <c r="G416" s="28"/>
      <c r="H416" s="28"/>
      <c r="I416" s="28"/>
      <c r="J416" s="28"/>
    </row>
    <row r="417" spans="1:10" ht="33.75" x14ac:dyDescent="0.25">
      <c r="A417" s="34" t="s">
        <v>145</v>
      </c>
      <c r="B417" s="33" t="s">
        <v>16</v>
      </c>
      <c r="C417" s="33" t="s">
        <v>15</v>
      </c>
      <c r="D417" s="30" t="s">
        <v>144</v>
      </c>
      <c r="E417" s="26">
        <v>1</v>
      </c>
      <c r="F417" s="26">
        <v>212.52</v>
      </c>
      <c r="G417" s="31">
        <f>ROUND(E417*F417,2)</f>
        <v>212.52</v>
      </c>
      <c r="H417" s="26">
        <v>1</v>
      </c>
      <c r="I417" s="32">
        <v>0</v>
      </c>
      <c r="J417" s="31">
        <f>ROUND(H417*I417,2)</f>
        <v>0</v>
      </c>
    </row>
    <row r="418" spans="1:10" ht="348.75" x14ac:dyDescent="0.25">
      <c r="A418" s="28"/>
      <c r="B418" s="28"/>
      <c r="C418" s="28"/>
      <c r="D418" s="30" t="s">
        <v>143</v>
      </c>
      <c r="E418" s="28"/>
      <c r="F418" s="28"/>
      <c r="G418" s="28"/>
      <c r="H418" s="28"/>
      <c r="I418" s="28"/>
      <c r="J418" s="28"/>
    </row>
    <row r="419" spans="1:10" ht="33.75" x14ac:dyDescent="0.25">
      <c r="A419" s="34" t="s">
        <v>142</v>
      </c>
      <c r="B419" s="33" t="s">
        <v>16</v>
      </c>
      <c r="C419" s="33" t="s">
        <v>15</v>
      </c>
      <c r="D419" s="30" t="s">
        <v>141</v>
      </c>
      <c r="E419" s="26">
        <v>1</v>
      </c>
      <c r="F419" s="26">
        <v>260.74</v>
      </c>
      <c r="G419" s="31">
        <f>ROUND(E419*F419,2)</f>
        <v>260.74</v>
      </c>
      <c r="H419" s="26">
        <v>1</v>
      </c>
      <c r="I419" s="32">
        <v>0</v>
      </c>
      <c r="J419" s="31">
        <f>ROUND(H419*I419,2)</f>
        <v>0</v>
      </c>
    </row>
    <row r="420" spans="1:10" ht="360" x14ac:dyDescent="0.25">
      <c r="A420" s="28"/>
      <c r="B420" s="28"/>
      <c r="C420" s="28"/>
      <c r="D420" s="30" t="s">
        <v>140</v>
      </c>
      <c r="E420" s="28"/>
      <c r="F420" s="28"/>
      <c r="G420" s="28"/>
      <c r="H420" s="28"/>
      <c r="I420" s="28"/>
      <c r="J420" s="28"/>
    </row>
    <row r="421" spans="1:10" ht="33.75" x14ac:dyDescent="0.25">
      <c r="A421" s="34" t="s">
        <v>139</v>
      </c>
      <c r="B421" s="33" t="s">
        <v>16</v>
      </c>
      <c r="C421" s="33" t="s">
        <v>15</v>
      </c>
      <c r="D421" s="30" t="s">
        <v>138</v>
      </c>
      <c r="E421" s="26">
        <v>1</v>
      </c>
      <c r="F421" s="26">
        <v>262.92</v>
      </c>
      <c r="G421" s="31">
        <f>ROUND(E421*F421,2)</f>
        <v>262.92</v>
      </c>
      <c r="H421" s="26">
        <v>1</v>
      </c>
      <c r="I421" s="32">
        <v>0</v>
      </c>
      <c r="J421" s="31">
        <f>ROUND(H421*I421,2)</f>
        <v>0</v>
      </c>
    </row>
    <row r="422" spans="1:10" ht="348.75" x14ac:dyDescent="0.25">
      <c r="A422" s="28"/>
      <c r="B422" s="28"/>
      <c r="C422" s="28"/>
      <c r="D422" s="30" t="s">
        <v>137</v>
      </c>
      <c r="E422" s="28"/>
      <c r="F422" s="28"/>
      <c r="G422" s="28"/>
      <c r="H422" s="28"/>
      <c r="I422" s="28"/>
      <c r="J422" s="28"/>
    </row>
    <row r="423" spans="1:10" ht="33.75" x14ac:dyDescent="0.25">
      <c r="A423" s="34" t="s">
        <v>136</v>
      </c>
      <c r="B423" s="33" t="s">
        <v>16</v>
      </c>
      <c r="C423" s="33" t="s">
        <v>15</v>
      </c>
      <c r="D423" s="30" t="s">
        <v>135</v>
      </c>
      <c r="E423" s="26">
        <v>1</v>
      </c>
      <c r="F423" s="26">
        <v>87.49</v>
      </c>
      <c r="G423" s="31">
        <f>ROUND(E423*F423,2)</f>
        <v>87.49</v>
      </c>
      <c r="H423" s="26">
        <v>1</v>
      </c>
      <c r="I423" s="32">
        <v>0</v>
      </c>
      <c r="J423" s="31">
        <f>ROUND(H423*I423,2)</f>
        <v>0</v>
      </c>
    </row>
    <row r="424" spans="1:10" ht="348.75" x14ac:dyDescent="0.25">
      <c r="A424" s="28"/>
      <c r="B424" s="28"/>
      <c r="C424" s="28"/>
      <c r="D424" s="30" t="s">
        <v>134</v>
      </c>
      <c r="E424" s="28"/>
      <c r="F424" s="28"/>
      <c r="G424" s="28"/>
      <c r="H424" s="28"/>
      <c r="I424" s="28"/>
      <c r="J424" s="28"/>
    </row>
    <row r="425" spans="1:10" ht="33.75" x14ac:dyDescent="0.25">
      <c r="A425" s="34" t="s">
        <v>133</v>
      </c>
      <c r="B425" s="33" t="s">
        <v>16</v>
      </c>
      <c r="C425" s="33" t="s">
        <v>15</v>
      </c>
      <c r="D425" s="30" t="s">
        <v>132</v>
      </c>
      <c r="E425" s="26">
        <v>1</v>
      </c>
      <c r="F425" s="26">
        <v>89.67</v>
      </c>
      <c r="G425" s="31">
        <f>ROUND(E425*F425,2)</f>
        <v>89.67</v>
      </c>
      <c r="H425" s="26">
        <v>1</v>
      </c>
      <c r="I425" s="32">
        <v>0</v>
      </c>
      <c r="J425" s="31">
        <f>ROUND(H425*I425,2)</f>
        <v>0</v>
      </c>
    </row>
    <row r="426" spans="1:10" ht="348.75" x14ac:dyDescent="0.25">
      <c r="A426" s="28"/>
      <c r="B426" s="28"/>
      <c r="C426" s="28"/>
      <c r="D426" s="30" t="s">
        <v>131</v>
      </c>
      <c r="E426" s="28"/>
      <c r="F426" s="28"/>
      <c r="G426" s="28"/>
      <c r="H426" s="28"/>
      <c r="I426" s="28"/>
      <c r="J426" s="28"/>
    </row>
    <row r="427" spans="1:10" ht="33.75" x14ac:dyDescent="0.25">
      <c r="A427" s="34" t="s">
        <v>130</v>
      </c>
      <c r="B427" s="33" t="s">
        <v>16</v>
      </c>
      <c r="C427" s="33" t="s">
        <v>15</v>
      </c>
      <c r="D427" s="30" t="s">
        <v>129</v>
      </c>
      <c r="E427" s="26">
        <v>1</v>
      </c>
      <c r="F427" s="26">
        <v>134.74</v>
      </c>
      <c r="G427" s="31">
        <f>ROUND(E427*F427,2)</f>
        <v>134.74</v>
      </c>
      <c r="H427" s="26">
        <v>1</v>
      </c>
      <c r="I427" s="32">
        <v>0</v>
      </c>
      <c r="J427" s="31">
        <f>ROUND(H427*I427,2)</f>
        <v>0</v>
      </c>
    </row>
    <row r="428" spans="1:10" ht="348.75" x14ac:dyDescent="0.25">
      <c r="A428" s="28"/>
      <c r="B428" s="28"/>
      <c r="C428" s="28"/>
      <c r="D428" s="30" t="s">
        <v>128</v>
      </c>
      <c r="E428" s="28"/>
      <c r="F428" s="28"/>
      <c r="G428" s="28"/>
      <c r="H428" s="28"/>
      <c r="I428" s="28"/>
      <c r="J428" s="28"/>
    </row>
    <row r="429" spans="1:10" ht="33.75" x14ac:dyDescent="0.25">
      <c r="A429" s="34" t="s">
        <v>127</v>
      </c>
      <c r="B429" s="33" t="s">
        <v>16</v>
      </c>
      <c r="C429" s="33" t="s">
        <v>15</v>
      </c>
      <c r="D429" s="30" t="s">
        <v>126</v>
      </c>
      <c r="E429" s="26">
        <v>1</v>
      </c>
      <c r="F429" s="26">
        <v>136.91999999999999</v>
      </c>
      <c r="G429" s="31">
        <f>ROUND(E429*F429,2)</f>
        <v>136.91999999999999</v>
      </c>
      <c r="H429" s="26">
        <v>1</v>
      </c>
      <c r="I429" s="32">
        <v>0</v>
      </c>
      <c r="J429" s="31">
        <f>ROUND(H429*I429,2)</f>
        <v>0</v>
      </c>
    </row>
    <row r="430" spans="1:10" ht="348.75" x14ac:dyDescent="0.25">
      <c r="A430" s="28"/>
      <c r="B430" s="28"/>
      <c r="C430" s="28"/>
      <c r="D430" s="30" t="s">
        <v>125</v>
      </c>
      <c r="E430" s="28"/>
      <c r="F430" s="28"/>
      <c r="G430" s="28"/>
      <c r="H430" s="28"/>
      <c r="I430" s="28"/>
      <c r="J430" s="28"/>
    </row>
    <row r="431" spans="1:10" ht="33.75" x14ac:dyDescent="0.25">
      <c r="A431" s="34" t="s">
        <v>124</v>
      </c>
      <c r="B431" s="33" t="s">
        <v>16</v>
      </c>
      <c r="C431" s="33" t="s">
        <v>15</v>
      </c>
      <c r="D431" s="30" t="s">
        <v>123</v>
      </c>
      <c r="E431" s="26">
        <v>1</v>
      </c>
      <c r="F431" s="26">
        <v>166.24</v>
      </c>
      <c r="G431" s="31">
        <f>ROUND(E431*F431,2)</f>
        <v>166.24</v>
      </c>
      <c r="H431" s="26">
        <v>1</v>
      </c>
      <c r="I431" s="32">
        <v>0</v>
      </c>
      <c r="J431" s="31">
        <f>ROUND(H431*I431,2)</f>
        <v>0</v>
      </c>
    </row>
    <row r="432" spans="1:10" ht="348.75" x14ac:dyDescent="0.25">
      <c r="A432" s="28"/>
      <c r="B432" s="28"/>
      <c r="C432" s="28"/>
      <c r="D432" s="30" t="s">
        <v>122</v>
      </c>
      <c r="E432" s="28"/>
      <c r="F432" s="28"/>
      <c r="G432" s="28"/>
      <c r="H432" s="28"/>
      <c r="I432" s="28"/>
      <c r="J432" s="28"/>
    </row>
    <row r="433" spans="1:10" ht="33.75" x14ac:dyDescent="0.25">
      <c r="A433" s="34" t="s">
        <v>121</v>
      </c>
      <c r="B433" s="33" t="s">
        <v>16</v>
      </c>
      <c r="C433" s="33" t="s">
        <v>15</v>
      </c>
      <c r="D433" s="30" t="s">
        <v>120</v>
      </c>
      <c r="E433" s="26">
        <v>1</v>
      </c>
      <c r="F433" s="26">
        <v>168.42</v>
      </c>
      <c r="G433" s="31">
        <f>ROUND(E433*F433,2)</f>
        <v>168.42</v>
      </c>
      <c r="H433" s="26">
        <v>1</v>
      </c>
      <c r="I433" s="32">
        <v>0</v>
      </c>
      <c r="J433" s="31">
        <f>ROUND(H433*I433,2)</f>
        <v>0</v>
      </c>
    </row>
    <row r="434" spans="1:10" ht="348.75" x14ac:dyDescent="0.25">
      <c r="A434" s="28"/>
      <c r="B434" s="28"/>
      <c r="C434" s="28"/>
      <c r="D434" s="30" t="s">
        <v>119</v>
      </c>
      <c r="E434" s="28"/>
      <c r="F434" s="28"/>
      <c r="G434" s="28"/>
      <c r="H434" s="28"/>
      <c r="I434" s="28"/>
      <c r="J434" s="28"/>
    </row>
    <row r="435" spans="1:10" ht="22.5" x14ac:dyDescent="0.25">
      <c r="A435" s="34" t="s">
        <v>118</v>
      </c>
      <c r="B435" s="33" t="s">
        <v>16</v>
      </c>
      <c r="C435" s="33" t="s">
        <v>15</v>
      </c>
      <c r="D435" s="30" t="s">
        <v>117</v>
      </c>
      <c r="E435" s="26">
        <v>1</v>
      </c>
      <c r="F435" s="26">
        <v>30.43</v>
      </c>
      <c r="G435" s="31">
        <f>ROUND(E435*F435,2)</f>
        <v>30.43</v>
      </c>
      <c r="H435" s="26">
        <v>1</v>
      </c>
      <c r="I435" s="32">
        <v>0</v>
      </c>
      <c r="J435" s="31">
        <f>ROUND(H435*I435,2)</f>
        <v>0</v>
      </c>
    </row>
    <row r="436" spans="1:10" ht="337.5" x14ac:dyDescent="0.25">
      <c r="A436" s="28"/>
      <c r="B436" s="28"/>
      <c r="C436" s="28"/>
      <c r="D436" s="30" t="s">
        <v>116</v>
      </c>
      <c r="E436" s="28"/>
      <c r="F436" s="28"/>
      <c r="G436" s="28"/>
      <c r="H436" s="28"/>
      <c r="I436" s="28"/>
      <c r="J436" s="28"/>
    </row>
    <row r="437" spans="1:10" ht="22.5" x14ac:dyDescent="0.25">
      <c r="A437" s="34" t="s">
        <v>115</v>
      </c>
      <c r="B437" s="33" t="s">
        <v>16</v>
      </c>
      <c r="C437" s="33" t="s">
        <v>15</v>
      </c>
      <c r="D437" s="30" t="s">
        <v>114</v>
      </c>
      <c r="E437" s="26">
        <v>1</v>
      </c>
      <c r="F437" s="26">
        <v>32.61</v>
      </c>
      <c r="G437" s="31">
        <f>ROUND(E437*F437,2)</f>
        <v>32.61</v>
      </c>
      <c r="H437" s="26">
        <v>1</v>
      </c>
      <c r="I437" s="32">
        <v>0</v>
      </c>
      <c r="J437" s="31">
        <f>ROUND(H437*I437,2)</f>
        <v>0</v>
      </c>
    </row>
    <row r="438" spans="1:10" ht="337.5" x14ac:dyDescent="0.25">
      <c r="A438" s="28"/>
      <c r="B438" s="28"/>
      <c r="C438" s="28"/>
      <c r="D438" s="30" t="s">
        <v>113</v>
      </c>
      <c r="E438" s="28"/>
      <c r="F438" s="28"/>
      <c r="G438" s="28"/>
      <c r="H438" s="28"/>
      <c r="I438" s="28"/>
      <c r="J438" s="28"/>
    </row>
    <row r="439" spans="1:10" ht="22.5" x14ac:dyDescent="0.25">
      <c r="A439" s="34" t="s">
        <v>112</v>
      </c>
      <c r="B439" s="33" t="s">
        <v>16</v>
      </c>
      <c r="C439" s="33" t="s">
        <v>15</v>
      </c>
      <c r="D439" s="30" t="s">
        <v>111</v>
      </c>
      <c r="E439" s="26">
        <v>1</v>
      </c>
      <c r="F439" s="26">
        <v>10.14</v>
      </c>
      <c r="G439" s="31">
        <f>ROUND(E439*F439,2)</f>
        <v>10.14</v>
      </c>
      <c r="H439" s="26">
        <v>1</v>
      </c>
      <c r="I439" s="32">
        <v>0</v>
      </c>
      <c r="J439" s="31">
        <f>ROUND(H439*I439,2)</f>
        <v>0</v>
      </c>
    </row>
    <row r="440" spans="1:10" ht="236.25" x14ac:dyDescent="0.25">
      <c r="A440" s="28"/>
      <c r="B440" s="28"/>
      <c r="C440" s="28"/>
      <c r="D440" s="30" t="s">
        <v>110</v>
      </c>
      <c r="E440" s="28"/>
      <c r="F440" s="28"/>
      <c r="G440" s="28"/>
      <c r="H440" s="28"/>
      <c r="I440" s="28"/>
      <c r="J440" s="28"/>
    </row>
    <row r="441" spans="1:10" ht="22.5" x14ac:dyDescent="0.25">
      <c r="A441" s="34" t="s">
        <v>109</v>
      </c>
      <c r="B441" s="33" t="s">
        <v>16</v>
      </c>
      <c r="C441" s="33" t="s">
        <v>15</v>
      </c>
      <c r="D441" s="30" t="s">
        <v>108</v>
      </c>
      <c r="E441" s="26">
        <v>1</v>
      </c>
      <c r="F441" s="26">
        <v>11.89</v>
      </c>
      <c r="G441" s="31">
        <f>ROUND(E441*F441,2)</f>
        <v>11.89</v>
      </c>
      <c r="H441" s="26">
        <v>1</v>
      </c>
      <c r="I441" s="32">
        <v>0</v>
      </c>
      <c r="J441" s="31">
        <f>ROUND(H441*I441,2)</f>
        <v>0</v>
      </c>
    </row>
    <row r="442" spans="1:10" ht="236.25" x14ac:dyDescent="0.25">
      <c r="A442" s="28"/>
      <c r="B442" s="28"/>
      <c r="C442" s="28"/>
      <c r="D442" s="30" t="s">
        <v>107</v>
      </c>
      <c r="E442" s="28"/>
      <c r="F442" s="28"/>
      <c r="G442" s="28"/>
      <c r="H442" s="28"/>
      <c r="I442" s="28"/>
      <c r="J442" s="28"/>
    </row>
    <row r="443" spans="1:10" ht="22.5" x14ac:dyDescent="0.25">
      <c r="A443" s="34" t="s">
        <v>106</v>
      </c>
      <c r="B443" s="33" t="s">
        <v>16</v>
      </c>
      <c r="C443" s="33" t="s">
        <v>15</v>
      </c>
      <c r="D443" s="30" t="s">
        <v>105</v>
      </c>
      <c r="E443" s="26">
        <v>1</v>
      </c>
      <c r="F443" s="26">
        <v>122.49</v>
      </c>
      <c r="G443" s="31">
        <f>ROUND(E443*F443,2)</f>
        <v>122.49</v>
      </c>
      <c r="H443" s="26">
        <v>1</v>
      </c>
      <c r="I443" s="32">
        <v>0</v>
      </c>
      <c r="J443" s="31">
        <f>ROUND(H443*I443,2)</f>
        <v>0</v>
      </c>
    </row>
    <row r="444" spans="1:10" ht="315" x14ac:dyDescent="0.25">
      <c r="A444" s="28"/>
      <c r="B444" s="28"/>
      <c r="C444" s="28"/>
      <c r="D444" s="30" t="s">
        <v>104</v>
      </c>
      <c r="E444" s="28"/>
      <c r="F444" s="28"/>
      <c r="G444" s="28"/>
      <c r="H444" s="28"/>
      <c r="I444" s="28"/>
      <c r="J444" s="28"/>
    </row>
    <row r="445" spans="1:10" ht="22.5" x14ac:dyDescent="0.25">
      <c r="A445" s="34" t="s">
        <v>103</v>
      </c>
      <c r="B445" s="33" t="s">
        <v>16</v>
      </c>
      <c r="C445" s="33" t="s">
        <v>15</v>
      </c>
      <c r="D445" s="30" t="s">
        <v>102</v>
      </c>
      <c r="E445" s="26">
        <v>1</v>
      </c>
      <c r="F445" s="26">
        <v>124.24</v>
      </c>
      <c r="G445" s="31">
        <f>ROUND(E445*F445,2)</f>
        <v>124.24</v>
      </c>
      <c r="H445" s="26">
        <v>1</v>
      </c>
      <c r="I445" s="32">
        <v>0</v>
      </c>
      <c r="J445" s="31">
        <f>ROUND(H445*I445,2)</f>
        <v>0</v>
      </c>
    </row>
    <row r="446" spans="1:10" ht="315" x14ac:dyDescent="0.25">
      <c r="A446" s="28"/>
      <c r="B446" s="28"/>
      <c r="C446" s="28"/>
      <c r="D446" s="30" t="s">
        <v>101</v>
      </c>
      <c r="E446" s="28"/>
      <c r="F446" s="28"/>
      <c r="G446" s="28"/>
      <c r="H446" s="28"/>
      <c r="I446" s="28"/>
      <c r="J446" s="28"/>
    </row>
    <row r="447" spans="1:10" ht="22.5" x14ac:dyDescent="0.25">
      <c r="A447" s="34" t="s">
        <v>100</v>
      </c>
      <c r="B447" s="33" t="s">
        <v>16</v>
      </c>
      <c r="C447" s="33" t="s">
        <v>15</v>
      </c>
      <c r="D447" s="30" t="s">
        <v>99</v>
      </c>
      <c r="E447" s="26">
        <v>1</v>
      </c>
      <c r="F447" s="26">
        <v>151.37</v>
      </c>
      <c r="G447" s="31">
        <f>ROUND(E447*F447,2)</f>
        <v>151.37</v>
      </c>
      <c r="H447" s="26">
        <v>1</v>
      </c>
      <c r="I447" s="32">
        <v>0</v>
      </c>
      <c r="J447" s="31">
        <f>ROUND(H447*I447,2)</f>
        <v>0</v>
      </c>
    </row>
    <row r="448" spans="1:10" ht="315" x14ac:dyDescent="0.25">
      <c r="A448" s="28"/>
      <c r="B448" s="28"/>
      <c r="C448" s="28"/>
      <c r="D448" s="30" t="s">
        <v>98</v>
      </c>
      <c r="E448" s="28"/>
      <c r="F448" s="28"/>
      <c r="G448" s="28"/>
      <c r="H448" s="28"/>
      <c r="I448" s="28"/>
      <c r="J448" s="28"/>
    </row>
    <row r="449" spans="1:10" ht="22.5" x14ac:dyDescent="0.25">
      <c r="A449" s="34" t="s">
        <v>97</v>
      </c>
      <c r="B449" s="33" t="s">
        <v>16</v>
      </c>
      <c r="C449" s="33" t="s">
        <v>15</v>
      </c>
      <c r="D449" s="30" t="s">
        <v>96</v>
      </c>
      <c r="E449" s="26">
        <v>1</v>
      </c>
      <c r="F449" s="26">
        <v>153.11000000000001</v>
      </c>
      <c r="G449" s="31">
        <f>ROUND(E449*F449,2)</f>
        <v>153.11000000000001</v>
      </c>
      <c r="H449" s="26">
        <v>1</v>
      </c>
      <c r="I449" s="32">
        <v>0</v>
      </c>
      <c r="J449" s="31">
        <f>ROUND(H449*I449,2)</f>
        <v>0</v>
      </c>
    </row>
    <row r="450" spans="1:10" ht="315" x14ac:dyDescent="0.25">
      <c r="A450" s="28"/>
      <c r="B450" s="28"/>
      <c r="C450" s="28"/>
      <c r="D450" s="30" t="s">
        <v>95</v>
      </c>
      <c r="E450" s="28"/>
      <c r="F450" s="28"/>
      <c r="G450" s="28"/>
      <c r="H450" s="28"/>
      <c r="I450" s="28"/>
      <c r="J450" s="28"/>
    </row>
    <row r="451" spans="1:10" ht="22.5" x14ac:dyDescent="0.25">
      <c r="A451" s="34" t="s">
        <v>94</v>
      </c>
      <c r="B451" s="33" t="s">
        <v>16</v>
      </c>
      <c r="C451" s="33" t="s">
        <v>15</v>
      </c>
      <c r="D451" s="30" t="s">
        <v>93</v>
      </c>
      <c r="E451" s="26">
        <v>1</v>
      </c>
      <c r="F451" s="26">
        <v>122.49</v>
      </c>
      <c r="G451" s="31">
        <f>ROUND(E451*F451,2)</f>
        <v>122.49</v>
      </c>
      <c r="H451" s="26">
        <v>1</v>
      </c>
      <c r="I451" s="32">
        <v>0</v>
      </c>
      <c r="J451" s="31">
        <f>ROUND(H451*I451,2)</f>
        <v>0</v>
      </c>
    </row>
    <row r="452" spans="1:10" ht="326.25" x14ac:dyDescent="0.25">
      <c r="A452" s="28"/>
      <c r="B452" s="28"/>
      <c r="C452" s="28"/>
      <c r="D452" s="30" t="s">
        <v>92</v>
      </c>
      <c r="E452" s="28"/>
      <c r="F452" s="28"/>
      <c r="G452" s="28"/>
      <c r="H452" s="28"/>
      <c r="I452" s="28"/>
      <c r="J452" s="28"/>
    </row>
    <row r="453" spans="1:10" ht="22.5" x14ac:dyDescent="0.25">
      <c r="A453" s="34" t="s">
        <v>91</v>
      </c>
      <c r="B453" s="33" t="s">
        <v>16</v>
      </c>
      <c r="C453" s="33" t="s">
        <v>15</v>
      </c>
      <c r="D453" s="30" t="s">
        <v>90</v>
      </c>
      <c r="E453" s="26">
        <v>1</v>
      </c>
      <c r="F453" s="26">
        <v>124.24</v>
      </c>
      <c r="G453" s="31">
        <f>ROUND(E453*F453,2)</f>
        <v>124.24</v>
      </c>
      <c r="H453" s="26">
        <v>1</v>
      </c>
      <c r="I453" s="32">
        <v>0</v>
      </c>
      <c r="J453" s="31">
        <f>ROUND(H453*I453,2)</f>
        <v>0</v>
      </c>
    </row>
    <row r="454" spans="1:10" ht="326.25" x14ac:dyDescent="0.25">
      <c r="A454" s="28"/>
      <c r="B454" s="28"/>
      <c r="C454" s="28"/>
      <c r="D454" s="30" t="s">
        <v>89</v>
      </c>
      <c r="E454" s="28"/>
      <c r="F454" s="28"/>
      <c r="G454" s="28"/>
      <c r="H454" s="28"/>
      <c r="I454" s="28"/>
      <c r="J454" s="28"/>
    </row>
    <row r="455" spans="1:10" ht="33.75" x14ac:dyDescent="0.25">
      <c r="A455" s="34" t="s">
        <v>88</v>
      </c>
      <c r="B455" s="33" t="s">
        <v>16</v>
      </c>
      <c r="C455" s="33" t="s">
        <v>15</v>
      </c>
      <c r="D455" s="30" t="s">
        <v>87</v>
      </c>
      <c r="E455" s="26">
        <v>1</v>
      </c>
      <c r="F455" s="26">
        <v>13.55</v>
      </c>
      <c r="G455" s="31">
        <f>ROUND(E455*F455,2)</f>
        <v>13.55</v>
      </c>
      <c r="H455" s="26">
        <v>1</v>
      </c>
      <c r="I455" s="32">
        <v>0</v>
      </c>
      <c r="J455" s="31">
        <f>ROUND(H455*I455,2)</f>
        <v>0</v>
      </c>
    </row>
    <row r="456" spans="1:10" ht="247.5" x14ac:dyDescent="0.25">
      <c r="A456" s="28"/>
      <c r="B456" s="28"/>
      <c r="C456" s="28"/>
      <c r="D456" s="30" t="s">
        <v>86</v>
      </c>
      <c r="E456" s="28"/>
      <c r="F456" s="28"/>
      <c r="G456" s="28"/>
      <c r="H456" s="28"/>
      <c r="I456" s="28"/>
      <c r="J456" s="28"/>
    </row>
    <row r="457" spans="1:10" ht="33.75" x14ac:dyDescent="0.25">
      <c r="A457" s="34" t="s">
        <v>85</v>
      </c>
      <c r="B457" s="33" t="s">
        <v>16</v>
      </c>
      <c r="C457" s="33" t="s">
        <v>15</v>
      </c>
      <c r="D457" s="30" t="s">
        <v>84</v>
      </c>
      <c r="E457" s="26">
        <v>1</v>
      </c>
      <c r="F457" s="26">
        <v>15.29</v>
      </c>
      <c r="G457" s="31">
        <f>ROUND(E457*F457,2)</f>
        <v>15.29</v>
      </c>
      <c r="H457" s="26">
        <v>1</v>
      </c>
      <c r="I457" s="32">
        <v>0</v>
      </c>
      <c r="J457" s="31">
        <f>ROUND(H457*I457,2)</f>
        <v>0</v>
      </c>
    </row>
    <row r="458" spans="1:10" ht="247.5" x14ac:dyDescent="0.25">
      <c r="A458" s="28"/>
      <c r="B458" s="28"/>
      <c r="C458" s="28"/>
      <c r="D458" s="30" t="s">
        <v>83</v>
      </c>
      <c r="E458" s="28"/>
      <c r="F458" s="28"/>
      <c r="G458" s="28"/>
      <c r="H458" s="28"/>
      <c r="I458" s="28"/>
      <c r="J458" s="28"/>
    </row>
    <row r="459" spans="1:10" ht="33.75" x14ac:dyDescent="0.25">
      <c r="A459" s="34" t="s">
        <v>82</v>
      </c>
      <c r="B459" s="33" t="s">
        <v>16</v>
      </c>
      <c r="C459" s="33" t="s">
        <v>15</v>
      </c>
      <c r="D459" s="30" t="s">
        <v>81</v>
      </c>
      <c r="E459" s="26">
        <v>1</v>
      </c>
      <c r="F459" s="26">
        <v>19.66</v>
      </c>
      <c r="G459" s="31">
        <f>ROUND(E459*F459,2)</f>
        <v>19.66</v>
      </c>
      <c r="H459" s="26">
        <v>1</v>
      </c>
      <c r="I459" s="32">
        <v>0</v>
      </c>
      <c r="J459" s="31">
        <f>ROUND(H459*I459,2)</f>
        <v>0</v>
      </c>
    </row>
    <row r="460" spans="1:10" ht="247.5" x14ac:dyDescent="0.25">
      <c r="A460" s="28"/>
      <c r="B460" s="28"/>
      <c r="C460" s="28"/>
      <c r="D460" s="30" t="s">
        <v>80</v>
      </c>
      <c r="E460" s="28"/>
      <c r="F460" s="28"/>
      <c r="G460" s="28"/>
      <c r="H460" s="28"/>
      <c r="I460" s="28"/>
      <c r="J460" s="28"/>
    </row>
    <row r="461" spans="1:10" ht="33.75" x14ac:dyDescent="0.25">
      <c r="A461" s="34" t="s">
        <v>79</v>
      </c>
      <c r="B461" s="33" t="s">
        <v>16</v>
      </c>
      <c r="C461" s="33" t="s">
        <v>15</v>
      </c>
      <c r="D461" s="30" t="s">
        <v>78</v>
      </c>
      <c r="E461" s="26">
        <v>1</v>
      </c>
      <c r="F461" s="26">
        <v>17.91</v>
      </c>
      <c r="G461" s="31">
        <f>ROUND(E461*F461,2)</f>
        <v>17.91</v>
      </c>
      <c r="H461" s="26">
        <v>1</v>
      </c>
      <c r="I461" s="32">
        <v>0</v>
      </c>
      <c r="J461" s="31">
        <f>ROUND(H461*I461,2)</f>
        <v>0</v>
      </c>
    </row>
    <row r="462" spans="1:10" ht="247.5" x14ac:dyDescent="0.25">
      <c r="A462" s="28"/>
      <c r="B462" s="28"/>
      <c r="C462" s="28"/>
      <c r="D462" s="30" t="s">
        <v>77</v>
      </c>
      <c r="E462" s="28"/>
      <c r="F462" s="28"/>
      <c r="G462" s="28"/>
      <c r="H462" s="28"/>
      <c r="I462" s="28"/>
      <c r="J462" s="28"/>
    </row>
    <row r="463" spans="1:10" ht="33.75" x14ac:dyDescent="0.25">
      <c r="A463" s="34" t="s">
        <v>76</v>
      </c>
      <c r="B463" s="33" t="s">
        <v>16</v>
      </c>
      <c r="C463" s="33" t="s">
        <v>15</v>
      </c>
      <c r="D463" s="30" t="s">
        <v>75</v>
      </c>
      <c r="E463" s="26">
        <v>1</v>
      </c>
      <c r="F463" s="26">
        <v>41.29</v>
      </c>
      <c r="G463" s="31">
        <f>ROUND(E463*F463,2)</f>
        <v>41.29</v>
      </c>
      <c r="H463" s="26">
        <v>1</v>
      </c>
      <c r="I463" s="32">
        <v>0</v>
      </c>
      <c r="J463" s="31">
        <f>ROUND(H463*I463,2)</f>
        <v>0</v>
      </c>
    </row>
    <row r="464" spans="1:10" ht="258.75" x14ac:dyDescent="0.25">
      <c r="A464" s="28"/>
      <c r="B464" s="28"/>
      <c r="C464" s="28"/>
      <c r="D464" s="30" t="s">
        <v>74</v>
      </c>
      <c r="E464" s="28"/>
      <c r="F464" s="28"/>
      <c r="G464" s="28"/>
      <c r="H464" s="28"/>
      <c r="I464" s="28"/>
      <c r="J464" s="28"/>
    </row>
    <row r="465" spans="1:10" ht="33.75" x14ac:dyDescent="0.25">
      <c r="A465" s="34" t="s">
        <v>73</v>
      </c>
      <c r="B465" s="33" t="s">
        <v>16</v>
      </c>
      <c r="C465" s="33" t="s">
        <v>15</v>
      </c>
      <c r="D465" s="30" t="s">
        <v>72</v>
      </c>
      <c r="E465" s="26">
        <v>1</v>
      </c>
      <c r="F465" s="26">
        <v>43.47</v>
      </c>
      <c r="G465" s="31">
        <f>ROUND(E465*F465,2)</f>
        <v>43.47</v>
      </c>
      <c r="H465" s="26">
        <v>1</v>
      </c>
      <c r="I465" s="32">
        <v>0</v>
      </c>
      <c r="J465" s="31">
        <f>ROUND(H465*I465,2)</f>
        <v>0</v>
      </c>
    </row>
    <row r="466" spans="1:10" ht="258.75" x14ac:dyDescent="0.25">
      <c r="A466" s="28"/>
      <c r="B466" s="28"/>
      <c r="C466" s="28"/>
      <c r="D466" s="30" t="s">
        <v>71</v>
      </c>
      <c r="E466" s="28"/>
      <c r="F466" s="28"/>
      <c r="G466" s="28"/>
      <c r="H466" s="28"/>
      <c r="I466" s="28"/>
      <c r="J466" s="28"/>
    </row>
    <row r="467" spans="1:10" ht="33.75" x14ac:dyDescent="0.25">
      <c r="A467" s="34" t="s">
        <v>70</v>
      </c>
      <c r="B467" s="33" t="s">
        <v>16</v>
      </c>
      <c r="C467" s="33" t="s">
        <v>15</v>
      </c>
      <c r="D467" s="30" t="s">
        <v>69</v>
      </c>
      <c r="E467" s="26">
        <v>1</v>
      </c>
      <c r="F467" s="26">
        <v>13.55</v>
      </c>
      <c r="G467" s="31">
        <f>ROUND(E467*F467,2)</f>
        <v>13.55</v>
      </c>
      <c r="H467" s="26">
        <v>1</v>
      </c>
      <c r="I467" s="32">
        <v>0</v>
      </c>
      <c r="J467" s="31">
        <f>ROUND(H467*I467,2)</f>
        <v>0</v>
      </c>
    </row>
    <row r="468" spans="1:10" ht="247.5" x14ac:dyDescent="0.25">
      <c r="A468" s="28"/>
      <c r="B468" s="28"/>
      <c r="C468" s="28"/>
      <c r="D468" s="30" t="s">
        <v>68</v>
      </c>
      <c r="E468" s="28"/>
      <c r="F468" s="28"/>
      <c r="G468" s="28"/>
      <c r="H468" s="28"/>
      <c r="I468" s="28"/>
      <c r="J468" s="28"/>
    </row>
    <row r="469" spans="1:10" ht="33.75" x14ac:dyDescent="0.25">
      <c r="A469" s="34" t="s">
        <v>67</v>
      </c>
      <c r="B469" s="33" t="s">
        <v>16</v>
      </c>
      <c r="C469" s="33" t="s">
        <v>15</v>
      </c>
      <c r="D469" s="30" t="s">
        <v>66</v>
      </c>
      <c r="E469" s="26">
        <v>1</v>
      </c>
      <c r="F469" s="26">
        <v>15.29</v>
      </c>
      <c r="G469" s="31">
        <f>ROUND(E469*F469,2)</f>
        <v>15.29</v>
      </c>
      <c r="H469" s="26">
        <v>1</v>
      </c>
      <c r="I469" s="32">
        <v>0</v>
      </c>
      <c r="J469" s="31">
        <f>ROUND(H469*I469,2)</f>
        <v>0</v>
      </c>
    </row>
    <row r="470" spans="1:10" ht="247.5" x14ac:dyDescent="0.25">
      <c r="A470" s="28"/>
      <c r="B470" s="28"/>
      <c r="C470" s="28"/>
      <c r="D470" s="30" t="s">
        <v>65</v>
      </c>
      <c r="E470" s="28"/>
      <c r="F470" s="28"/>
      <c r="G470" s="28"/>
      <c r="H470" s="28"/>
      <c r="I470" s="28"/>
      <c r="J470" s="28"/>
    </row>
    <row r="471" spans="1:10" ht="33.75" x14ac:dyDescent="0.25">
      <c r="A471" s="34" t="s">
        <v>64</v>
      </c>
      <c r="B471" s="33" t="s">
        <v>16</v>
      </c>
      <c r="C471" s="33" t="s">
        <v>15</v>
      </c>
      <c r="D471" s="30" t="s">
        <v>63</v>
      </c>
      <c r="E471" s="26">
        <v>1</v>
      </c>
      <c r="F471" s="26">
        <v>21.69</v>
      </c>
      <c r="G471" s="31">
        <f>ROUND(E471*F471,2)</f>
        <v>21.69</v>
      </c>
      <c r="H471" s="26">
        <v>1</v>
      </c>
      <c r="I471" s="32">
        <v>0</v>
      </c>
      <c r="J471" s="31">
        <f>ROUND(H471*I471,2)</f>
        <v>0</v>
      </c>
    </row>
    <row r="472" spans="1:10" ht="270" x14ac:dyDescent="0.25">
      <c r="A472" s="28"/>
      <c r="B472" s="28"/>
      <c r="C472" s="28"/>
      <c r="D472" s="30" t="s">
        <v>62</v>
      </c>
      <c r="E472" s="28"/>
      <c r="F472" s="28"/>
      <c r="G472" s="28"/>
      <c r="H472" s="28"/>
      <c r="I472" s="28"/>
      <c r="J472" s="28"/>
    </row>
    <row r="473" spans="1:10" ht="33.75" x14ac:dyDescent="0.25">
      <c r="A473" s="34" t="s">
        <v>61</v>
      </c>
      <c r="B473" s="33" t="s">
        <v>16</v>
      </c>
      <c r="C473" s="33" t="s">
        <v>15</v>
      </c>
      <c r="D473" s="30" t="s">
        <v>60</v>
      </c>
      <c r="E473" s="26">
        <v>1</v>
      </c>
      <c r="F473" s="26">
        <v>23.44</v>
      </c>
      <c r="G473" s="31">
        <f>ROUND(E473*F473,2)</f>
        <v>23.44</v>
      </c>
      <c r="H473" s="26">
        <v>1</v>
      </c>
      <c r="I473" s="32">
        <v>0</v>
      </c>
      <c r="J473" s="31">
        <f>ROUND(H473*I473,2)</f>
        <v>0</v>
      </c>
    </row>
    <row r="474" spans="1:10" ht="258.75" x14ac:dyDescent="0.25">
      <c r="A474" s="28"/>
      <c r="B474" s="28"/>
      <c r="C474" s="28"/>
      <c r="D474" s="30" t="s">
        <v>59</v>
      </c>
      <c r="E474" s="28"/>
      <c r="F474" s="28"/>
      <c r="G474" s="28"/>
      <c r="H474" s="28"/>
      <c r="I474" s="28"/>
      <c r="J474" s="28"/>
    </row>
    <row r="475" spans="1:10" ht="22.5" x14ac:dyDescent="0.25">
      <c r="A475" s="34" t="s">
        <v>58</v>
      </c>
      <c r="B475" s="33" t="s">
        <v>16</v>
      </c>
      <c r="C475" s="33" t="s">
        <v>15</v>
      </c>
      <c r="D475" s="30" t="s">
        <v>57</v>
      </c>
      <c r="E475" s="26">
        <v>1</v>
      </c>
      <c r="F475" s="26">
        <v>20.64</v>
      </c>
      <c r="G475" s="31">
        <f>ROUND(E475*F475,2)</f>
        <v>20.64</v>
      </c>
      <c r="H475" s="26">
        <v>1</v>
      </c>
      <c r="I475" s="32">
        <v>0</v>
      </c>
      <c r="J475" s="31">
        <f>ROUND(H475*I475,2)</f>
        <v>0</v>
      </c>
    </row>
    <row r="476" spans="1:10" ht="236.25" x14ac:dyDescent="0.25">
      <c r="A476" s="28"/>
      <c r="B476" s="28"/>
      <c r="C476" s="28"/>
      <c r="D476" s="30" t="s">
        <v>56</v>
      </c>
      <c r="E476" s="28"/>
      <c r="F476" s="28"/>
      <c r="G476" s="28"/>
      <c r="H476" s="28"/>
      <c r="I476" s="28"/>
      <c r="J476" s="28"/>
    </row>
    <row r="477" spans="1:10" ht="22.5" x14ac:dyDescent="0.25">
      <c r="A477" s="34" t="s">
        <v>55</v>
      </c>
      <c r="B477" s="33" t="s">
        <v>16</v>
      </c>
      <c r="C477" s="33" t="s">
        <v>15</v>
      </c>
      <c r="D477" s="30" t="s">
        <v>54</v>
      </c>
      <c r="E477" s="26">
        <v>1</v>
      </c>
      <c r="F477" s="26">
        <v>22.39</v>
      </c>
      <c r="G477" s="31">
        <f>ROUND(E477*F477,2)</f>
        <v>22.39</v>
      </c>
      <c r="H477" s="26">
        <v>1</v>
      </c>
      <c r="I477" s="32">
        <v>0</v>
      </c>
      <c r="J477" s="31">
        <f>ROUND(H477*I477,2)</f>
        <v>0</v>
      </c>
    </row>
    <row r="478" spans="1:10" ht="236.25" x14ac:dyDescent="0.25">
      <c r="A478" s="28"/>
      <c r="B478" s="28"/>
      <c r="C478" s="28"/>
      <c r="D478" s="30" t="s">
        <v>53</v>
      </c>
      <c r="E478" s="28"/>
      <c r="F478" s="28"/>
      <c r="G478" s="28"/>
      <c r="H478" s="28"/>
      <c r="I478" s="28"/>
      <c r="J478" s="28"/>
    </row>
    <row r="479" spans="1:10" ht="22.5" x14ac:dyDescent="0.25">
      <c r="A479" s="34" t="s">
        <v>52</v>
      </c>
      <c r="B479" s="33" t="s">
        <v>16</v>
      </c>
      <c r="C479" s="33" t="s">
        <v>15</v>
      </c>
      <c r="D479" s="30" t="s">
        <v>51</v>
      </c>
      <c r="E479" s="26">
        <v>1</v>
      </c>
      <c r="F479" s="26">
        <v>12.45</v>
      </c>
      <c r="G479" s="31">
        <f>ROUND(E479*F479,2)</f>
        <v>12.45</v>
      </c>
      <c r="H479" s="26">
        <v>1</v>
      </c>
      <c r="I479" s="32">
        <v>0</v>
      </c>
      <c r="J479" s="31">
        <f>ROUND(H479*I479,2)</f>
        <v>0</v>
      </c>
    </row>
    <row r="480" spans="1:10" ht="225" x14ac:dyDescent="0.25">
      <c r="A480" s="28"/>
      <c r="B480" s="28"/>
      <c r="C480" s="28"/>
      <c r="D480" s="30" t="s">
        <v>50</v>
      </c>
      <c r="E480" s="28"/>
      <c r="F480" s="28"/>
      <c r="G480" s="28"/>
      <c r="H480" s="28"/>
      <c r="I480" s="28"/>
      <c r="J480" s="28"/>
    </row>
    <row r="481" spans="1:10" ht="22.5" x14ac:dyDescent="0.25">
      <c r="A481" s="34" t="s">
        <v>49</v>
      </c>
      <c r="B481" s="33" t="s">
        <v>16</v>
      </c>
      <c r="C481" s="33" t="s">
        <v>15</v>
      </c>
      <c r="D481" s="30" t="s">
        <v>48</v>
      </c>
      <c r="E481" s="26">
        <v>1</v>
      </c>
      <c r="F481" s="26">
        <v>14.2</v>
      </c>
      <c r="G481" s="31">
        <f>ROUND(E481*F481,2)</f>
        <v>14.2</v>
      </c>
      <c r="H481" s="26">
        <v>1</v>
      </c>
      <c r="I481" s="32">
        <v>0</v>
      </c>
      <c r="J481" s="31">
        <f>ROUND(H481*I481,2)</f>
        <v>0</v>
      </c>
    </row>
    <row r="482" spans="1:10" ht="225" x14ac:dyDescent="0.25">
      <c r="A482" s="28"/>
      <c r="B482" s="28"/>
      <c r="C482" s="28"/>
      <c r="D482" s="30" t="s">
        <v>47</v>
      </c>
      <c r="E482" s="28"/>
      <c r="F482" s="28"/>
      <c r="G482" s="28"/>
      <c r="H482" s="28"/>
      <c r="I482" s="28"/>
      <c r="J482" s="28"/>
    </row>
    <row r="483" spans="1:10" ht="22.5" x14ac:dyDescent="0.25">
      <c r="A483" s="34" t="s">
        <v>46</v>
      </c>
      <c r="B483" s="33" t="s">
        <v>16</v>
      </c>
      <c r="C483" s="33" t="s">
        <v>15</v>
      </c>
      <c r="D483" s="30" t="s">
        <v>45</v>
      </c>
      <c r="E483" s="26">
        <v>1</v>
      </c>
      <c r="F483" s="26">
        <v>153.83000000000001</v>
      </c>
      <c r="G483" s="31">
        <f>ROUND(E483*F483,2)</f>
        <v>153.83000000000001</v>
      </c>
      <c r="H483" s="26">
        <v>1</v>
      </c>
      <c r="I483" s="32">
        <v>0</v>
      </c>
      <c r="J483" s="31">
        <f>ROUND(H483*I483,2)</f>
        <v>0</v>
      </c>
    </row>
    <row r="484" spans="1:10" ht="258.75" x14ac:dyDescent="0.25">
      <c r="A484" s="28"/>
      <c r="B484" s="28"/>
      <c r="C484" s="28"/>
      <c r="D484" s="30" t="s">
        <v>44</v>
      </c>
      <c r="E484" s="28"/>
      <c r="F484" s="28"/>
      <c r="G484" s="28"/>
      <c r="H484" s="28"/>
      <c r="I484" s="28"/>
      <c r="J484" s="28"/>
    </row>
    <row r="485" spans="1:10" ht="22.5" x14ac:dyDescent="0.25">
      <c r="A485" s="34" t="s">
        <v>43</v>
      </c>
      <c r="B485" s="33" t="s">
        <v>16</v>
      </c>
      <c r="C485" s="33" t="s">
        <v>15</v>
      </c>
      <c r="D485" s="30" t="s">
        <v>42</v>
      </c>
      <c r="E485" s="26">
        <v>1</v>
      </c>
      <c r="F485" s="26">
        <v>175.68</v>
      </c>
      <c r="G485" s="31">
        <f>ROUND(E485*F485,2)</f>
        <v>175.68</v>
      </c>
      <c r="H485" s="26">
        <v>1</v>
      </c>
      <c r="I485" s="32">
        <v>0</v>
      </c>
      <c r="J485" s="31">
        <f>ROUND(H485*I485,2)</f>
        <v>0</v>
      </c>
    </row>
    <row r="486" spans="1:10" ht="258.75" x14ac:dyDescent="0.25">
      <c r="A486" s="28"/>
      <c r="B486" s="28"/>
      <c r="C486" s="28"/>
      <c r="D486" s="30" t="s">
        <v>41</v>
      </c>
      <c r="E486" s="28"/>
      <c r="F486" s="28"/>
      <c r="G486" s="28"/>
      <c r="H486" s="28"/>
      <c r="I486" s="28"/>
      <c r="J486" s="28"/>
    </row>
    <row r="487" spans="1:10" ht="22.5" x14ac:dyDescent="0.25">
      <c r="A487" s="34" t="s">
        <v>40</v>
      </c>
      <c r="B487" s="33" t="s">
        <v>16</v>
      </c>
      <c r="C487" s="33" t="s">
        <v>15</v>
      </c>
      <c r="D487" s="30" t="s">
        <v>39</v>
      </c>
      <c r="E487" s="26">
        <v>1</v>
      </c>
      <c r="F487" s="26">
        <v>153.83000000000001</v>
      </c>
      <c r="G487" s="31">
        <f>ROUND(E487*F487,2)</f>
        <v>153.83000000000001</v>
      </c>
      <c r="H487" s="26">
        <v>1</v>
      </c>
      <c r="I487" s="32">
        <v>0</v>
      </c>
      <c r="J487" s="31">
        <f>ROUND(H487*I487,2)</f>
        <v>0</v>
      </c>
    </row>
    <row r="488" spans="1:10" ht="247.5" x14ac:dyDescent="0.25">
      <c r="A488" s="28"/>
      <c r="B488" s="28"/>
      <c r="C488" s="28"/>
      <c r="D488" s="30" t="s">
        <v>38</v>
      </c>
      <c r="E488" s="28"/>
      <c r="F488" s="28"/>
      <c r="G488" s="28"/>
      <c r="H488" s="28"/>
      <c r="I488" s="28"/>
      <c r="J488" s="28"/>
    </row>
    <row r="489" spans="1:10" ht="33.75" x14ac:dyDescent="0.25">
      <c r="A489" s="34" t="s">
        <v>37</v>
      </c>
      <c r="B489" s="33" t="s">
        <v>16</v>
      </c>
      <c r="C489" s="33" t="s">
        <v>15</v>
      </c>
      <c r="D489" s="30" t="s">
        <v>36</v>
      </c>
      <c r="E489" s="26">
        <v>1</v>
      </c>
      <c r="F489" s="26">
        <v>175.68</v>
      </c>
      <c r="G489" s="31">
        <f>ROUND(E489*F489,2)</f>
        <v>175.68</v>
      </c>
      <c r="H489" s="26">
        <v>1</v>
      </c>
      <c r="I489" s="32">
        <v>0</v>
      </c>
      <c r="J489" s="31">
        <f>ROUND(H489*I489,2)</f>
        <v>0</v>
      </c>
    </row>
    <row r="490" spans="1:10" ht="247.5" x14ac:dyDescent="0.25">
      <c r="A490" s="28"/>
      <c r="B490" s="28"/>
      <c r="C490" s="28"/>
      <c r="D490" s="30" t="s">
        <v>35</v>
      </c>
      <c r="E490" s="28"/>
      <c r="F490" s="28"/>
      <c r="G490" s="28"/>
      <c r="H490" s="28"/>
      <c r="I490" s="28"/>
      <c r="J490" s="28"/>
    </row>
    <row r="491" spans="1:10" ht="22.5" x14ac:dyDescent="0.25">
      <c r="A491" s="34" t="s">
        <v>34</v>
      </c>
      <c r="B491" s="33" t="s">
        <v>16</v>
      </c>
      <c r="C491" s="33" t="s">
        <v>30</v>
      </c>
      <c r="D491" s="30" t="s">
        <v>33</v>
      </c>
      <c r="E491" s="26">
        <v>1</v>
      </c>
      <c r="F491" s="26">
        <v>12.83</v>
      </c>
      <c r="G491" s="31">
        <f>ROUND(E491*F491,2)</f>
        <v>12.83</v>
      </c>
      <c r="H491" s="26">
        <v>1</v>
      </c>
      <c r="I491" s="32">
        <v>0</v>
      </c>
      <c r="J491" s="31">
        <f>ROUND(H491*I491,2)</f>
        <v>0</v>
      </c>
    </row>
    <row r="492" spans="1:10" ht="225" x14ac:dyDescent="0.25">
      <c r="A492" s="28"/>
      <c r="B492" s="28"/>
      <c r="C492" s="28"/>
      <c r="D492" s="30" t="s">
        <v>32</v>
      </c>
      <c r="E492" s="28"/>
      <c r="F492" s="28"/>
      <c r="G492" s="28"/>
      <c r="H492" s="28"/>
      <c r="I492" s="28"/>
      <c r="J492" s="28"/>
    </row>
    <row r="493" spans="1:10" ht="22.5" x14ac:dyDescent="0.25">
      <c r="A493" s="34" t="s">
        <v>31</v>
      </c>
      <c r="B493" s="33" t="s">
        <v>16</v>
      </c>
      <c r="C493" s="33" t="s">
        <v>30</v>
      </c>
      <c r="D493" s="30" t="s">
        <v>29</v>
      </c>
      <c r="E493" s="26">
        <v>1</v>
      </c>
      <c r="F493" s="26">
        <v>11.09</v>
      </c>
      <c r="G493" s="31">
        <f>ROUND(E493*F493,2)</f>
        <v>11.09</v>
      </c>
      <c r="H493" s="26">
        <v>1</v>
      </c>
      <c r="I493" s="32">
        <v>0</v>
      </c>
      <c r="J493" s="31">
        <f>ROUND(H493*I493,2)</f>
        <v>0</v>
      </c>
    </row>
    <row r="494" spans="1:10" ht="225" x14ac:dyDescent="0.25">
      <c r="A494" s="28"/>
      <c r="B494" s="28"/>
      <c r="C494" s="28"/>
      <c r="D494" s="30" t="s">
        <v>28</v>
      </c>
      <c r="E494" s="28"/>
      <c r="F494" s="28"/>
      <c r="G494" s="28"/>
      <c r="H494" s="28"/>
      <c r="I494" s="28"/>
      <c r="J494" s="28"/>
    </row>
    <row r="495" spans="1:10" ht="22.5" x14ac:dyDescent="0.25">
      <c r="A495" s="34" t="s">
        <v>27</v>
      </c>
      <c r="B495" s="33" t="s">
        <v>16</v>
      </c>
      <c r="C495" s="33" t="s">
        <v>23</v>
      </c>
      <c r="D495" s="30" t="s">
        <v>26</v>
      </c>
      <c r="E495" s="26">
        <v>1</v>
      </c>
      <c r="F495" s="26">
        <v>19.52</v>
      </c>
      <c r="G495" s="31">
        <f>ROUND(E495*F495,2)</f>
        <v>19.52</v>
      </c>
      <c r="H495" s="26">
        <v>1</v>
      </c>
      <c r="I495" s="32">
        <v>0</v>
      </c>
      <c r="J495" s="31">
        <f>ROUND(H495*I495,2)</f>
        <v>0</v>
      </c>
    </row>
    <row r="496" spans="1:10" ht="337.5" x14ac:dyDescent="0.25">
      <c r="A496" s="28"/>
      <c r="B496" s="28"/>
      <c r="C496" s="28"/>
      <c r="D496" s="30" t="s">
        <v>25</v>
      </c>
      <c r="E496" s="28"/>
      <c r="F496" s="28"/>
      <c r="G496" s="28"/>
      <c r="H496" s="28"/>
      <c r="I496" s="28"/>
      <c r="J496" s="28"/>
    </row>
    <row r="497" spans="1:10" ht="22.5" x14ac:dyDescent="0.25">
      <c r="A497" s="34" t="s">
        <v>24</v>
      </c>
      <c r="B497" s="33" t="s">
        <v>16</v>
      </c>
      <c r="C497" s="33" t="s">
        <v>23</v>
      </c>
      <c r="D497" s="30" t="s">
        <v>22</v>
      </c>
      <c r="E497" s="26">
        <v>1</v>
      </c>
      <c r="F497" s="26">
        <v>23.46</v>
      </c>
      <c r="G497" s="31">
        <f>ROUND(E497*F497,2)</f>
        <v>23.46</v>
      </c>
      <c r="H497" s="26">
        <v>1</v>
      </c>
      <c r="I497" s="32">
        <v>0</v>
      </c>
      <c r="J497" s="31">
        <f>ROUND(H497*I497,2)</f>
        <v>0</v>
      </c>
    </row>
    <row r="498" spans="1:10" ht="337.5" x14ac:dyDescent="0.25">
      <c r="A498" s="28"/>
      <c r="B498" s="28"/>
      <c r="C498" s="28"/>
      <c r="D498" s="30" t="s">
        <v>21</v>
      </c>
      <c r="E498" s="28"/>
      <c r="F498" s="28"/>
      <c r="G498" s="28"/>
      <c r="H498" s="28"/>
      <c r="I498" s="28"/>
      <c r="J498" s="28"/>
    </row>
    <row r="499" spans="1:10" ht="33.75" x14ac:dyDescent="0.25">
      <c r="A499" s="34" t="s">
        <v>20</v>
      </c>
      <c r="B499" s="33" t="s">
        <v>16</v>
      </c>
      <c r="C499" s="33" t="s">
        <v>15</v>
      </c>
      <c r="D499" s="30" t="s">
        <v>19</v>
      </c>
      <c r="E499" s="26">
        <v>1</v>
      </c>
      <c r="F499" s="26">
        <v>46.26</v>
      </c>
      <c r="G499" s="31">
        <f>ROUND(E499*F499,2)</f>
        <v>46.26</v>
      </c>
      <c r="H499" s="26">
        <v>1</v>
      </c>
      <c r="I499" s="32">
        <v>0</v>
      </c>
      <c r="J499" s="31">
        <f>ROUND(H499*I499,2)</f>
        <v>0</v>
      </c>
    </row>
    <row r="500" spans="1:10" ht="348.75" x14ac:dyDescent="0.25">
      <c r="A500" s="28"/>
      <c r="B500" s="28"/>
      <c r="C500" s="28"/>
      <c r="D500" s="30" t="s">
        <v>18</v>
      </c>
      <c r="E500" s="28"/>
      <c r="F500" s="28"/>
      <c r="G500" s="28"/>
      <c r="H500" s="28"/>
      <c r="I500" s="28"/>
      <c r="J500" s="28"/>
    </row>
    <row r="501" spans="1:10" ht="33.75" x14ac:dyDescent="0.25">
      <c r="A501" s="34" t="s">
        <v>17</v>
      </c>
      <c r="B501" s="33" t="s">
        <v>16</v>
      </c>
      <c r="C501" s="33" t="s">
        <v>15</v>
      </c>
      <c r="D501" s="30" t="s">
        <v>14</v>
      </c>
      <c r="E501" s="26">
        <v>1</v>
      </c>
      <c r="F501" s="26">
        <v>49</v>
      </c>
      <c r="G501" s="31">
        <f>ROUND(E501*F501,2)</f>
        <v>49</v>
      </c>
      <c r="H501" s="26">
        <v>1</v>
      </c>
      <c r="I501" s="32">
        <v>0</v>
      </c>
      <c r="J501" s="31">
        <f>ROUND(H501*I501,2)</f>
        <v>0</v>
      </c>
    </row>
    <row r="502" spans="1:10" ht="348.75" x14ac:dyDescent="0.25">
      <c r="A502" s="28"/>
      <c r="B502" s="28"/>
      <c r="C502" s="28"/>
      <c r="D502" s="30" t="s">
        <v>13</v>
      </c>
      <c r="E502" s="28"/>
      <c r="F502" s="28"/>
      <c r="G502" s="28"/>
      <c r="H502" s="28"/>
      <c r="I502" s="28"/>
      <c r="J502" s="28"/>
    </row>
    <row r="503" spans="1:10" x14ac:dyDescent="0.25">
      <c r="A503" s="28"/>
      <c r="B503" s="28"/>
      <c r="C503" s="28"/>
      <c r="D503" s="27" t="s">
        <v>12</v>
      </c>
      <c r="E503" s="26">
        <v>1</v>
      </c>
      <c r="F503" s="25">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25">
        <f>ROUND(E503*F503,2)</f>
        <v>6139.62</v>
      </c>
      <c r="H503" s="26">
        <v>1</v>
      </c>
      <c r="I503" s="25">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25">
        <f>ROUND(H503*I503,2)</f>
        <v>0</v>
      </c>
    </row>
    <row r="504" spans="1:10" ht="0.95" customHeight="1" x14ac:dyDescent="0.25">
      <c r="A504" s="23"/>
      <c r="B504" s="23"/>
      <c r="C504" s="23"/>
      <c r="D504" s="29"/>
      <c r="E504" s="23"/>
      <c r="F504" s="23"/>
      <c r="G504" s="23"/>
      <c r="H504" s="23"/>
      <c r="I504" s="23"/>
      <c r="J504" s="23"/>
    </row>
    <row r="505" spans="1:10" x14ac:dyDescent="0.25">
      <c r="A505" s="28"/>
      <c r="B505" s="28"/>
      <c r="C505" s="28"/>
      <c r="D505" s="27" t="s">
        <v>11</v>
      </c>
      <c r="E505" s="26">
        <v>1</v>
      </c>
      <c r="F505" s="25">
        <f>G4+G61+G192+G295+G314+G351+G362</f>
        <v>54455.320000000007</v>
      </c>
      <c r="G505" s="25">
        <f>ROUND(E505*F505,2)</f>
        <v>54455.32</v>
      </c>
      <c r="H505" s="26">
        <v>1</v>
      </c>
      <c r="I505" s="25">
        <f>J4+J61+J192+J295+J314+J351+J362</f>
        <v>0</v>
      </c>
      <c r="J505" s="25">
        <f>ROUND(H505*I505,2)</f>
        <v>0</v>
      </c>
    </row>
    <row r="506" spans="1:10" ht="0.95" customHeight="1" x14ac:dyDescent="0.25">
      <c r="A506" s="23"/>
      <c r="B506" s="23"/>
      <c r="C506" s="23"/>
      <c r="D506" s="24"/>
      <c r="E506" s="23"/>
      <c r="F506" s="23"/>
      <c r="G506" s="23"/>
      <c r="H506" s="23"/>
      <c r="I506" s="23"/>
      <c r="J506" s="23"/>
    </row>
    <row r="507" spans="1:10" ht="0.95" customHeight="1" x14ac:dyDescent="0.25">
      <c r="A507" s="22"/>
      <c r="B507" s="21"/>
      <c r="C507" s="21"/>
      <c r="D507" s="21" t="s">
        <v>10</v>
      </c>
      <c r="E507" s="20"/>
      <c r="F507" s="19"/>
      <c r="G507" s="18">
        <f>G505</f>
        <v>54455.32</v>
      </c>
      <c r="H507" s="20"/>
      <c r="I507" s="19"/>
      <c r="J507" s="18">
        <f>J505</f>
        <v>0</v>
      </c>
    </row>
    <row r="508" spans="1:10" x14ac:dyDescent="0.25">
      <c r="A508" s="15"/>
      <c r="B508" s="14"/>
      <c r="C508" s="14"/>
      <c r="D508" s="14" t="s">
        <v>9</v>
      </c>
      <c r="E508" s="13">
        <v>0.19</v>
      </c>
      <c r="F508" s="12"/>
      <c r="G508" s="11">
        <f>G507*E508</f>
        <v>10346.5108</v>
      </c>
      <c r="H508" s="17">
        <v>0.19</v>
      </c>
      <c r="I508" s="12"/>
      <c r="J508" s="11">
        <f>J507*H508</f>
        <v>0</v>
      </c>
    </row>
    <row r="509" spans="1:10" x14ac:dyDescent="0.25">
      <c r="A509" s="15"/>
      <c r="B509" s="14"/>
      <c r="C509" s="14"/>
      <c r="D509" s="14" t="s">
        <v>8</v>
      </c>
      <c r="E509" s="16"/>
      <c r="F509" s="12"/>
      <c r="G509" s="11">
        <f>G507+G508</f>
        <v>64801.830799999996</v>
      </c>
      <c r="H509" s="16"/>
      <c r="I509" s="12"/>
      <c r="J509" s="11">
        <f>J507+J508</f>
        <v>0</v>
      </c>
    </row>
    <row r="510" spans="1:10" x14ac:dyDescent="0.25">
      <c r="A510" s="15"/>
      <c r="B510" s="14"/>
      <c r="C510" s="14"/>
      <c r="D510" s="14" t="s">
        <v>7</v>
      </c>
      <c r="E510" s="13">
        <v>0.21</v>
      </c>
      <c r="F510" s="12"/>
      <c r="G510" s="11">
        <f>21*G509%</f>
        <v>13608.384467999998</v>
      </c>
      <c r="H510" s="13">
        <v>0.21</v>
      </c>
      <c r="I510" s="12"/>
      <c r="J510" s="11">
        <f>21*J509%</f>
        <v>0</v>
      </c>
    </row>
    <row r="511" spans="1:10" x14ac:dyDescent="0.25">
      <c r="A511" s="10"/>
      <c r="B511" s="9"/>
      <c r="C511" s="9"/>
      <c r="D511" s="9" t="s">
        <v>6</v>
      </c>
      <c r="E511" s="8"/>
      <c r="F511" s="7"/>
      <c r="G511" s="6">
        <f>G509+G510</f>
        <v>78410.215268</v>
      </c>
      <c r="H511" s="8"/>
      <c r="I511" s="7"/>
      <c r="J511" s="6">
        <f>J509+J510</f>
        <v>0</v>
      </c>
    </row>
  </sheetData>
  <sheetProtection algorithmName="SHA-512" hashValue="sSW9k+Vhbj/WdnuyEOxDnHpRJuP+nZyeD5y/nEVAHpMQcQcJJrMEQMPM5WmjSCpxGoiTUJ0RsAsEg/AKANnb5A==" saltValue="g+aiLaemVrzCSR9kPRxVwA==" spinCount="100000" sheet="1" objects="1" scenarios="1" selectLockedCells="1"/>
  <mergeCells count="2">
    <mergeCell ref="E1:G1"/>
    <mergeCell ref="H1:J1"/>
  </mergeCells>
  <dataValidations count="188">
    <dataValidation type="decimal" allowBlank="1" showInputMessage="1" showErrorMessage="1" sqref="E508" xr:uid="{027001F7-7980-41A0-BC1E-1D76711F1156}">
      <formula1>0</formula1>
      <formula2>0.19</formula2>
    </dataValidation>
    <dataValidation type="decimal" allowBlank="1" showInputMessage="1" showErrorMessage="1" errorTitle="ERROR" error="El porcentaje debe estar comprendido entre 0 y 19%" sqref="H508" xr:uid="{64AFFA65-344B-48C8-A3C1-11EC890A36D1}">
      <formula1>0</formula1>
      <formula2>0.19</formula2>
    </dataValidation>
    <dataValidation type="decimal" allowBlank="1" showErrorMessage="1" errorTitle="ERROR" error="El precio debe ser menor o igual que el de proyecto" sqref="I501" xr:uid="{49AE0D03-7DCA-4FE6-8FA6-26BC10AEB607}">
      <formula1>0</formula1>
      <formula2>49</formula2>
    </dataValidation>
    <dataValidation type="decimal" allowBlank="1" showErrorMessage="1" errorTitle="ERROR" error="El precio debe ser menor o igual que el de proyecto" sqref="I499" xr:uid="{9EB057D3-3B28-4D18-9B37-885DCC6D9C57}">
      <formula1>0</formula1>
      <formula2>46.26</formula2>
    </dataValidation>
    <dataValidation type="decimal" allowBlank="1" showErrorMessage="1" errorTitle="ERROR" error="El precio debe ser menor o igual que el de proyecto" sqref="I497" xr:uid="{7AA050E4-62A6-44BC-A299-B54A72B15386}">
      <formula1>0</formula1>
      <formula2>23.46</formula2>
    </dataValidation>
    <dataValidation type="decimal" allowBlank="1" showErrorMessage="1" errorTitle="ERROR" error="El precio debe ser menor o igual que el de proyecto" sqref="I495" xr:uid="{717405D2-15BF-46B4-A7EC-9C3B7C2F7321}">
      <formula1>0</formula1>
      <formula2>19.52</formula2>
    </dataValidation>
    <dataValidation type="decimal" allowBlank="1" showErrorMessage="1" errorTitle="ERROR" error="El precio debe ser menor o igual que el de proyecto" sqref="I493" xr:uid="{042E4FEC-DC42-456F-9137-EE7F76938587}">
      <formula1>0</formula1>
      <formula2>11.09</formula2>
    </dataValidation>
    <dataValidation type="decimal" allowBlank="1" showErrorMessage="1" errorTitle="ERROR" error="El precio debe ser menor o igual que el de proyecto" sqref="I491" xr:uid="{C7C35293-3FD0-4199-9655-15FBB0683D26}">
      <formula1>0</formula1>
      <formula2>12.83</formula2>
    </dataValidation>
    <dataValidation type="decimal" allowBlank="1" showErrorMessage="1" errorTitle="ERROR" error="El precio debe ser menor o igual que el de proyecto" sqref="I485 I489" xr:uid="{BF3930AD-A014-416D-AEB1-CCC3A243CEDD}">
      <formula1>0</formula1>
      <formula2>175.68</formula2>
    </dataValidation>
    <dataValidation type="decimal" allowBlank="1" showErrorMessage="1" errorTitle="ERROR" error="El precio debe ser menor o igual que el de proyecto" sqref="I483 I487" xr:uid="{10CA4D03-B95B-4A16-B8EA-EAB4D107C9B8}">
      <formula1>0</formula1>
      <formula2>153.83</formula2>
    </dataValidation>
    <dataValidation type="decimal" allowBlank="1" showErrorMessage="1" errorTitle="ERROR" error="El precio debe ser menor o igual que el de proyecto" sqref="I481" xr:uid="{E7FB0DC8-7D7C-4FAE-B51A-184750A085CB}">
      <formula1>0</formula1>
      <formula2>14.2</formula2>
    </dataValidation>
    <dataValidation type="decimal" allowBlank="1" showErrorMessage="1" errorTitle="ERROR" error="El precio debe ser menor o igual que el de proyecto" sqref="I479" xr:uid="{E1535107-212C-4AF0-B9BC-EA5FAB2A43EF}">
      <formula1>0</formula1>
      <formula2>12.45</formula2>
    </dataValidation>
    <dataValidation type="decimal" allowBlank="1" showErrorMessage="1" errorTitle="ERROR" error="El precio debe ser menor o igual que el de proyecto" sqref="I477" xr:uid="{96FDDA77-FC02-4908-8258-0D023F0F2036}">
      <formula1>0</formula1>
      <formula2>22.39</formula2>
    </dataValidation>
    <dataValidation type="decimal" allowBlank="1" showErrorMessage="1" errorTitle="ERROR" error="El precio debe ser menor o igual que el de proyecto" sqref="I475" xr:uid="{2A258CC4-4C66-498E-960A-84D983C0439A}">
      <formula1>0</formula1>
      <formula2>20.64</formula2>
    </dataValidation>
    <dataValidation type="decimal" allowBlank="1" showErrorMessage="1" errorTitle="ERROR" error="El precio debe ser menor o igual que el de proyecto" sqref="I473" xr:uid="{752FCE13-0945-45B9-8E6C-CD6C28B19A47}">
      <formula1>0</formula1>
      <formula2>23.44</formula2>
    </dataValidation>
    <dataValidation type="decimal" allowBlank="1" showErrorMessage="1" errorTitle="ERROR" error="El precio debe ser menor o igual que el de proyecto" sqref="I471" xr:uid="{591246B2-AF76-4D8C-95B9-5F82BD78A640}">
      <formula1>0</formula1>
      <formula2>21.69</formula2>
    </dataValidation>
    <dataValidation type="decimal" allowBlank="1" showErrorMessage="1" errorTitle="ERROR" error="El precio debe ser menor o igual que el de proyecto" sqref="I465" xr:uid="{4304435C-BC4D-4809-854D-E4E1DA2327BA}">
      <formula1>0</formula1>
      <formula2>43.47</formula2>
    </dataValidation>
    <dataValidation type="decimal" allowBlank="1" showErrorMessage="1" errorTitle="ERROR" error="El precio debe ser menor o igual que el de proyecto" sqref="I463" xr:uid="{7BD30BDE-330C-48E8-8A59-340AF7031C21}">
      <formula1>0</formula1>
      <formula2>41.29</formula2>
    </dataValidation>
    <dataValidation type="decimal" allowBlank="1" showErrorMessage="1" errorTitle="ERROR" error="El precio debe ser menor o igual que el de proyecto" sqref="I461" xr:uid="{730A1766-8888-4557-A426-2B5E737DFDD4}">
      <formula1>0</formula1>
      <formula2>17.91</formula2>
    </dataValidation>
    <dataValidation type="decimal" allowBlank="1" showErrorMessage="1" errorTitle="ERROR" error="El precio debe ser menor o igual que el de proyecto" sqref="I459" xr:uid="{E0D79B5F-4CD7-4097-80ED-0A71F4E12885}">
      <formula1>0</formula1>
      <formula2>19.66</formula2>
    </dataValidation>
    <dataValidation type="decimal" allowBlank="1" showErrorMessage="1" errorTitle="ERROR" error="El precio debe ser menor o igual que el de proyecto" sqref="I457 I469" xr:uid="{1A9E320A-EA1B-4612-A106-5E3B1BB36D9B}">
      <formula1>0</formula1>
      <formula2>15.29</formula2>
    </dataValidation>
    <dataValidation type="decimal" allowBlank="1" showErrorMessage="1" errorTitle="ERROR" error="El precio debe ser menor o igual que el de proyecto" sqref="I455 I467" xr:uid="{A0D3B0E3-B8B6-41F5-B001-3842D5EFD92C}">
      <formula1>0</formula1>
      <formula2>13.55</formula2>
    </dataValidation>
    <dataValidation type="decimal" allowBlank="1" showErrorMessage="1" errorTitle="ERROR" error="El precio debe ser menor o igual que el de proyecto" sqref="I449" xr:uid="{6D7BE084-7EA4-413A-9B44-59150148A8A5}">
      <formula1>0</formula1>
      <formula2>153.11</formula2>
    </dataValidation>
    <dataValidation type="decimal" allowBlank="1" showErrorMessage="1" errorTitle="ERROR" error="El precio debe ser menor o igual que el de proyecto" sqref="I447" xr:uid="{553AD52A-0460-45D5-8323-551A13414FD7}">
      <formula1>0</formula1>
      <formula2>151.37</formula2>
    </dataValidation>
    <dataValidation type="decimal" allowBlank="1" showErrorMessage="1" errorTitle="ERROR" error="El precio debe ser menor o igual que el de proyecto" sqref="I445 I453" xr:uid="{4471FE28-96E8-4F1C-B57A-22B4C3DA0E97}">
      <formula1>0</formula1>
      <formula2>124.24</formula2>
    </dataValidation>
    <dataValidation type="decimal" allowBlank="1" showErrorMessage="1" errorTitle="ERROR" error="El precio debe ser menor o igual que el de proyecto" sqref="I443 I451" xr:uid="{FF87460C-35D3-4224-9C79-F8D61F5C99B9}">
      <formula1>0</formula1>
      <formula2>122.49</formula2>
    </dataValidation>
    <dataValidation type="decimal" allowBlank="1" showErrorMessage="1" errorTitle="ERROR" error="El precio debe ser menor o igual que el de proyecto" sqref="I439" xr:uid="{ECAD2815-21FC-476E-AB11-A34B2682B5A1}">
      <formula1>0</formula1>
      <formula2>10.14</formula2>
    </dataValidation>
    <dataValidation type="decimal" allowBlank="1" showErrorMessage="1" errorTitle="ERROR" error="El precio debe ser menor o igual que el de proyecto" sqref="I437" xr:uid="{ED81AB3D-72DE-4958-AA12-EECBA3664F90}">
      <formula1>0</formula1>
      <formula2>32.61</formula2>
    </dataValidation>
    <dataValidation type="decimal" allowBlank="1" showErrorMessage="1" errorTitle="ERROR" error="El precio debe ser menor o igual que el de proyecto" sqref="I435" xr:uid="{8D6AE939-B1E9-4A25-B9F6-D054DAF2FB9B}">
      <formula1>0</formula1>
      <formula2>30.43</formula2>
    </dataValidation>
    <dataValidation type="decimal" allowBlank="1" showErrorMessage="1" errorTitle="ERROR" error="El precio debe ser menor o igual que el de proyecto" sqref="I433" xr:uid="{149605C7-73B3-45BA-B4D6-18178E9F41DB}">
      <formula1>0</formula1>
      <formula2>168.42</formula2>
    </dataValidation>
    <dataValidation type="decimal" allowBlank="1" showErrorMessage="1" errorTitle="ERROR" error="El precio debe ser menor o igual que el de proyecto" sqref="I431" xr:uid="{B89003AD-60A9-4E01-B358-B5665558085A}">
      <formula1>0</formula1>
      <formula2>166.24</formula2>
    </dataValidation>
    <dataValidation type="decimal" allowBlank="1" showErrorMessage="1" errorTitle="ERROR" error="El precio debe ser menor o igual que el de proyecto" sqref="I425" xr:uid="{62F0989A-BB63-4090-96A2-E8F3413C911D}">
      <formula1>0</formula1>
      <formula2>89.67</formula2>
    </dataValidation>
    <dataValidation type="decimal" allowBlank="1" showErrorMessage="1" errorTitle="ERROR" error="El precio debe ser menor o igual que el de proyecto" sqref="I423" xr:uid="{3CF806B1-3837-4FEC-9A7C-3DB7CBBD56FB}">
      <formula1>0</formula1>
      <formula2>87.49</formula2>
    </dataValidation>
    <dataValidation type="decimal" allowBlank="1" showErrorMessage="1" errorTitle="ERROR" error="El precio debe ser menor o igual que el de proyecto" sqref="I421" xr:uid="{11728258-4783-47EF-91D7-FD4B5207095E}">
      <formula1>0</formula1>
      <formula2>262.92</formula2>
    </dataValidation>
    <dataValidation type="decimal" allowBlank="1" showErrorMessage="1" errorTitle="ERROR" error="El precio debe ser menor o igual que el de proyecto" sqref="I419" xr:uid="{F4F72F39-8867-4F41-B309-A6A23CDAD91D}">
      <formula1>0</formula1>
      <formula2>260.74</formula2>
    </dataValidation>
    <dataValidation type="decimal" allowBlank="1" showErrorMessage="1" errorTitle="ERROR" error="El precio debe ser menor o igual que el de proyecto" sqref="I417" xr:uid="{FEF04DEC-FBB5-441F-AF59-84D09972D621}">
      <formula1>0</formula1>
      <formula2>212.52</formula2>
    </dataValidation>
    <dataValidation type="decimal" allowBlank="1" showErrorMessage="1" errorTitle="ERROR" error="El precio debe ser menor o igual que el de proyecto" sqref="I415" xr:uid="{0163A9A5-C261-405F-B1C5-7B41E90B744B}">
      <formula1>0</formula1>
      <formula2>210.34</formula2>
    </dataValidation>
    <dataValidation type="decimal" allowBlank="1" showErrorMessage="1" errorTitle="ERROR" error="El precio debe ser menor o igual que el de proyecto" sqref="I413 I429" xr:uid="{037FF287-3E25-457D-8EBD-608C29BC19F6}">
      <formula1>0</formula1>
      <formula2>136.92</formula2>
    </dataValidation>
    <dataValidation type="decimal" allowBlank="1" showErrorMessage="1" errorTitle="ERROR" error="El precio debe ser menor o igual que el de proyecto" sqref="I411 I427" xr:uid="{A4DE5F89-0A31-450B-86B3-86F06D0B14FD}">
      <formula1>0</formula1>
      <formula2>134.74</formula2>
    </dataValidation>
    <dataValidation type="decimal" allowBlank="1" showErrorMessage="1" errorTitle="ERROR" error="El precio debe ser menor o igual que el de proyecto" sqref="I403" xr:uid="{5A325FE4-826A-49EE-8DB4-263A65070DC1}">
      <formula1>0</formula1>
      <formula2>136.58</formula2>
    </dataValidation>
    <dataValidation type="decimal" allowBlank="1" showErrorMessage="1" errorTitle="ERROR" error="El precio debe ser menor o igual que el de proyecto" sqref="I401" xr:uid="{F9DC1960-45DC-4CB8-9FF5-09EF4EF3B525}">
      <formula1>0</formula1>
      <formula2>109.27</formula2>
    </dataValidation>
    <dataValidation type="decimal" allowBlank="1" showErrorMessage="1" errorTitle="ERROR" error="El precio debe ser menor o igual que el de proyecto" sqref="I365 I407 I399 I395 I393 I389 I385 I381 I377 I373 I369" xr:uid="{B47E73A3-B0C5-40D9-92EA-B32E673DC2B7}">
      <formula1>0</formula1>
      <formula2>95.61</formula2>
    </dataValidation>
    <dataValidation type="decimal" allowBlank="1" showErrorMessage="1" errorTitle="ERROR" error="El precio debe ser menor o igual que el de proyecto" sqref="I363 I409 I405 I397 I391 I387 I383 I379 I375 I371 I367" xr:uid="{AE05DC32-FEC7-4EF7-90F8-50531C6D8CF4}">
      <formula1>0</formula1>
      <formula2>76.49</formula2>
    </dataValidation>
    <dataValidation type="decimal" allowBlank="1" showErrorMessage="1" errorTitle="ERROR" error="El precio debe ser menor o igual que el de proyecto" sqref="I358" xr:uid="{4F6D83E1-9F0C-447A-ACEE-96209BFB3101}">
      <formula1>0</formula1>
      <formula2>39.18</formula2>
    </dataValidation>
    <dataValidation type="decimal" allowBlank="1" showErrorMessage="1" errorTitle="ERROR" error="El precio debe ser menor o igual que el de proyecto" sqref="I356" xr:uid="{86E1F254-1DFB-42B9-8B18-37C367E6F566}">
      <formula1>0</formula1>
      <formula2>36.44</formula2>
    </dataValidation>
    <dataValidation type="decimal" allowBlank="1" showErrorMessage="1" errorTitle="ERROR" error="El precio debe ser menor o igual que el de proyecto" sqref="I354" xr:uid="{133191BC-2F47-4527-BE49-675DB415157C}">
      <formula1>0</formula1>
      <formula2>4.18</formula2>
    </dataValidation>
    <dataValidation type="decimal" allowBlank="1" showErrorMessage="1" errorTitle="ERROR" error="El precio debe ser menor o igual que el de proyecto" sqref="I352" xr:uid="{DD5E68C6-0BA2-465C-AE48-73D3B6FBA0FF}">
      <formula1>0</formula1>
      <formula2>3.34</formula2>
    </dataValidation>
    <dataValidation type="decimal" allowBlank="1" showErrorMessage="1" errorTitle="ERROR" error="El precio debe ser menor o igual que el de proyecto" sqref="I347" xr:uid="{C4BEB85A-424D-479D-8BC0-B77E0D7ECB9A}">
      <formula1>0</formula1>
      <formula2>19.34</formula2>
    </dataValidation>
    <dataValidation type="decimal" allowBlank="1" showErrorMessage="1" errorTitle="ERROR" error="El precio debe ser menor o igual que el de proyecto" sqref="I345" xr:uid="{C1C200C5-FA69-4082-A47A-701F7AF29BCB}">
      <formula1>0</formula1>
      <formula2>15.74</formula2>
    </dataValidation>
    <dataValidation type="decimal" allowBlank="1" showErrorMessage="1" errorTitle="ERROR" error="El precio debe ser menor o igual que el de proyecto" sqref="I343" xr:uid="{75CB0DD9-8791-439B-BC04-6AE0089546E2}">
      <formula1>0</formula1>
      <formula2>77.69</formula2>
    </dataValidation>
    <dataValidation type="decimal" allowBlank="1" showErrorMessage="1" errorTitle="ERROR" error="El precio debe ser menor o igual que el de proyecto" sqref="I341" xr:uid="{FD3D723B-9974-4FCC-928B-7C9AED941BB2}">
      <formula1>0</formula1>
      <formula2>62.93</formula2>
    </dataValidation>
    <dataValidation type="decimal" allowBlank="1" showErrorMessage="1" errorTitle="ERROR" error="El precio debe ser menor o igual que el de proyecto" sqref="I339" xr:uid="{1E98EBAC-FB68-4E77-B431-0FC12462D4DA}">
      <formula1>0</formula1>
      <formula2>25.86</formula2>
    </dataValidation>
    <dataValidation type="decimal" allowBlank="1" showErrorMessage="1" errorTitle="ERROR" error="El precio debe ser menor o igual que el de proyecto" sqref="I337" xr:uid="{5069ADD7-7E9B-4383-9DE8-DB343ADD64A8}">
      <formula1>0</formula1>
      <formula2>24.12</formula2>
    </dataValidation>
    <dataValidation type="decimal" allowBlank="1" showErrorMessage="1" errorTitle="ERROR" error="El precio debe ser menor o igual que el de proyecto" sqref="I335" xr:uid="{1300B0DD-F75E-4C9E-88D1-154DF6B38309}">
      <formula1>0</formula1>
      <formula2>23.88</formula2>
    </dataValidation>
    <dataValidation type="decimal" allowBlank="1" showErrorMessage="1" errorTitle="ERROR" error="El precio debe ser menor o igual que el de proyecto" sqref="I333" xr:uid="{80C1AE8F-FDFA-40C3-AFF0-57B170085993}">
      <formula1>0</formula1>
      <formula2>22.13</formula2>
    </dataValidation>
    <dataValidation type="decimal" allowBlank="1" showErrorMessage="1" errorTitle="ERROR" error="El precio debe ser menor o igual que el de proyecto" sqref="I331" xr:uid="{6E4C6677-9E00-42D1-9505-5A3FE368F961}">
      <formula1>0</formula1>
      <formula2>30.66</formula2>
    </dataValidation>
    <dataValidation type="decimal" allowBlank="1" showErrorMessage="1" errorTitle="ERROR" error="El precio debe ser menor o igual que el de proyecto" sqref="I329" xr:uid="{3CD6CC3A-AA0F-4B37-A06D-E8685425C802}">
      <formula1>0</formula1>
      <formula2>27.38</formula2>
    </dataValidation>
    <dataValidation type="decimal" allowBlank="1" showErrorMessage="1" errorTitle="ERROR" error="El precio debe ser menor o igual que el de proyecto" sqref="I327" xr:uid="{75186064-F50B-4F2E-AEE2-921AF461AD4A}">
      <formula1>0</formula1>
      <formula2>3208.44</formula2>
    </dataValidation>
    <dataValidation type="decimal" allowBlank="1" showErrorMessage="1" errorTitle="ERROR" error="El precio debe ser menor o igual que el de proyecto" sqref="I325" xr:uid="{C410EEDA-D3CB-4FBF-82A4-31DE544AC981}">
      <formula1>0</formula1>
      <formula2>3040.38</formula2>
    </dataValidation>
    <dataValidation type="decimal" allowBlank="1" showErrorMessage="1" errorTitle="ERROR" error="El precio debe ser menor o igual que el de proyecto" sqref="I323" xr:uid="{A4725ACA-4A99-4FF9-ADA7-A432AE9D9780}">
      <formula1>0</formula1>
      <formula2>2053.44</formula2>
    </dataValidation>
    <dataValidation type="decimal" allowBlank="1" showErrorMessage="1" errorTitle="ERROR" error="El precio debe ser menor o igual que el de proyecto" sqref="I321" xr:uid="{C0A836A7-A046-4F09-9454-46BB4B4D9699}">
      <formula1>0</formula1>
      <formula2>1885.38</formula2>
    </dataValidation>
    <dataValidation type="decimal" allowBlank="1" showErrorMessage="1" errorTitle="ERROR" error="El precio debe ser menor o igual que el de proyecto" sqref="I319" xr:uid="{B6752B59-70AC-493B-B98B-9A45D3846732}">
      <formula1>0</formula1>
      <formula2>1843.44</formula2>
    </dataValidation>
    <dataValidation type="decimal" allowBlank="1" showErrorMessage="1" errorTitle="ERROR" error="El precio debe ser menor o igual que el de proyecto" sqref="I317" xr:uid="{F8136F62-E7E7-4556-A79A-5A1FE827B02B}">
      <formula1>0</formula1>
      <formula2>1675.38</formula2>
    </dataValidation>
    <dataValidation type="decimal" allowBlank="1" showErrorMessage="1" errorTitle="ERROR" error="El precio debe ser menor o igual que el de proyecto" sqref="I315" xr:uid="{A5E57EBB-C36C-44B0-8B3F-98C7253E5271}">
      <formula1>0</formula1>
      <formula2>1356</formula2>
    </dataValidation>
    <dataValidation type="decimal" allowBlank="1" showErrorMessage="1" errorTitle="ERROR" error="El precio debe ser menor o igual que el de proyecto" sqref="I310" xr:uid="{838DD9E6-1575-471C-8F81-CAAC6AF28318}">
      <formula1>0</formula1>
      <formula2>83.35</formula2>
    </dataValidation>
    <dataValidation type="decimal" allowBlank="1" showErrorMessage="1" errorTitle="ERROR" error="El precio debe ser menor o igual que el de proyecto" sqref="I308" xr:uid="{90EE5CF7-BC8C-42D6-AFDC-F474A51D3E33}">
      <formula1>0</formula1>
      <formula2>81.17</formula2>
    </dataValidation>
    <dataValidation type="decimal" allowBlank="1" showErrorMessage="1" errorTitle="ERROR" error="El precio debe ser menor o igual que el de proyecto" sqref="I302" xr:uid="{664E4F3D-C3FF-4792-AE7E-C6ED9934A4A8}">
      <formula1>0</formula1>
      <formula2>9.49</formula2>
    </dataValidation>
    <dataValidation type="decimal" allowBlank="1" showErrorMessage="1" errorTitle="ERROR" error="El precio debe ser menor o igual que el de proyecto" sqref="I300" xr:uid="{52994E7A-6B7F-4D41-A801-45DB8D747F46}">
      <formula1>0</formula1>
      <formula2>7.89</formula2>
    </dataValidation>
    <dataValidation type="decimal" allowBlank="1" showErrorMessage="1" errorTitle="ERROR" error="El precio debe ser menor o igual que el de proyecto" sqref="I298 I306" xr:uid="{5FB94369-388B-41B2-AB92-1915851B56ED}">
      <formula1>0</formula1>
      <formula2>15.04</formula2>
    </dataValidation>
    <dataValidation type="decimal" allowBlank="1" showErrorMessage="1" errorTitle="ERROR" error="El precio debe ser menor o igual que el de proyecto" sqref="I296 I304" xr:uid="{B44AEDB0-A032-42BF-A1B0-42942ECD5EF2}">
      <formula1>0</formula1>
      <formula2>13.29</formula2>
    </dataValidation>
    <dataValidation type="decimal" allowBlank="1" showErrorMessage="1" errorTitle="ERROR" error="El precio debe ser menor o igual que el de proyecto" sqref="I289" xr:uid="{9AEAA059-A09A-4306-91F6-57FAC1C5B4AF}">
      <formula1>0</formula1>
      <formula2>73.27</formula2>
    </dataValidation>
    <dataValidation type="decimal" allowBlank="1" showErrorMessage="1" errorTitle="ERROR" error="El precio debe ser menor o igual que el de proyecto" sqref="I287" xr:uid="{8B82B290-74E1-497C-83BE-E88B13E07888}">
      <formula1>0</formula1>
      <formula2>31.29</formula2>
    </dataValidation>
    <dataValidation type="decimal" allowBlank="1" showErrorMessage="1" errorTitle="ERROR" error="El precio debe ser menor o igual que el de proyecto" sqref="I285" xr:uid="{0B0F3FF3-6D06-4AF4-8B64-99ACA7D42F97}">
      <formula1>0</formula1>
      <formula2>25.02</formula2>
    </dataValidation>
    <dataValidation type="decimal" allowBlank="1" showErrorMessage="1" errorTitle="ERROR" error="El precio debe ser menor o igual que el de proyecto" sqref="I283" xr:uid="{5720CEEC-1748-4C8E-B1E9-4689EB419B72}">
      <formula1>0</formula1>
      <formula2>16.72</formula2>
    </dataValidation>
    <dataValidation type="decimal" allowBlank="1" showErrorMessage="1" errorTitle="ERROR" error="El precio debe ser menor o igual que el de proyecto" sqref="I281" xr:uid="{DC82E832-22A8-438B-97E2-72D653384763}">
      <formula1>0</formula1>
      <formula2>14.19</formula2>
    </dataValidation>
    <dataValidation type="decimal" allowBlank="1" showErrorMessage="1" errorTitle="ERROR" error="El precio debe ser menor o igual que el de proyecto" sqref="I279" xr:uid="{02BBA572-089C-47BE-9F7C-F5B1B9007273}">
      <formula1>0</formula1>
      <formula2>244.14</formula2>
    </dataValidation>
    <dataValidation type="decimal" allowBlank="1" showErrorMessage="1" errorTitle="ERROR" error="El precio debe ser menor o igual que el de proyecto" sqref="I277" xr:uid="{B31EE496-1360-431A-A01B-AF498DFCD9CF}">
      <formula1>0</formula1>
      <formula2>203.71</formula2>
    </dataValidation>
    <dataValidation type="decimal" allowBlank="1" showErrorMessage="1" errorTitle="ERROR" error="El precio debe ser menor o igual que el de proyecto" sqref="I275" xr:uid="{43490AE8-D526-445D-9DEE-3704BF29EEB8}">
      <formula1>0</formula1>
      <formula2>40.98</formula2>
    </dataValidation>
    <dataValidation type="decimal" allowBlank="1" showErrorMessage="1" errorTitle="ERROR" error="El precio debe ser menor o igual que el de proyecto" sqref="I273" xr:uid="{1A742A0B-00DF-4308-A863-C697B33B1C99}">
      <formula1>0</formula1>
      <formula2>32.78</formula2>
    </dataValidation>
    <dataValidation type="decimal" allowBlank="1" showErrorMessage="1" errorTitle="ERROR" error="El precio debe ser menor o igual que el de proyecto" sqref="I271" xr:uid="{6FC3C5B2-0B75-4E06-ABCE-1B66B3E50831}">
      <formula1>0</formula1>
      <formula2>17.81</formula2>
    </dataValidation>
    <dataValidation type="decimal" allowBlank="1" showErrorMessage="1" errorTitle="ERROR" error="El precio debe ser menor o igual que el de proyecto" sqref="I269" xr:uid="{56D86A5A-D93C-4BA6-8C10-7D3FC2A886A0}">
      <formula1>0</formula1>
      <formula2>15.07</formula2>
    </dataValidation>
    <dataValidation type="decimal" allowBlank="1" showErrorMessage="1" errorTitle="ERROR" error="El precio debe ser menor o igual que el de proyecto" sqref="I263" xr:uid="{4C844A2A-85D8-49A4-BBD9-BBB3F538FB5C}">
      <formula1>0</formula1>
      <formula2>36.94</formula2>
    </dataValidation>
    <dataValidation type="decimal" allowBlank="1" showErrorMessage="1" errorTitle="ERROR" error="El precio debe ser menor o igual que el de proyecto" sqref="I261" xr:uid="{433A203A-6A1C-4B57-A7CA-2753B1588540}">
      <formula1>0</formula1>
      <formula2>30.37</formula2>
    </dataValidation>
    <dataValidation type="decimal" allowBlank="1" showErrorMessage="1" errorTitle="ERROR" error="El precio debe ser menor o igual que el de proyecto" sqref="I259 I267" xr:uid="{4C054223-E9DC-427C-9495-E8A1CD099153}">
      <formula1>0</formula1>
      <formula2>28.74</formula2>
    </dataValidation>
    <dataValidation type="decimal" allowBlank="1" showErrorMessage="1" errorTitle="ERROR" error="El precio debe ser menor o igual que el de proyecto" sqref="I257 I265" xr:uid="{4DD374BC-9857-457E-ABB2-4FC150FC0634}">
      <formula1>0</formula1>
      <formula2>23.8</formula2>
    </dataValidation>
    <dataValidation type="decimal" allowBlank="1" showErrorMessage="1" errorTitle="ERROR" error="El precio debe ser menor o igual que el de proyecto" sqref="I255" xr:uid="{3E0E14BF-1E8D-48E7-81EB-833D54A5CC5D}">
      <formula1>0</formula1>
      <formula2>54.72</formula2>
    </dataValidation>
    <dataValidation type="decimal" allowBlank="1" showErrorMessage="1" errorTitle="ERROR" error="El precio debe ser menor o igual que el de proyecto" sqref="I253" xr:uid="{567B2AC4-C9E7-4B38-83D2-3D48B44D1030}">
      <formula1>0</formula1>
      <formula2>43.79</formula2>
    </dataValidation>
    <dataValidation type="decimal" allowBlank="1" showErrorMessage="1" errorTitle="ERROR" error="El precio debe ser menor o igual que el de proyecto" sqref="I251" xr:uid="{02CBAF9A-94B5-403C-BFC1-CA3EDD83D785}">
      <formula1>0</formula1>
      <formula2>22.49</formula2>
    </dataValidation>
    <dataValidation type="decimal" allowBlank="1" showErrorMessage="1" errorTitle="ERROR" error="El precio debe ser menor o igual que el de proyecto" sqref="I249" xr:uid="{BE1C4F47-2E02-461A-9E49-063CA4C3CD18}">
      <formula1>0</formula1>
      <formula2>17.99</formula2>
    </dataValidation>
    <dataValidation type="decimal" allowBlank="1" showErrorMessage="1" errorTitle="ERROR" error="El precio debe ser menor o igual que el de proyecto" sqref="I247" xr:uid="{94FD4E02-0289-4B8C-AC85-271A9E5B5B31}">
      <formula1>0</formula1>
      <formula2>82.04</formula2>
    </dataValidation>
    <dataValidation type="decimal" allowBlank="1" showErrorMessage="1" errorTitle="ERROR" error="El precio debe ser menor o igual que el de proyecto" sqref="I245" xr:uid="{B4C6B23E-5E83-4A9A-86D9-1D15170A9D3F}">
      <formula1>0</formula1>
      <formula2>65.64</formula2>
    </dataValidation>
    <dataValidation type="decimal" allowBlank="1" showErrorMessage="1" errorTitle="ERROR" error="El precio debe ser menor o igual que el de proyecto" sqref="I239" xr:uid="{6DBE1A0C-5795-4971-8BEE-42A64AD4E0D9}">
      <formula1>0</formula1>
      <formula2>13.74</formula2>
    </dataValidation>
    <dataValidation type="decimal" allowBlank="1" showErrorMessage="1" errorTitle="ERROR" error="El precio debe ser menor o igual que el de proyecto" sqref="I237" xr:uid="{7744A457-2CCA-494A-A4B9-0F919F9CE0CB}">
      <formula1>0</formula1>
      <formula2>10.99</formula2>
    </dataValidation>
    <dataValidation type="decimal" allowBlank="1" showErrorMessage="1" errorTitle="ERROR" error="El precio debe ser menor o igual que el de proyecto" sqref="I231 I235" xr:uid="{1758906F-933A-4DCF-81A4-176F500945C1}">
      <formula1>0</formula1>
      <formula2>18.11</formula2>
    </dataValidation>
    <dataValidation type="decimal" allowBlank="1" showErrorMessage="1" errorTitle="ERROR" error="El precio debe ser menor o igual que el de proyecto" sqref="I229 I233" xr:uid="{83BB492D-3BFF-4597-89B5-80139B9791CA}">
      <formula1>0</formula1>
      <formula2>14.5</formula2>
    </dataValidation>
    <dataValidation type="decimal" allowBlank="1" showErrorMessage="1" errorTitle="ERROR" error="El precio debe ser menor o igual que el de proyecto" sqref="I225" xr:uid="{9B2021D1-C39E-4CCD-A742-146C409C4F6F}">
      <formula1>0</formula1>
      <formula2>17.57</formula2>
    </dataValidation>
    <dataValidation type="decimal" allowBlank="1" showErrorMessage="1" errorTitle="ERROR" error="El precio debe ser menor o igual que el de proyecto" sqref="I219" xr:uid="{1D58A1E7-E275-480C-BBB1-45E8F742B499}">
      <formula1>0</formula1>
      <formula2>8.82</formula2>
    </dataValidation>
    <dataValidation type="decimal" allowBlank="1" showErrorMessage="1" errorTitle="ERROR" error="El precio debe ser menor o igual que el de proyecto" sqref="I217" xr:uid="{58F1EFA3-ED0D-4EB2-AD12-5DB853AD9BA6}">
      <formula1>0</formula1>
      <formula2>7.07</formula2>
    </dataValidation>
    <dataValidation type="decimal" allowBlank="1" showErrorMessage="1" errorTitle="ERROR" error="El precio debe ser menor o igual que el de proyecto" sqref="I215 I243" xr:uid="{7D99B1C9-A3F1-44F5-9564-DD087E867709}">
      <formula1>0</formula1>
      <formula2>24.66</formula2>
    </dataValidation>
    <dataValidation type="decimal" allowBlank="1" showErrorMessage="1" errorTitle="ERROR" error="El precio debe ser menor o igual que el de proyecto" sqref="I213 I241" xr:uid="{1B83C3D8-A25A-4B61-B9ED-80DB8E0CE7F4}">
      <formula1>0</formula1>
      <formula2>19.74</formula2>
    </dataValidation>
    <dataValidation type="decimal" allowBlank="1" showErrorMessage="1" errorTitle="ERROR" error="El precio debe ser menor o igual que el de proyecto" sqref="I207 I223 I211" xr:uid="{37E74D0B-2F32-43BB-B49C-3F9CB72676D3}">
      <formula1>0</formula1>
      <formula2>27.41</formula2>
    </dataValidation>
    <dataValidation type="decimal" allowBlank="1" showErrorMessage="1" errorTitle="ERROR" error="El precio debe ser menor o igual que el de proyecto" sqref="I205 I227 I221 I209" xr:uid="{05CDFAA8-D0A2-4D1B-A17F-9CEE4A5FE0B8}">
      <formula1>0</formula1>
      <formula2>21.93</formula2>
    </dataValidation>
    <dataValidation type="decimal" allowBlank="1" showErrorMessage="1" errorTitle="ERROR" error="El precio debe ser menor o igual que el de proyecto" sqref="I203" xr:uid="{2A1AE1F8-A37F-4F89-82C0-F4D65D652BED}">
      <formula1>0</formula1>
      <formula2>33.5</formula2>
    </dataValidation>
    <dataValidation type="decimal" allowBlank="1" showErrorMessage="1" errorTitle="ERROR" error="El precio debe ser menor o igual que el de proyecto" sqref="I201" xr:uid="{4B2B9082-CCA7-4947-A158-C926AC9E4B6A}">
      <formula1>0</formula1>
      <formula2>18.8</formula2>
    </dataValidation>
    <dataValidation type="decimal" allowBlank="1" showErrorMessage="1" errorTitle="ERROR" error="El precio debe ser menor o igual que el de proyecto" sqref="I199" xr:uid="{D31D93DB-8F6C-4F9C-BF7A-616F19F15C77}">
      <formula1>0</formula1>
      <formula2>35.86</formula2>
    </dataValidation>
    <dataValidation type="decimal" allowBlank="1" showErrorMessage="1" errorTitle="ERROR" error="El precio debe ser menor o igual que el de proyecto" sqref="I197" xr:uid="{F781CBEF-2F13-4699-8B1A-D4C9343CFFB9}">
      <formula1>0</formula1>
      <formula2>29.11</formula2>
    </dataValidation>
    <dataValidation type="decimal" allowBlank="1" showErrorMessage="1" errorTitle="ERROR" error="El precio debe ser menor o igual que el de proyecto" sqref="I195 I441" xr:uid="{3E0956D3-56B9-4076-8F89-6985878FC94B}">
      <formula1>0</formula1>
      <formula2>11.89</formula2>
    </dataValidation>
    <dataValidation type="decimal" allowBlank="1" showErrorMessage="1" errorTitle="ERROR" error="El precio debe ser menor o igual que el de proyecto" sqref="I193" xr:uid="{5AAE5FDA-E53F-458F-A754-083619112AAF}">
      <formula1>0</formula1>
      <formula2>9.61</formula2>
    </dataValidation>
    <dataValidation type="decimal" allowBlank="1" showErrorMessage="1" errorTitle="ERROR" error="El precio debe ser menor o igual que el de proyecto" sqref="I188" xr:uid="{4EB957A8-02E9-4327-A55E-7EC98256547E}">
      <formula1>0</formula1>
      <formula2>214.98</formula2>
    </dataValidation>
    <dataValidation type="decimal" allowBlank="1" showErrorMessage="1" errorTitle="ERROR" error="El precio debe ser menor o igual que el de proyecto" sqref="I186" xr:uid="{BE4E5BC6-AAC5-4762-901E-8D6835968222}">
      <formula1>0</formula1>
      <formula2>183.77</formula2>
    </dataValidation>
    <dataValidation type="decimal" allowBlank="1" showErrorMessage="1" errorTitle="ERROR" error="El precio debe ser menor o igual que el de proyecto" sqref="I184" xr:uid="{6453FD47-0BAD-404E-8891-8C8CE67FBF65}">
      <formula1>0</formula1>
      <formula2>49.85</formula2>
    </dataValidation>
    <dataValidation type="decimal" allowBlank="1" showErrorMessage="1" errorTitle="ERROR" error="El precio debe ser menor o igual que el de proyecto" sqref="I182" xr:uid="{3C0BDA66-EE73-49E1-BA59-58C4DF58572D}">
      <formula1>0</formula1>
      <formula2>45.7</formula2>
    </dataValidation>
    <dataValidation type="decimal" allowBlank="1" showErrorMessage="1" errorTitle="ERROR" error="El precio debe ser menor o igual que el de proyecto" sqref="I180" xr:uid="{70E1C770-34A7-45EE-B653-C6AA50053E59}">
      <formula1>0</formula1>
      <formula2>106.11</formula2>
    </dataValidation>
    <dataValidation type="decimal" allowBlank="1" showErrorMessage="1" errorTitle="ERROR" error="El precio debe ser menor o igual que el de proyecto" sqref="I178" xr:uid="{41F19761-578F-4929-9893-201F1B34B004}">
      <formula1>0</formula1>
      <formula2>101.96</formula2>
    </dataValidation>
    <dataValidation type="decimal" allowBlank="1" showErrorMessage="1" errorTitle="ERROR" error="El precio debe ser menor o igual que el de proyecto" sqref="I176" xr:uid="{213E7684-0762-4171-A1C3-EC785974BF9A}">
      <formula1>0</formula1>
      <formula2>179.62</formula2>
    </dataValidation>
    <dataValidation type="decimal" allowBlank="1" showErrorMessage="1" errorTitle="ERROR" error="El precio debe ser menor o igual que el de proyecto" sqref="I174" xr:uid="{7FCBD2CF-2464-441E-8548-32C7D63C3FA8}">
      <formula1>0</formula1>
      <formula2>174.42</formula2>
    </dataValidation>
    <dataValidation type="decimal" allowBlank="1" showErrorMessage="1" errorTitle="ERROR" error="El precio debe ser menor o igual que el de proyecto" sqref="I172" xr:uid="{5E8B12FB-6D96-4105-B41B-6EE4E57A532F}">
      <formula1>0</formula1>
      <formula2>161.87</formula2>
    </dataValidation>
    <dataValidation type="decimal" allowBlank="1" showErrorMessage="1" errorTitle="ERROR" error="El precio debe ser menor o igual que el de proyecto" sqref="I170" xr:uid="{E9ED7684-F776-44FC-94DF-7C287CD619CD}">
      <formula1>0</formula1>
      <formula2>158.44</formula2>
    </dataValidation>
    <dataValidation type="decimal" allowBlank="1" showErrorMessage="1" errorTitle="ERROR" error="El precio debe ser menor o igual que el de proyecto" sqref="I168" xr:uid="{9583A74E-8932-499A-ADE3-254FE9AAA728}">
      <formula1>0</formula1>
      <formula2>146.13</formula2>
    </dataValidation>
    <dataValidation type="decimal" allowBlank="1" showErrorMessage="1" errorTitle="ERROR" error="El precio debe ser menor o igual que el de proyecto" sqref="I166" xr:uid="{EE31C0C9-BE93-4992-ACC1-3CE27F0F098B}">
      <formula1>0</formula1>
      <formula2>1083.33</formula2>
    </dataValidation>
    <dataValidation type="decimal" allowBlank="1" showErrorMessage="1" errorTitle="ERROR" error="El precio debe ser menor o igual que el de proyecto" sqref="I164" xr:uid="{F65AC4E9-CC77-43E6-BB31-71A3E5A54E3E}">
      <formula1>0</formula1>
      <formula2>1057.32</formula2>
    </dataValidation>
    <dataValidation type="decimal" allowBlank="1" showErrorMessage="1" errorTitle="ERROR" error="El precio debe ser menor o igual que el de proyecto" sqref="I162" xr:uid="{3876F14A-2C20-40A3-9AF2-50222484D8AA}">
      <formula1>0</formula1>
      <formula2>201.21</formula2>
    </dataValidation>
    <dataValidation type="decimal" allowBlank="1" showErrorMessage="1" errorTitle="ERROR" error="El precio debe ser menor o igual que el de proyecto" sqref="I160" xr:uid="{E3E394D2-83D4-4601-80E9-632540D2C8CC}">
      <formula1>0</formula1>
      <formula2>188.73</formula2>
    </dataValidation>
    <dataValidation type="decimal" allowBlank="1" showErrorMessage="1" errorTitle="ERROR" error="El precio debe ser menor o igual que el de proyecto" sqref="I158" xr:uid="{D8FC0EF5-6D1B-4FD9-BC43-16B07A4D307E}">
      <formula1>0</formula1>
      <formula2>61.8</formula2>
    </dataValidation>
    <dataValidation type="decimal" allowBlank="1" showErrorMessage="1" errorTitle="ERROR" error="El precio debe ser menor o igual que el de proyecto" sqref="I156" xr:uid="{D6246604-16E4-4329-88DB-726AD19B33E1}">
      <formula1>0</formula1>
      <formula2>57.65</formula2>
    </dataValidation>
    <dataValidation type="decimal" allowBlank="1" showErrorMessage="1" errorTitle="ERROR" error="El precio debe ser menor o igual que el de proyecto" sqref="I154" xr:uid="{D5231470-52C7-4DEF-873B-5465E7CA7042}">
      <formula1>0</formula1>
      <formula2>148.15</formula2>
    </dataValidation>
    <dataValidation type="decimal" allowBlank="1" showErrorMessage="1" errorTitle="ERROR" error="El precio debe ser menor o igual que el de proyecto" sqref="I152" xr:uid="{CC7A4A7A-1CA2-4761-A0CC-A2A32EA75141}">
      <formula1>0</formula1>
      <formula2>89.56</formula2>
    </dataValidation>
    <dataValidation type="decimal" allowBlank="1" showErrorMessage="1" errorTitle="ERROR" error="El precio debe ser menor o igual que el de proyecto" sqref="I150" xr:uid="{0A513FE2-4B91-4344-9164-9A90CEE3F406}">
      <formula1>0</formula1>
      <formula2>85.41</formula2>
    </dataValidation>
    <dataValidation type="decimal" allowBlank="1" showErrorMessage="1" errorTitle="ERROR" error="El precio debe ser menor o igual que el de proyecto" sqref="I148" xr:uid="{0202A53B-A1F8-45E1-8206-150C99CFDFD4}">
      <formula1>0</formula1>
      <formula2>391.77</formula2>
    </dataValidation>
    <dataValidation type="decimal" allowBlank="1" showErrorMessage="1" errorTitle="ERROR" error="El precio debe ser menor o igual que el de proyecto" sqref="I146" xr:uid="{39091150-07B6-49B4-A9A6-7FC26F71DB2D}">
      <formula1>0</formula1>
      <formula2>907.57</formula2>
    </dataValidation>
    <dataValidation type="decimal" allowBlank="1" showErrorMessage="1" errorTitle="ERROR" error="El precio debe ser menor o igual que el de proyecto" sqref="I144" xr:uid="{5A244622-D233-43C5-B0AE-32A08C0C4FBB}">
      <formula1>0</formula1>
      <formula2>728.91</formula2>
    </dataValidation>
    <dataValidation type="decimal" allowBlank="1" showErrorMessage="1" errorTitle="ERROR" error="El precio debe ser menor o igual que el de proyecto" sqref="I142" xr:uid="{917E5C2E-C77B-4C86-B375-58DBFD05BBC8}">
      <formula1>0</formula1>
      <formula2>720.85</formula2>
    </dataValidation>
    <dataValidation type="decimal" allowBlank="1" showErrorMessage="1" errorTitle="ERROR" error="El precio debe ser menor o igual que el de proyecto" sqref="I140" xr:uid="{2EDF9C82-410E-4984-923A-917D01E097E8}">
      <formula1>0</formula1>
      <formula2>1041.77</formula2>
    </dataValidation>
    <dataValidation type="decimal" allowBlank="1" showErrorMessage="1" errorTitle="ERROR" error="El precio debe ser menor o igual que el de proyecto" sqref="I138" xr:uid="{63DCE87C-31CA-4229-917D-09653F521A4F}">
      <formula1>0</formula1>
      <formula2>1005.13</formula2>
    </dataValidation>
    <dataValidation type="decimal" allowBlank="1" showErrorMessage="1" errorTitle="ERROR" error="El precio debe ser menor o igual que el de proyecto" sqref="I136" xr:uid="{F3C50594-FA3C-4608-84A3-FDABFFB9D26F}">
      <formula1>0</formula1>
      <formula2>1439.93</formula2>
    </dataValidation>
    <dataValidation type="decimal" allowBlank="1" showErrorMessage="1" errorTitle="ERROR" error="El precio debe ser menor o igual que el de proyecto" sqref="I134" xr:uid="{ED5D5472-5963-427D-8F49-98AB2DED3E7A}">
      <formula1>0</formula1>
      <formula2>1401.03</formula2>
    </dataValidation>
    <dataValidation type="decimal" allowBlank="1" showErrorMessage="1" errorTitle="ERROR" error="El precio debe ser menor o igual que el de proyecto" sqref="I132" xr:uid="{27F0659A-208A-4566-9A95-475644858B9F}">
      <formula1>0</formula1>
      <formula2>1175.87</formula2>
    </dataValidation>
    <dataValidation type="decimal" allowBlank="1" showErrorMessage="1" errorTitle="ERROR" error="El precio debe ser menor o igual que el de proyecto" sqref="I130" xr:uid="{A23AFAD4-1842-4891-A5A9-A2BE97A39490}">
      <formula1>0</formula1>
      <formula2>1167.24</formula2>
    </dataValidation>
    <dataValidation type="decimal" allowBlank="1" showErrorMessage="1" errorTitle="ERROR" error="El precio debe ser menor o igual que el de proyecto" sqref="I128" xr:uid="{F0F8A530-0358-4124-8FDD-EC80BB8D0D7B}">
      <formula1>0</formula1>
      <formula2>1595.87</formula2>
    </dataValidation>
    <dataValidation type="decimal" allowBlank="1" showErrorMessage="1" errorTitle="ERROR" error="El precio debe ser menor o igual que el de proyecto" sqref="I126" xr:uid="{77B4A73A-04AD-482A-A7D2-9AC596F9C037}">
      <formula1>0</formula1>
      <formula2>1587.24</formula2>
    </dataValidation>
    <dataValidation type="decimal" allowBlank="1" showErrorMessage="1" errorTitle="ERROR" error="El precio debe ser menor o igual que el de proyecto" sqref="I124" xr:uid="{65566753-5792-4570-93BB-12966E1C8D0B}">
      <formula1>0</formula1>
      <formula2>2137.21</formula2>
    </dataValidation>
    <dataValidation type="decimal" allowBlank="1" showErrorMessage="1" errorTitle="ERROR" error="El precio debe ser menor o igual que el de proyecto" sqref="I122" xr:uid="{0D9A98B5-1FE6-41A2-A14B-2237FDB99E3F}">
      <formula1>0</formula1>
      <formula2>2126.81</formula2>
    </dataValidation>
    <dataValidation type="decimal" allowBlank="1" showErrorMessage="1" errorTitle="ERROR" error="El precio debe ser menor o igual que el de proyecto" sqref="I120" xr:uid="{14B71B43-9DA5-4E35-A89B-140E59C4A1A2}">
      <formula1>0</formula1>
      <formula2>1734.71</formula2>
    </dataValidation>
    <dataValidation type="decimal" allowBlank="1" showErrorMessage="1" errorTitle="ERROR" error="El precio debe ser menor o igual que el de proyecto" sqref="I118" xr:uid="{04561DF8-4CE9-4F23-A685-4C347E8B9619}">
      <formula1>0</formula1>
      <formula2>1724.31</formula2>
    </dataValidation>
    <dataValidation type="decimal" allowBlank="1" showErrorMessage="1" errorTitle="ERROR" error="El precio debe ser menor o igual que el de proyecto" sqref="I114" xr:uid="{F27BA1B3-82B9-4472-A19D-EF69486A5279}">
      <formula1>0</formula1>
      <formula2>83.25</formula2>
    </dataValidation>
    <dataValidation type="decimal" allowBlank="1" showErrorMessage="1" errorTitle="ERROR" error="El precio debe ser menor o igual que el de proyecto" sqref="I112" xr:uid="{695852DC-4300-416E-91F3-9087325BD647}">
      <formula1>0</formula1>
      <formula2>114.46</formula2>
    </dataValidation>
    <dataValidation type="decimal" allowBlank="1" showErrorMessage="1" errorTitle="ERROR" error="El precio debe ser menor o igual que el de proyecto" sqref="I110 I291" xr:uid="{3C9B90BB-D6FA-4576-B509-E74BE7A871A4}">
      <formula1>0</formula1>
      <formula2>91.58</formula2>
    </dataValidation>
    <dataValidation type="decimal" allowBlank="1" showErrorMessage="1" errorTitle="ERROR" error="El precio debe ser menor o igual que el de proyecto" sqref="I108 I116" xr:uid="{35B2C110-72CB-477C-902C-66BAB74ECFCF}">
      <formula1>0</formula1>
      <formula2>104.06</formula2>
    </dataValidation>
    <dataValidation type="decimal" allowBlank="1" showErrorMessage="1" errorTitle="ERROR" error="El precio debe ser menor o igual que el de proyecto" sqref="I100" xr:uid="{013DA31B-06E6-4216-9C30-A8C27BA87E81}">
      <formula1>0</formula1>
      <formula2>163.89</formula2>
    </dataValidation>
    <dataValidation type="decimal" allowBlank="1" showErrorMessage="1" errorTitle="ERROR" error="El precio debe ser menor o igual que el de proyecto" sqref="I98" xr:uid="{EAE28BE1-2AC1-44B5-953C-D23A485A584E}">
      <formula1>0</formula1>
      <formula2>131.12</formula2>
    </dataValidation>
    <dataValidation type="decimal" allowBlank="1" showErrorMessage="1" errorTitle="ERROR" error="El precio debe ser menor o igual que el de proyecto" sqref="I96" xr:uid="{42DCB01E-0AFD-41FD-B4E3-3620044B5153}">
      <formula1>0</formula1>
      <formula2>141.29</formula2>
    </dataValidation>
    <dataValidation type="decimal" allowBlank="1" showErrorMessage="1" errorTitle="ERROR" error="El precio debe ser menor o igual que el de proyecto" sqref="I94" xr:uid="{C5E308B3-E437-4985-B65F-8A277C970173}">
      <formula1>0</formula1>
      <formula2>119.44</formula2>
    </dataValidation>
    <dataValidation type="decimal" allowBlank="1" showErrorMessage="1" errorTitle="ERROR" error="El precio debe ser menor o igual que el de proyecto" sqref="I76" xr:uid="{FEB86853-E156-433F-B098-E1854EACD034}">
      <formula1>0</formula1>
      <formula2>150.24</formula2>
    </dataValidation>
    <dataValidation type="decimal" allowBlank="1" showErrorMessage="1" errorTitle="ERROR" error="El precio debe ser menor o igual que el de proyecto" sqref="I74" xr:uid="{1F4BE0C0-EEC4-490E-A065-5F7134591EB3}">
      <formula1>0</formula1>
      <formula2>120.19</formula2>
    </dataValidation>
    <dataValidation type="decimal" allowBlank="1" showErrorMessage="1" errorTitle="ERROR" error="El precio debe ser menor o igual que el de proyecto" sqref="I72 I104 I92 I88 I84 I80" xr:uid="{A0D41D8B-7AA2-4A24-93FD-84899F6180EB}">
      <formula1>0</formula1>
      <formula2>109.26</formula2>
    </dataValidation>
    <dataValidation type="decimal" allowBlank="1" showErrorMessage="1" errorTitle="ERROR" error="El precio debe ser menor o igual que el de proyecto" sqref="I70 I106 I102 I90 I86 I82 I78" xr:uid="{1381A6B4-D312-4C39-A5B6-0BFF4195BB14}">
      <formula1>0</formula1>
      <formula2>87.41</formula2>
    </dataValidation>
    <dataValidation type="decimal" allowBlank="1" showErrorMessage="1" errorTitle="ERROR" error="El precio debe ser menor o igual que el de proyecto" sqref="I68" xr:uid="{72229E62-1490-4258-8113-BC31B5F2D057}">
      <formula1>0</formula1>
      <formula2>27.32</formula2>
    </dataValidation>
    <dataValidation type="decimal" allowBlank="1" showErrorMessage="1" errorTitle="ERROR" error="El precio debe ser menor o igual que el de proyecto" sqref="I66" xr:uid="{F6021CD7-2028-4FEB-A16A-AB6F2D111CD1}">
      <formula1>0</formula1>
      <formula2>21.86</formula2>
    </dataValidation>
    <dataValidation type="decimal" allowBlank="1" showErrorMessage="1" errorTitle="ERROR" error="El precio debe ser menor o igual que el de proyecto" sqref="I64" xr:uid="{CB195B4E-DF14-47AA-A822-3D3959D82256}">
      <formula1>0</formula1>
      <formula2>204.26</formula2>
    </dataValidation>
    <dataValidation type="decimal" allowBlank="1" showErrorMessage="1" errorTitle="ERROR" error="El precio debe ser menor o igual que el de proyecto" sqref="I62" xr:uid="{93ECE320-293A-4A48-9FC6-1146561A13DB}">
      <formula1>0</formula1>
      <formula2>163.41</formula2>
    </dataValidation>
    <dataValidation type="decimal" allowBlank="1" showErrorMessage="1" errorTitle="ERROR" error="El precio debe ser menor o igual que el de proyecto" sqref="I57" xr:uid="{C06B187E-5103-4CD3-9A4A-588530F7DC66}">
      <formula1>0</formula1>
      <formula2>206.28</formula2>
    </dataValidation>
    <dataValidation type="decimal" allowBlank="1" showErrorMessage="1" errorTitle="ERROR" error="El precio debe ser menor o igual que el de proyecto" sqref="I55" xr:uid="{3FF9FAFC-D82C-4834-B699-5305D4D80F04}">
      <formula1>0</formula1>
      <formula2>199.25</formula2>
    </dataValidation>
    <dataValidation type="decimal" allowBlank="1" showErrorMessage="1" errorTitle="ERROR" error="El precio debe ser menor o igual que el de proyecto" sqref="I53" xr:uid="{2BB087D2-350F-4E97-A2EC-D0DBC1E33E48}">
      <formula1>0</formula1>
      <formula2>192.74</formula2>
    </dataValidation>
    <dataValidation type="decimal" allowBlank="1" showErrorMessage="1" errorTitle="ERROR" error="El precio debe ser menor o igual que el de proyecto" sqref="I51" xr:uid="{4CB1FCA9-59C0-4638-81DF-95C210D94C79}">
      <formula1>0</formula1>
      <formula2>188.42</formula2>
    </dataValidation>
    <dataValidation type="decimal" allowBlank="1" showErrorMessage="1" errorTitle="ERROR" error="El precio debe ser menor o igual que el de proyecto" sqref="I49" xr:uid="{5257D105-84C7-42C9-8C49-1F0D7A63F818}">
      <formula1>0</formula1>
      <formula2>116.52</formula2>
    </dataValidation>
    <dataValidation type="decimal" allowBlank="1" showErrorMessage="1" errorTitle="ERROR" error="El precio debe ser menor o igual que el de proyecto" sqref="I47" xr:uid="{5389E455-3459-4979-9F4B-399F0E190603}">
      <formula1>0</formula1>
      <formula2>107.91</formula2>
    </dataValidation>
    <dataValidation type="decimal" allowBlank="1" showErrorMessage="1" errorTitle="ERROR" error="El precio debe ser menor o igual que el de proyecto" sqref="I45" xr:uid="{B405745C-6E9B-4DD5-A8ED-7816E14AA550}">
      <formula1>0</formula1>
      <formula2>104.07</formula2>
    </dataValidation>
    <dataValidation type="decimal" allowBlank="1" showErrorMessage="1" errorTitle="ERROR" error="El precio debe ser menor o igual que el de proyecto" sqref="I43" xr:uid="{72C0E6DB-320B-4874-A77E-3F7F3CA3FF52}">
      <formula1>0</formula1>
      <formula2>102.97</formula2>
    </dataValidation>
    <dataValidation type="decimal" allowBlank="1" showErrorMessage="1" errorTitle="ERROR" error="El precio debe ser menor o igual que el de proyecto" sqref="I41" xr:uid="{0156002D-6D5C-4F6A-B990-4FFB6D3CB70D}">
      <formula1>0</formula1>
      <formula2>97.08</formula2>
    </dataValidation>
    <dataValidation type="decimal" allowBlank="1" showErrorMessage="1" errorTitle="ERROR" error="El precio debe ser menor o igual que el de proyecto" sqref="I39" xr:uid="{7E83CDF4-3261-4991-BA2F-A57DE2765EE9}">
      <formula1>0</formula1>
      <formula2>82.35</formula2>
    </dataValidation>
    <dataValidation type="decimal" allowBlank="1" showErrorMessage="1" errorTitle="ERROR" error="El precio debe ser menor o igual que el de proyecto" sqref="I37" xr:uid="{6F8A6098-6283-4425-BCCD-2F44AE3C74A4}">
      <formula1>0</formula1>
      <formula2>81.26</formula2>
    </dataValidation>
    <dataValidation type="decimal" allowBlank="1" showErrorMessage="1" errorTitle="ERROR" error="El precio debe ser menor o igual que el de proyecto" sqref="I35" xr:uid="{788564A6-5A9B-4540-8B7E-B33E9D65B42F}">
      <formula1>0</formula1>
      <formula2>75.37</formula2>
    </dataValidation>
    <dataValidation type="decimal" allowBlank="1" showErrorMessage="1" errorTitle="ERROR" error="El precio debe ser menor o igual que el de proyecto" sqref="I33" xr:uid="{C4FDCB6F-A78F-4F93-8AFC-E8C34D2BE05F}">
      <formula1>0</formula1>
      <formula2>153.68</formula2>
    </dataValidation>
    <dataValidation type="decimal" allowBlank="1" showErrorMessage="1" errorTitle="ERROR" error="El precio debe ser menor o igual que el de proyecto" sqref="I31" xr:uid="{E87A20C8-03E1-454E-B57E-1291B517A402}">
      <formula1>0</formula1>
      <formula2>126.37</formula2>
    </dataValidation>
    <dataValidation type="decimal" allowBlank="1" showErrorMessage="1" errorTitle="ERROR" error="El precio debe ser menor o igual que el de proyecto" sqref="I29" xr:uid="{90E16F4C-B669-424A-814C-A7248E382190}">
      <formula1>0</formula1>
      <formula2>126.36</formula2>
    </dataValidation>
    <dataValidation type="decimal" allowBlank="1" showErrorMessage="1" errorTitle="ERROR" error="El precio debe ser menor o igual que el de proyecto" sqref="I27" xr:uid="{3F441BB3-C62E-4709-B7DD-32ED4B971B44}">
      <formula1>0</formula1>
      <formula2>104.51</formula2>
    </dataValidation>
    <dataValidation type="decimal" allowBlank="1" showErrorMessage="1" errorTitle="ERROR" error="El precio debe ser menor o igual que el de proyecto" sqref="I25" xr:uid="{91CD9515-39B8-419F-BE63-F07366DB36DB}">
      <formula1>0</formula1>
      <formula2>43.45</formula2>
    </dataValidation>
    <dataValidation type="decimal" allowBlank="1" showErrorMessage="1" errorTitle="ERROR" error="El precio debe ser menor o igual que el de proyecto" sqref="I23" xr:uid="{73C8C4FE-B53B-4B70-9F78-34C81E07F8DC}">
      <formula1>0</formula1>
      <formula2>36.41</formula2>
    </dataValidation>
    <dataValidation type="decimal" allowBlank="1" showErrorMessage="1" errorTitle="ERROR" error="El precio debe ser menor o igual que el de proyecto" sqref="I21" xr:uid="{21AD70EB-7094-42AF-B115-FFE3BD624DD7}">
      <formula1>0</formula1>
      <formula2>29.9</formula2>
    </dataValidation>
    <dataValidation type="decimal" allowBlank="1" showErrorMessage="1" errorTitle="ERROR" error="El precio debe ser menor o igual que el de proyecto" sqref="I19" xr:uid="{BF98C334-4B6E-4C89-99DB-A15D85F38C5F}">
      <formula1>0</formula1>
      <formula2>25.59</formula2>
    </dataValidation>
    <dataValidation type="decimal" allowBlank="1" showErrorMessage="1" errorTitle="ERROR" error="El precio debe ser menor o igual que el de proyecto" sqref="I17" xr:uid="{9AA2E46A-396D-4C92-9DAD-138F7388A0FC}">
      <formula1>0</formula1>
      <formula2>22.73</formula2>
    </dataValidation>
    <dataValidation type="decimal" allowBlank="1" showErrorMessage="1" errorTitle="ERROR" error="El precio debe ser menor o igual que el de proyecto" sqref="I15" xr:uid="{ADC2C8A7-FB6D-4DA4-9D4A-DC3FDB8CF157}">
      <formula1>0</formula1>
      <formula2>21.63</formula2>
    </dataValidation>
    <dataValidation type="decimal" allowBlank="1" showErrorMessage="1" errorTitle="ERROR" error="El precio debe ser menor o igual que el de proyecto" sqref="I13" xr:uid="{552C41BE-2466-4DD8-B608-1B3C43C34E88}">
      <formula1>0</formula1>
      <formula2>25.73</formula2>
    </dataValidation>
    <dataValidation type="decimal" allowBlank="1" showErrorMessage="1" errorTitle="ERROR" error="El precio debe ser menor o igual que el de proyecto" sqref="I11" xr:uid="{CFA72D75-F992-4106-8D76-74B6BE3531F3}">
      <formula1>0</formula1>
      <formula2>48.26</formula2>
    </dataValidation>
    <dataValidation type="decimal" allowBlank="1" showErrorMessage="1" errorTitle="ERROR" error="El precio debe ser menor o igual que el de proyecto" sqref="I9" xr:uid="{B9E92A70-FD75-49A2-BB17-6A2CDE370806}">
      <formula1>0</formula1>
      <formula2>41.22</formula2>
    </dataValidation>
    <dataValidation type="decimal" allowBlank="1" showErrorMessage="1" errorTitle="ERROR" error="El precio debe ser menor o igual que el de proyecto" sqref="I7" xr:uid="{F7B87443-77DB-4D0A-9AE8-D072D437545A}">
      <formula1>0</formula1>
      <formula2>34.71</formula2>
    </dataValidation>
    <dataValidation type="decimal" allowBlank="1" showErrorMessage="1" errorTitle="ERROR" error="El precio debe ser menor o igual que el de proyecto" sqref="I5" xr:uid="{26BBACEE-F059-420C-AE31-22B7832DBE57}">
      <formula1>0</formula1>
      <formula2>30.4</formula2>
    </dataValidation>
    <dataValidation type="list" allowBlank="1" showInputMessage="1" showErrorMessage="1" sqref="B4:B506" xr:uid="{269F0A36-F609-485E-8247-470B8DC1A9B9}">
      <formula1>"Capítulo,Partida,Mano de obra,Maquinaria,Material,Otros,Tarea,"</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7"/>
  <sheetViews>
    <sheetView workbookViewId="0">
      <selection activeCell="C4" sqref="C4"/>
    </sheetView>
  </sheetViews>
  <sheetFormatPr baseColWidth="10" defaultRowHeight="15" x14ac:dyDescent="0.25"/>
  <cols>
    <col min="3" max="3" width="27.7109375" customWidth="1"/>
  </cols>
  <sheetData>
    <row r="2" spans="2:5" ht="15.75" thickBot="1" x14ac:dyDescent="0.3"/>
    <row r="3" spans="2:5" ht="60.75" thickBot="1" x14ac:dyDescent="0.3">
      <c r="B3" s="44"/>
      <c r="C3" s="45"/>
      <c r="D3" s="1" t="s">
        <v>0</v>
      </c>
      <c r="E3" s="1" t="s">
        <v>3</v>
      </c>
    </row>
    <row r="4" spans="2:5" x14ac:dyDescent="0.25">
      <c r="B4" s="2" t="s">
        <v>2</v>
      </c>
      <c r="C4" s="3" t="s">
        <v>5</v>
      </c>
      <c r="D4" s="46">
        <v>5458.52</v>
      </c>
      <c r="E4" s="49"/>
    </row>
    <row r="5" spans="2:5" x14ac:dyDescent="0.25">
      <c r="B5" s="52" t="s">
        <v>4</v>
      </c>
      <c r="C5" s="53"/>
      <c r="D5" s="47"/>
      <c r="E5" s="50"/>
    </row>
    <row r="6" spans="2:5" x14ac:dyDescent="0.25">
      <c r="B6" s="54"/>
      <c r="C6" s="55"/>
      <c r="D6" s="47"/>
      <c r="E6" s="50"/>
    </row>
    <row r="7" spans="2:5" ht="119.25" customHeight="1" thickBot="1" x14ac:dyDescent="0.3">
      <c r="B7" s="56"/>
      <c r="C7" s="57"/>
      <c r="D7" s="48"/>
      <c r="E7" s="51"/>
    </row>
  </sheetData>
  <mergeCells count="4">
    <mergeCell ref="B3:C3"/>
    <mergeCell ref="D4:D7"/>
    <mergeCell ref="E4:E7"/>
    <mergeCell ref="B5:C7"/>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5"/>
  <sheetViews>
    <sheetView workbookViewId="0">
      <selection activeCell="G8" sqref="G8"/>
    </sheetView>
  </sheetViews>
  <sheetFormatPr baseColWidth="10" defaultRowHeight="15" x14ac:dyDescent="0.25"/>
  <sheetData>
    <row r="3" spans="2:5" ht="15.75" thickBot="1" x14ac:dyDescent="0.3"/>
    <row r="4" spans="2:5" ht="60.75" thickBot="1" x14ac:dyDescent="0.3">
      <c r="B4" s="44"/>
      <c r="C4" s="45"/>
      <c r="D4" s="1" t="s">
        <v>0</v>
      </c>
      <c r="E4" s="1" t="s">
        <v>1</v>
      </c>
    </row>
    <row r="5" spans="2:5" x14ac:dyDescent="0.25">
      <c r="B5" s="2" t="s">
        <v>2</v>
      </c>
      <c r="C5" s="3" t="s">
        <v>5</v>
      </c>
      <c r="D5" s="4">
        <v>56751.82</v>
      </c>
      <c r="E5" s="5"/>
    </row>
  </sheetData>
  <mergeCells count="1">
    <mergeCell ref="B4:C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Preciario</vt:lpstr>
      <vt:lpstr>Mantenimiento preventivo</vt:lpstr>
      <vt:lpstr>Fijo mensual</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Marroquín Romojaro, Amor</dc:creator>
  <cp:lastModifiedBy>Marroquín Romojaro, Amor</cp:lastModifiedBy>
  <dcterms:created xsi:type="dcterms:W3CDTF">2023-06-30T07:22:36Z</dcterms:created>
  <dcterms:modified xsi:type="dcterms:W3CDTF">2023-07-21T09:28:21Z</dcterms:modified>
</cp:coreProperties>
</file>