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I:\CONCURSOS\CONCURSOS 2023\199-2023 DROGUERIA\03 REVISIÓN PLIEGOS\COMPRAS\"/>
    </mc:Choice>
  </mc:AlternateContent>
  <xr:revisionPtr revIDLastSave="0" documentId="13_ncr:1_{F8B66746-A950-4449-B963-E260C725B041}" xr6:coauthVersionLast="47" xr6:coauthVersionMax="47" xr10:uidLastSave="{00000000-0000-0000-0000-000000000000}"/>
  <bookViews>
    <workbookView xWindow="19080" yWindow="-120" windowWidth="19440" windowHeight="15000" activeTab="2" xr2:uid="{24CB70EF-5A08-4B19-BE24-59F592009C30}"/>
  </bookViews>
  <sheets>
    <sheet name="Anexo II.I (LT1)" sheetId="1" r:id="rId1"/>
    <sheet name="Anexo II.II (LT2)" sheetId="3" r:id="rId2"/>
    <sheet name="Anexo II.III (LT3)" sheetId="4" r:id="rId3"/>
  </sheets>
  <definedNames>
    <definedName name="_Hlk78800046" localSheetId="0">'Anexo II.I (LT1)'!#REF!</definedName>
    <definedName name="_Hlk78800046" localSheetId="1">'Anexo II.II (LT2)'!#REF!</definedName>
    <definedName name="_Hlk78800046" localSheetId="2">'Anexo II.III (LT3)'!#REF!</definedName>
    <definedName name="_Toc46141779" localSheetId="0">'Anexo II.I (LT1)'!#REF!</definedName>
    <definedName name="_Toc46141779" localSheetId="1">'Anexo II.II (LT2)'!#REF!</definedName>
    <definedName name="_Toc46141779" localSheetId="2">'Anexo II.III (LT3)'!#REF!</definedName>
    <definedName name="_Toc75344338" localSheetId="0">'Anexo II.I (LT1)'!$A$1</definedName>
    <definedName name="_Toc75344338" localSheetId="1">'Anexo II.II (LT2)'!$A$1</definedName>
    <definedName name="_Toc75344338" localSheetId="2">'Anexo II.III (LT3)'!$A$1</definedName>
    <definedName name="_Toc75344339" localSheetId="0">'Anexo II.I (LT1)'!$A$2</definedName>
    <definedName name="_Toc75344339" localSheetId="1">'Anexo II.II (LT2)'!$A$2</definedName>
    <definedName name="_Toc75344339" localSheetId="2">'Anexo II.III (LT3)'!$A$2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3" i="4" l="1"/>
  <c r="F72" i="4"/>
  <c r="F71" i="4"/>
  <c r="F11" i="4"/>
  <c r="F12" i="4"/>
  <c r="F13" i="4"/>
  <c r="F14" i="4"/>
  <c r="F15" i="4"/>
  <c r="F16" i="4"/>
  <c r="F17" i="4"/>
  <c r="F18" i="4"/>
  <c r="F19" i="4"/>
  <c r="F20" i="4"/>
  <c r="F21" i="4"/>
  <c r="F22" i="4"/>
  <c r="F23" i="4"/>
  <c r="F24" i="4"/>
  <c r="F25" i="4"/>
  <c r="F26" i="4"/>
  <c r="F27" i="4"/>
  <c r="F28" i="4"/>
  <c r="F29" i="4"/>
  <c r="F30" i="4"/>
  <c r="F31" i="4"/>
  <c r="F32" i="4"/>
  <c r="F33" i="4"/>
  <c r="F34" i="4"/>
  <c r="F35" i="4"/>
  <c r="F36" i="4"/>
  <c r="F37" i="4"/>
  <c r="F38" i="4"/>
  <c r="F39" i="4"/>
  <c r="F40" i="4"/>
  <c r="F41" i="4"/>
  <c r="F42" i="4"/>
  <c r="F43" i="4"/>
  <c r="F44" i="4"/>
  <c r="F45" i="4"/>
  <c r="F46" i="4"/>
  <c r="F47" i="4"/>
  <c r="F48" i="4"/>
  <c r="F49" i="4"/>
  <c r="F50" i="4"/>
  <c r="F51" i="4"/>
  <c r="F52" i="4"/>
  <c r="F53" i="4"/>
  <c r="F54" i="4"/>
  <c r="F55" i="4"/>
  <c r="F56" i="4"/>
  <c r="F57" i="4"/>
  <c r="F58" i="4"/>
  <c r="F59" i="4"/>
  <c r="F60" i="4"/>
  <c r="F61" i="4"/>
  <c r="F62" i="4"/>
  <c r="F63" i="4"/>
  <c r="F64" i="4"/>
  <c r="F65" i="4"/>
  <c r="F66" i="4"/>
  <c r="F67" i="4"/>
  <c r="F68" i="4"/>
  <c r="F69" i="4"/>
  <c r="F70" i="4"/>
  <c r="F10" i="4"/>
  <c r="F15" i="3"/>
  <c r="F14" i="3"/>
  <c r="F13" i="3"/>
  <c r="F12" i="3"/>
  <c r="F11" i="3"/>
  <c r="F10" i="3"/>
  <c r="F16" i="3" l="1"/>
  <c r="F17" i="3" s="1"/>
  <c r="F18" i="3" s="1"/>
  <c r="F11" i="1" l="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0" i="1" l="1"/>
  <c r="F111" i="1" s="1"/>
  <c r="F112" i="1" l="1"/>
  <c r="F113" i="1" s="1"/>
</calcChain>
</file>

<file path=xl/sharedStrings.xml><?xml version="1.0" encoding="utf-8"?>
<sst xmlns="http://schemas.openxmlformats.org/spreadsheetml/2006/main" count="277" uniqueCount="255">
  <si>
    <t>CANAL DE ISABEL II, S.A.</t>
  </si>
  <si>
    <t>Santa Engracia, 125</t>
  </si>
  <si>
    <t>Descripción</t>
  </si>
  <si>
    <t>Nº Unidades (1)</t>
  </si>
  <si>
    <t>IMPORTE TOTAL IVA Excluido (4)</t>
  </si>
  <si>
    <t>IMPORTE TOTAL CON IVA</t>
  </si>
  <si>
    <t>Fecha y Firma de Licitador</t>
  </si>
  <si>
    <t>Nº</t>
  </si>
  <si>
    <t>IMPORTE UD. (IVA excluido) (2)</t>
  </si>
  <si>
    <t>IMPORTE IVA excluido (Euros) (3)</t>
  </si>
  <si>
    <t>Código</t>
  </si>
  <si>
    <t>ABRILLANTADOR LAVAVAJILLAS,166 lav,500ml</t>
  </si>
  <si>
    <t>AMBIENTADOR SPRAY , ENVASE: 300 ml</t>
  </si>
  <si>
    <t>AMBIENTADOR PERMANT.ABSORBOLOR.:2x150gr</t>
  </si>
  <si>
    <t>AMBIENTADOR PARA COCHE , ENVASE: 5 ml</t>
  </si>
  <si>
    <t>RATICIDA CEBO CEREAL, 6 PAQ 150GRS = 1UN</t>
  </si>
  <si>
    <t>PORTACEBO DE SEGURIDAD PR RATAS Y RATONE</t>
  </si>
  <si>
    <t>BACTERICIDA INODORO LÍQUIDO C/CESTA:55ml</t>
  </si>
  <si>
    <t>BOLSA BASURA PEQUEÑA NEGRA:25un52x60/30L</t>
  </si>
  <si>
    <t>BOLSA BASURA CONTENEDOR:10un/85x100/100L</t>
  </si>
  <si>
    <t>BOLSA BASURA AMARILLA,PAQ:15un/55x60/30L</t>
  </si>
  <si>
    <t>BOLSA BASURA AZUL, PAQ: 20UN/55x60CM/30L</t>
  </si>
  <si>
    <t>BOLSA BASURA BLAN, PAQ: 20UN/55x55CM/30L</t>
  </si>
  <si>
    <t>CAJA 80 PAQ BOLSA BSRA TRNSPARENTE 40X50</t>
  </si>
  <si>
    <t>CAJA 30 PAQ BOLSA BSRA TRNSPARENTE 60X90</t>
  </si>
  <si>
    <t>BOLSA BASURA FORTPLAS VERDE 50x60</t>
  </si>
  <si>
    <t>DETERGENTE POLVO LAVADORA 33 LAVADOS</t>
  </si>
  <si>
    <t>DETERGENTE POLVO  HIG. C/CLORO ACT:750gr</t>
  </si>
  <si>
    <t>DETERGENTE LÍQUIDO LIMPIAHOGAR DE:1400ml</t>
  </si>
  <si>
    <t>DETERGENTE LAVAVAJILLAS A MANO 750ml</t>
  </si>
  <si>
    <t>DETERGENTE ALCALINO BACTERICIDA 5 KG</t>
  </si>
  <si>
    <t>DETERGENTE LAVAVAJILLAS EN POLVO: 2'5 Kg</t>
  </si>
  <si>
    <t>DETERGENTE LAVAVAJILLAS SIN FOSFATO: 5 L</t>
  </si>
  <si>
    <t>BAYETA COCINA REJILLA, MEDIDAS:44cmx38cm</t>
  </si>
  <si>
    <t>CEPILLO BARRER,SOPORTE MADERA,FIBRAS PVC</t>
  </si>
  <si>
    <t>CEPILLO T/BARRENDERO DE 50 cm,SOP.MADERA</t>
  </si>
  <si>
    <t>CEPILLO BARRER,SOPORTE PLÁSTIC.FIBRA PVC</t>
  </si>
  <si>
    <t>CEPILLO BARRER RAICES FIBRA DURA ONDULAD</t>
  </si>
  <si>
    <t>CEPILLO MANO RAICES FIBRA DURA ONDULADA</t>
  </si>
  <si>
    <t>CREMA DE MANOS, ENVASE: 200 ml</t>
  </si>
  <si>
    <t>AGUA DE COLONIA EN ENVASE DE 600 ml</t>
  </si>
  <si>
    <t>CUBO FREGASUELOS DE CAPACIDAD: 12 L</t>
  </si>
  <si>
    <t>CUBO PAPELERA BLANCO DE PLAST. DE 50 L.</t>
  </si>
  <si>
    <t>CUBO PAPELERA BLANCO CON PEDAL DE 5 L</t>
  </si>
  <si>
    <t>TOALLETAS PAPEL SECAMAN.,2CAPAS,C:4000un</t>
  </si>
  <si>
    <t>JABON PASTA DESENGRASANTE.ENVASE DE 1 Kg</t>
  </si>
  <si>
    <t>ESCOBILLA PARA WC,T/PLÁSTICO FIBRA NYLON</t>
  </si>
  <si>
    <t>ESCOBILLERO COMPLETO WC BLANCO MOD. ABS</t>
  </si>
  <si>
    <t>ESCURRIDOR DE CUBO FREGASUELOS</t>
  </si>
  <si>
    <t>ESTROPAJO DE ALUMINIO DE 21 gr</t>
  </si>
  <si>
    <t>ESTROPAJO SALVAUÑAS DE 5 cm. de grosor</t>
  </si>
  <si>
    <t>ESTROPAJO VERDE DE FIBRA</t>
  </si>
  <si>
    <t>GAMUZA LIMPIA POLVO  40cm x 40cm</t>
  </si>
  <si>
    <t>BAYETA LIMPIA CRISTALES,MEDIDAS:36x40 cm</t>
  </si>
  <si>
    <t>BAYETA MULTIUSOS TIPO COCINA 36X40MM</t>
  </si>
  <si>
    <t>BAYETA MICROFIBRA,MED:40X60cm</t>
  </si>
  <si>
    <t>BAYETA MICROFIBRAS 30 X 40</t>
  </si>
  <si>
    <t>GUANTES DOMÉSTICOS SENSIBLES,T/PEQUE.(S)</t>
  </si>
  <si>
    <t>GUANTES DOMÉSTICOS SENSIBLES,T/MEDIANA-M</t>
  </si>
  <si>
    <t>GUANTES INDUSTRIALES, T/GRANDE (9-9 1/2)</t>
  </si>
  <si>
    <t>GUANTES DOMÉSTICOS SENSIBLES,T/GRANDE(L)</t>
  </si>
  <si>
    <t>GUANTES LATEX DESECHABLES,T/PEQ(S),100un</t>
  </si>
  <si>
    <t>GUANTES LATEX DESECHABLES,T/MED(M),100un</t>
  </si>
  <si>
    <t>GUANTES LATEX DESECHABLES,T/GRA(L),100un</t>
  </si>
  <si>
    <t>GUANTES LATEX DESECHABLES TALLA XL 100un</t>
  </si>
  <si>
    <t>SPRAY MATA CUCARACHAS-HORMIGAS,ENV:600ml</t>
  </si>
  <si>
    <t>SPRAY MATA INSECTO-MOSCA-MOSQ.,ENV:750ml</t>
  </si>
  <si>
    <t>SPRAY ANTIAVISPAS  COMPO ENV. 250 ml.</t>
  </si>
  <si>
    <t>SPRAY ANTIAVISPAS GRAN CAUDAL DE 1000 ml</t>
  </si>
  <si>
    <t>REPELENTE CONTRA INSECTOS SPRAY 100 ML</t>
  </si>
  <si>
    <t>JABON PURO PASTILLA PARA LIMPIEZA, 400gr</t>
  </si>
  <si>
    <t>JABON TOCADOR PASTILLA MANOS,100gr</t>
  </si>
  <si>
    <t>JABON TOCAD.LÍQUID.DERMOPROTECTOR.ENV:5L</t>
  </si>
  <si>
    <t>JABON TOCAD.LÍQUID.USO PROFESION.ENV:10L</t>
  </si>
  <si>
    <t>LEJIA NORMAL PARA TODO USO, ENVASE: 1 L</t>
  </si>
  <si>
    <t>AMONIACO PERFUMADO, ENVASE:1 LITRO</t>
  </si>
  <si>
    <t>LIMPIA MUEBLES PROFESIONAL, ENV.: 300 ml</t>
  </si>
  <si>
    <t>LIMPIA CRISTALES, ENVASE: 1 LITRO</t>
  </si>
  <si>
    <t>MANGO DE MADERA CEPILLO TIPO BARRENDERO</t>
  </si>
  <si>
    <t>MANGO METALICO PARA CEPILLO  MAD./PLAS.</t>
  </si>
  <si>
    <t>GUIA TELESCOPICA 9 METROS (3X3)</t>
  </si>
  <si>
    <t>MANGO PARA CEPILLO Y FREGONA ROSCA UNIV</t>
  </si>
  <si>
    <t>PAPEL ALUMINIO DOMESTICO, ENVASE: 16 m</t>
  </si>
  <si>
    <t>ROLLO FILM TRANSPARENTE 0,5M x 108M</t>
  </si>
  <si>
    <t>SAL FUNDENTE EN BOLSA DE 20 K</t>
  </si>
  <si>
    <t>RECOGEDOR CON MANGO DE PLÁSTICO</t>
  </si>
  <si>
    <t>SOPORTE PAPEL SECAMANOS,M/JOFEL,C/BLANCO</t>
  </si>
  <si>
    <t>SOPORTE P.HIG. INDUSTR.,M/JOFEL,C/BLANCO</t>
  </si>
  <si>
    <t>SOPORTE P.HIGIENICO PEQUEÑO</t>
  </si>
  <si>
    <t>SOPORTE TOALLETAS ZIG-ZAG ABS,C/BLANCO</t>
  </si>
  <si>
    <t>TOALLA 100% ALGODÓN,C/BLANCO, M:50x100cm</t>
  </si>
  <si>
    <t>TOALLA 100% ALGODON,C/AZUL,MED:50x100 cm</t>
  </si>
  <si>
    <t>TRAPOS DE LIMPIEZA BOBINA ALGODÓN</t>
  </si>
  <si>
    <t>RECAMBIO FREGONA FLECOS(COMPAT.T/VILEDA)</t>
  </si>
  <si>
    <t>HERRAJE METÁLICO CEPILLO T/BARRENDERO</t>
  </si>
  <si>
    <t>GEL ANTIBACTERIANO 35 ml SIN AGUA</t>
  </si>
  <si>
    <t>GEL ANTIBACTERIANO 1 LITRO C/DOSIFICADOR</t>
  </si>
  <si>
    <t>GEL ANTIBACTERIANO 500ML C/DOSIFICADOR</t>
  </si>
  <si>
    <t>GEL ANTIBACTERIANO 800mm EN BOLSA</t>
  </si>
  <si>
    <t>GEL ANTIBACTERIANO 5 LITRO</t>
  </si>
  <si>
    <t>GEL ANTIBACTERIANO 250 MML.</t>
  </si>
  <si>
    <t>TOALLITA DESINFEC. PAL TX PAQ. 80/100 UN</t>
  </si>
  <si>
    <t>LIMPIADOR SUPERF LABORATORIO ISOPROPANOL</t>
  </si>
  <si>
    <t>DOSIFICADOR JABÓN LÍQ.,M.:JOFEL,C/BLANCO</t>
  </si>
  <si>
    <t>SUAVIZANTE LAVADORA LÍQUIDO,36 LAV</t>
  </si>
  <si>
    <t>NEVERA PORTATIL DE VERANO DE 32 LITROS</t>
  </si>
  <si>
    <t>ALCOHOL DE QUEMAR BOTELLA 1 LITRO</t>
  </si>
  <si>
    <t>DETERGENTE LAVAVAJILLAS PARA LABORATORIO AP18</t>
  </si>
  <si>
    <t>HERVICIDA ECOLÓGICO  GARRAFA 25 L.  GLISOFATO 36%</t>
  </si>
  <si>
    <t>ISOPROPANOL EN GARRAFAS DE 20 L.</t>
  </si>
  <si>
    <t>AGUA DESTILADA   GARRAFA 5 LITROS</t>
  </si>
  <si>
    <t>AGUA DESIONIZADA GARRAFA 4 LITROS</t>
  </si>
  <si>
    <t>PAPEL HIGIENICO IND 2 CAP 180 METROS M45</t>
  </si>
  <si>
    <t>PAPEL HIGIENICO INDUS 2CAPAS M45 135M</t>
  </si>
  <si>
    <t>PAPEL HIGIENICO DOMESTICO 2 CAPAS 40M.</t>
  </si>
  <si>
    <t>PAPEL SECAMANOS, 2 CAPAS 150 METROS</t>
  </si>
  <si>
    <t>BOBINA INDUST SECAMANOS, 2H 450M ROLLO</t>
  </si>
  <si>
    <t>BOBINA INDUSTRIAL PARA MECANICOS AZUL</t>
  </si>
  <si>
    <t>BROCHA PLANA DE MADERA PARA PINTAR Nº 15</t>
  </si>
  <si>
    <t>BROCHA PLANA DE MADERA PARA PINTAR Nº 18</t>
  </si>
  <si>
    <t>BROCHA PLANA DE MADERA PARA PINTAR Nº 21</t>
  </si>
  <si>
    <t>BROCHA PLANA DE MADERA PARA PINTAR Nº 24</t>
  </si>
  <si>
    <t>BROCHA PLANA DE MADERA PARA PINTAR Nº 27</t>
  </si>
  <si>
    <t>BROCHA PLANA DE MADERA PARA PINTAR Nº 33</t>
  </si>
  <si>
    <t>BROCHA PLANA DE MADERA PARA PINTAR Nº 36</t>
  </si>
  <si>
    <t>BROCHA PLANA DE MADERA PARA PINTAR Nº 42</t>
  </si>
  <si>
    <t>BROCHA PLANA DE MADERA PARA PINTAR Nº 45</t>
  </si>
  <si>
    <t>BROCHA PLANA DE MADERA PARA PINTAR Nº 48</t>
  </si>
  <si>
    <t>BROCHA REDONDA MADERA 15 mm</t>
  </si>
  <si>
    <t>BROCHA REDONDA MADERA 25 mm</t>
  </si>
  <si>
    <t>BROCHA REDONDA MADERA 35 mm</t>
  </si>
  <si>
    <t>MANGO PARA RODILLO DE 22 CM</t>
  </si>
  <si>
    <t>MANGO PARA RODILLO DE 11 CM</t>
  </si>
  <si>
    <t>MANGO PARA RODILLO DE 6 CM</t>
  </si>
  <si>
    <t>RECAMBIO RODILLO 22 CM PELO LARGO</t>
  </si>
  <si>
    <t>RECAMBIO RODILLO 22 CM PELO CORTO ANTIGOTA</t>
  </si>
  <si>
    <t>RECAMBIO RODILLO 22 CM PELO TIPO VELOUR</t>
  </si>
  <si>
    <t>RECAMBIO RODILLO 22 CM ESPUMA</t>
  </si>
  <si>
    <t>RECAMBIO RODILLO 11 CM PELO CORTO ANTIGOTA</t>
  </si>
  <si>
    <t>RECAMBIO RODILLO 11 CM PELO TIPO VELOUR</t>
  </si>
  <si>
    <t>RECAMBIO RODILLO 11 CM ESPUMA</t>
  </si>
  <si>
    <t>RECAMBIO RODILLO 6 CM PELO CORTO ANTIGOTA</t>
  </si>
  <si>
    <t>RECAMBIO RODILLO 6 CM PELO TIPO VELOUR</t>
  </si>
  <si>
    <t>RECAMBIO RODILLO 6 CM ESPUMA</t>
  </si>
  <si>
    <t>CUBETA CON REJILLA 15-16 litros</t>
  </si>
  <si>
    <t>BANDEJA PARA CARGAR RODILLO Y BROCHAS 23</t>
  </si>
  <si>
    <t>CINTA CARROCERO 50mmx50m</t>
  </si>
  <si>
    <t>CINTA CARROCERO 25mmx50m</t>
  </si>
  <si>
    <t>PAPEL CON CINTA CARROCERO 150x200 mm</t>
  </si>
  <si>
    <t>TACO PARA LIJAR GRANO FINO</t>
  </si>
  <si>
    <t>TACO PARA LIJAR GRANO GRUESO</t>
  </si>
  <si>
    <t>PINTURA PLÁSTICA BLANCO MATE 15 lts INTERIOR/EXTERIOR</t>
  </si>
  <si>
    <t>PINTURA PLÁSTICA BLANCO MATE 4 lts INTERIOR/EXTERIOR</t>
  </si>
  <si>
    <t>ESMALTE ANTIOXIDO 750ml LISO</t>
  </si>
  <si>
    <t>ESMALTE ANTIOXIDO 750ml FORJA</t>
  </si>
  <si>
    <t>ESMALTE ANTIOXIDO 750ml PAVONADO</t>
  </si>
  <si>
    <t>ESMALTE ANTIOXIDO 750ml MARTELÉ</t>
  </si>
  <si>
    <t>ESMALTE ANTIOXIDO 4 lts LISO</t>
  </si>
  <si>
    <t>ESMALTE ANTIOXIDO 4 lts FORJA</t>
  </si>
  <si>
    <t>ESMALTE ANTIOXIDO 4 lts PAVONADO</t>
  </si>
  <si>
    <t>ESMALTE ANTIOXIDO 4 lts MARTELÉ</t>
  </si>
  <si>
    <t>SPRAY PINTURA GALVANIZADA EN FRIO 400 ml</t>
  </si>
  <si>
    <t>DISOLVENTE UNIVERSAL 1 lt</t>
  </si>
  <si>
    <t>DISOLVENTE UNIVERSAL 5 lts</t>
  </si>
  <si>
    <t>TINTE UNIVERSAL 100 ml COLOR</t>
  </si>
  <si>
    <t>PINTURA HORMIGON CLOROCAUCHO 15 lts</t>
  </si>
  <si>
    <t>DISOLVENTE PARA CLOROCAUCHO 5 lts</t>
  </si>
  <si>
    <t>ACETONA USO INDUSTRIAL, ENVASE: 5 L</t>
  </si>
  <si>
    <t>AGUA FUERTE SALFUMÁN, ENV.: 1 LITRO</t>
  </si>
  <si>
    <t>AGUARRAS PURO(ESENCIA TREMENTINA),ENV:1L</t>
  </si>
  <si>
    <t>PINTURA SEÑALIZACIÓN VIAL 4 lts</t>
  </si>
  <si>
    <t>PINTURA SEÑALIZACIÓN VIAL 750-1000 ml</t>
  </si>
  <si>
    <t>SPRAY ESMALTE ACRILICO 400-500 ml</t>
  </si>
  <si>
    <t>SPRAY ESMALTE ANTIOXIDANTE 400-500 ml</t>
  </si>
  <si>
    <t>SPRAY PINTURA FLUORESCENTE 400-500 ml</t>
  </si>
  <si>
    <t>SPRAY PINTURA SEÑALIZACIÓN 400-500 ml</t>
  </si>
  <si>
    <t>ESMALTE SINTETICO 750-1000 mll BRILLO  BLANCO</t>
  </si>
  <si>
    <t>ESMALTE SINTETICO 750-1000 mlMATE BLANCO</t>
  </si>
  <si>
    <t>ESMALTE SINTETICO 750-1000 ml BRILLO COLOR</t>
  </si>
  <si>
    <t>Concepto</t>
  </si>
  <si>
    <t>IVA</t>
  </si>
  <si>
    <r>
      <t xml:space="preserve">D.   ..................................................................................., con D.N.I. ......................, en nombre y representación de .........................................................., con domicilio social en ..................................................................................enterado de las condiciones, requisitos y obligaciones establecidos en los Pliegos de Cláusulas Administrativas Particulares y de Prescripciones Técnicas del procedimiento de licitación </t>
    </r>
    <r>
      <rPr>
        <b/>
        <sz val="11"/>
        <color theme="1"/>
        <rFont val="Calibri"/>
        <family val="2"/>
        <scheme val="minor"/>
      </rPr>
      <t>CONTRATO DE SUMINISTRO DE MATERIAL DE DROGUERÍA Y PINTURAS Nº 199/2023 LOTE 1</t>
    </r>
    <r>
      <rPr>
        <sz val="11"/>
        <color theme="1"/>
        <rFont val="Calibri"/>
        <family val="2"/>
        <scheme val="minor"/>
      </rPr>
      <t>, cuyo contenido declara conocer y acepta plenamente, y de las obligaciones sobre protección del medio ambiente y las relativas a las condiciones sobre protección del empleo, condiciones de trabajo y prevención de riesgos laborales vigentes en la Comunidad de Madrid, contenidas en la normativa en materia laboral, de seguridad social, de integración social de personas con discapacidad y de prevención de riesgos laborales, así como  las obligaciones contenidas en el convenio colectivo que le sea de aplicación, sin que la oferta realizada pueda justificar una causa económica, organizativa, técnica o de producción para modificar las citadas obligaciones, comprometiéndose a  acreditar el cumplimiento de la referida obligación ante el órgano de contratación, cuando sea requerido para ello, en cualquier momento durante la vigencia del contrato, se compromete a tomar a su cargo la ejecución del Contrato, en las siguientes condiciones:</t>
    </r>
  </si>
  <si>
    <t>CANAL DE ISABEL II, S.A., M.P.</t>
  </si>
  <si>
    <t>MODELO PROPOSICIÓN ECONÓMICA LOTE 1</t>
  </si>
  <si>
    <t>ANEXO II.I</t>
  </si>
  <si>
    <t>ANEXO II.II</t>
  </si>
  <si>
    <t>MODELO PROPOSICIÓN ECONÓMICA LOTE 2</t>
  </si>
  <si>
    <r>
      <t xml:space="preserve">D.   ..................................................................................., con D.N.I. ......................, en nombre y representación de .........................................................., con domicilio social en ..................................................................................enterado de las condiciones, requisitos y obligaciones establecidos en los Pliegos de Cláusulas Administrativas Particulares y de Prescripciones Técnicas del procedimiento de licitación </t>
    </r>
    <r>
      <rPr>
        <b/>
        <sz val="11"/>
        <color theme="1"/>
        <rFont val="Calibri"/>
        <family val="2"/>
        <scheme val="minor"/>
      </rPr>
      <t>CONTRATO DE SUMINISTRO DE MATERIAL DE DROGUERÍA Y PINTURAS Nº 199/2023 LOTE 2</t>
    </r>
    <r>
      <rPr>
        <sz val="11"/>
        <color theme="1"/>
        <rFont val="Calibri"/>
        <family val="2"/>
        <scheme val="minor"/>
      </rPr>
      <t>, cuyo contenido declara conocer y acepta plenamente, y de las obligaciones sobre protección del medio ambiente y las relativas a las condiciones sobre protección del empleo, condiciones de trabajo y prevención de riesgos laborales vigentes en la Comunidad de Madrid, contenidas en la normativa en materia laboral, de seguridad social, de integración social de personas con discapacidad y de prevención de riesgos laborales, así como  las obligaciones contenidas en el convenio colectivo que le sea de aplicación, sin que la oferta realizada pueda justificar una causa económica, organizativa, técnica o de producción para modificar las citadas obligaciones, comprometiéndose a  acreditar el cumplimiento de la referida obligación ante el órgano de contratación, cuando sea requerido para ello, en cualquier momento durante la vigencia del contrato, se compromete a tomar a su cargo la ejecución del Contrato, en las siguientes condiciones:</t>
    </r>
  </si>
  <si>
    <r>
      <t xml:space="preserve">D.   ..................................................................................., con D.N.I. ......................, en nombre y representación de .........................................................., con domicilio social en ..................................................................................enterado de las condiciones, requisitos y obligaciones establecidos en los Pliegos de Cláusulas Administrativas Particulares y de Prescripciones Técnicas del procedimiento de licitación </t>
    </r>
    <r>
      <rPr>
        <b/>
        <sz val="11"/>
        <color theme="1"/>
        <rFont val="Calibri"/>
        <family val="2"/>
        <scheme val="minor"/>
      </rPr>
      <t>CONTRATO DE SUMINISTRO DE MATERIAL DE DROGUERÍA Y PINTURAS Nº 199/2023 LOTE 3</t>
    </r>
    <r>
      <rPr>
        <sz val="11"/>
        <color theme="1"/>
        <rFont val="Calibri"/>
        <family val="2"/>
        <scheme val="minor"/>
      </rPr>
      <t>, cuyo contenido declara conocer y acepta plenamente, y de las obligaciones sobre protección del medio ambiente y las relativas a las condiciones sobre protección del empleo, condiciones de trabajo y prevención de riesgos laborales vigentes en la Comunidad de Madrid, contenidas en la normativa en materia laboral, de seguridad social, de integración social de personas con discapacidad y de prevención de riesgos laborales, así como  las obligaciones contenidas en el convenio colectivo que le sea de aplicación, sin que la oferta realizada pueda justificar una causa económica, organizativa, técnica o de producción para modificar las citadas obligaciones, comprometiéndose a  acreditar el cumplimiento de la referida obligación ante el órgano de contratación, cuando sea requerido para ello, en cualquier momento durante la vigencia del contrato, se compromete a tomar a su cargo la ejecución del Contrato, en las siguientes condiciones:</t>
    </r>
  </si>
  <si>
    <t>ANEXO II.III</t>
  </si>
  <si>
    <t>MODELO PROPOSICIÓN ECONÓMICA LOTE 3</t>
  </si>
  <si>
    <t xml:space="preserve">(1) Las unidades indicadas en la tabla anterior se corresponden con un escenario hipotético de valoración y, por tanto, no podrán ser modificadas. Los licitadores cuyas propuestas económicas modifiquen las unidades previstas, no serán tenidos en cuenta en el presente procedimiento de licitación.
(2) El “IMPORTE UD IVA excluido” ofertado para todos los suministros contemplará la fabricación, el transporte a un punto de entrega y todos los costes asociados al suministro efectivo de los productos objeto del contrato. El “IMPORTE UD IVA excluido” ofertado deberá tener como máximo 2 decimales. 
(3) El “IMPORTE TOTAL IVA excluido” para cada producto será igual a la resultante de multiplicar el “IMPORTE UD IVA excluido” por las “UNIDADES” del concepto correspondiente. 
(4) El “IMPORTE TOTAL, IVA excluido” de la oferta se corresponderá con el precio propuesto por el licitador para un escenario hipotético de valoración (en cuanto a las actuaciones concretas objeto de contratación) para la duración inicial de 2 años del mismo. 
Tratándose de un escenario hipotético de valoración, Canal de Isabel II, S.A., M.P. no estará obligada a solicitar al adjudicatario el número de unidades del Suministro del lote correspondiente referidas en dicho escenario, cumpliendo con solicitar el número de ellas que precise en función de sus necesidades hasta alcanzar el importe del Alcance Mínimo del Contrato referido en el apartado 3.4 del Anexo I al Pliego de Cláusulas Administrativas Particulares para el presente lote. 
No obstante, lo anterior, los precios unitarios propuestos por el adjudicatario serán vinculantes para éste, siendo el precio del Contrato, el Alcance Máximo del mismo en los términos referidos en el apartado 3.4 del Anexo I al Pliego de Cláusulas Administrativas Particulares. 
Las ofertas económicas que superen el importe máximo de licitación para la duración inicial del contrato de 2 años del presente lote (139.655,23 € IVA excluido) no se tendrán en cuenta en el presente procedimiento de licitación. </t>
  </si>
  <si>
    <t xml:space="preserve">(1) Las unidades indicadas en la tabla anterior se corresponden con un escenario hipotético de valoración y, por tanto, no podrán ser modificadas. Los licitadores cuyas propuestas económicas modifiquen las unidades previstas, no serán tenidos en cuenta en el presente procedimiento de licitación.
(2) El “IMPORTE UD IVA excluido” ofertado para todos los suministros contemplará la fabricación, el transporte a un punto de entrega y todos los costes asociados al suministro efectivo de los productos objeto del contrato. El “IMPORTE UD IVA excluido” ofertado deberá tener como máximo 2 decimales. 
(3) El “IMPORTE TOTAL IVA excluido” para cada producto será igual a la resultante de multiplicar el “IMPORTE UD IVA excluido” por las “UNIDADES” del concepto correspondiente. 
(4) El “IMPORTE TOTAL, IVA excluido” de la oferta se corresponderá con el precio propuesto por el licitador para un escenario hipotético de valoración (en cuanto a las actuaciones concretas objeto de contratación) para la duración inicial de 2 años del mismo. 
Tratándose de un escenario hipotético de valoración, Canal de Isabel II, S.A., M.P. no estará obligada a solicitar al adjudicatario el número de unidades del Suministro del lote correspondiente referidas en dicho escenario, cumpliendo con solicitar el número de ellas que precise en función de sus necesidades hasta alcanzar el importe del Alcance Mínimo del Contrato referido en el apartado 3.4 del Anexo I al Pliego de Cláusulas Administrativas Particulares para el presente lote.  
No obstante, lo anterior, los precios unitarios propuestos por el adjudicatario serán vinculantes para éste, siendo el precio del Contrato, el Alcance Máximo del mismo en los términos referidos en el apartado 3.4 del Anexo I al Pliego de Cláusulas Administrativas Particulares. 
Las ofertas económicas que superen el importe máximo de licitación para la duración inicial del contrato de 2 años del presente lote (107.524,30 € IVA excluido) no se tendrán en cuenta en el presente procedimiento de licitación. </t>
  </si>
  <si>
    <t xml:space="preserve">(1) Las unidades indicadas en la tabla anterior se corresponden con un escenario hipotético de valoración y, por tanto, no podrán ser modificadas. Los licitadores cuyas propuestas económicas modifiquen las unidades previstas, no serán tenidos en cuenta en el presente procedimiento de licitación.
(2) El “IMPORTE UD IVA excluido” ofertado para todos los suministros contemplará la fabricación, el transporte a un punto de entrega y todos los costes asociados al suministro efectivo de los productos objeto del contrato. El “IMPORTE UD IVA excluido” ofertado deberá tener como máximo 2 decimales. 
(3) El “IMPORTE TOTAL IVA excluido” para cada producto será igual a la resultante de multiplicar el “IMPORTE UD IVA excluido” por las “UNIDADES” del concepto correspondiente. 
(4) El “IMPORTE TOTAL, IVA excluido” de la oferta se corresponderá con el precio propuesto por el licitador para un escenario hipotético de valoración (en cuanto a las actuaciones concretas objeto de contratación) para la duración inicial de 2 años del mismo. 
Tratándose de un escenario hipotético de valoración, Canal de Isabel II, S.A., M.P. no estará obligada a solicitar al adjudicatario el número de unidades del Suministro del lote correspondiente referidas en dicho escenario, cumpliendo con solicitar el número de ellas que precise en función de sus necesidades hasta alcanzar el importe del Alcance Mínimo del Contrato referido en el apartado 3.4 del Anexo I al Pliego de Cláusulas Administrativas Particulares para el presente lote. 
No obstante, lo anterior, los precios unitarios propuestos por el adjudicatario serán vinculantes para éste, siendo el precio del Contrato, el Alcance Máximo del mismo en los términos referidos en el apartado 3.4 del Anexo I al Pliego de Cláusulas Administrativas Particulares. 
Las ofertas económicas que superen el importe máximo de licitación para la duración inicial del contrato de 2 años del presente lote (28.221,47 € IVA excluido) no se tendrán en cuenta en el presente procedimiento de licitación. </t>
  </si>
  <si>
    <t>0PINT001</t>
  </si>
  <si>
    <t>0PINT002</t>
  </si>
  <si>
    <t>0PINT003</t>
  </si>
  <si>
    <t>0PINT004</t>
  </si>
  <si>
    <t>0PINT005</t>
  </si>
  <si>
    <t>0PINT006</t>
  </si>
  <si>
    <t>0PINT007</t>
  </si>
  <si>
    <t>0PINT008</t>
  </si>
  <si>
    <t>0PINT009</t>
  </si>
  <si>
    <t>0PINT010</t>
  </si>
  <si>
    <t>0PINT011</t>
  </si>
  <si>
    <t>0PINT012</t>
  </si>
  <si>
    <t>0PINT013</t>
  </si>
  <si>
    <t>0PINT014</t>
  </si>
  <si>
    <t>0PINT015</t>
  </si>
  <si>
    <t>0PINT016</t>
  </si>
  <si>
    <t>0PINT017</t>
  </si>
  <si>
    <t>0PINT018</t>
  </si>
  <si>
    <t>0PINT019</t>
  </si>
  <si>
    <t>0PINT020</t>
  </si>
  <si>
    <t>0PINT021</t>
  </si>
  <si>
    <t>0PINT022</t>
  </si>
  <si>
    <t>0PINT023</t>
  </si>
  <si>
    <t>0PINT024</t>
  </si>
  <si>
    <t>0PINT025</t>
  </si>
  <si>
    <t>0PINT026</t>
  </si>
  <si>
    <t>0PINT027</t>
  </si>
  <si>
    <t>0PINT028</t>
  </si>
  <si>
    <t>0PINT029</t>
  </si>
  <si>
    <t>0PINT030</t>
  </si>
  <si>
    <t>0PINT031</t>
  </si>
  <si>
    <t>0PINT032</t>
  </si>
  <si>
    <t>0PINT033</t>
  </si>
  <si>
    <t>0PINT034</t>
  </si>
  <si>
    <t>0PINT035</t>
  </si>
  <si>
    <t>0PINT036</t>
  </si>
  <si>
    <t>0PINT037</t>
  </si>
  <si>
    <t>0PINT038</t>
  </si>
  <si>
    <t>0PINT039</t>
  </si>
  <si>
    <t>0PINT040</t>
  </si>
  <si>
    <t>0PINT041</t>
  </si>
  <si>
    <t>0PINT042</t>
  </si>
  <si>
    <t>0PINT043</t>
  </si>
  <si>
    <t>0PINT044</t>
  </si>
  <si>
    <t>0PINT045</t>
  </si>
  <si>
    <t>0PINT046</t>
  </si>
  <si>
    <t>0PINT047</t>
  </si>
  <si>
    <t>0PINT048</t>
  </si>
  <si>
    <t>0PINT049</t>
  </si>
  <si>
    <t>0PINT050</t>
  </si>
  <si>
    <t>0PINT051</t>
  </si>
  <si>
    <t>0PINT052</t>
  </si>
  <si>
    <t>0PINT053</t>
  </si>
  <si>
    <t>0PINT054</t>
  </si>
  <si>
    <t>0PINT055</t>
  </si>
  <si>
    <t>0PINT056</t>
  </si>
  <si>
    <t>0PINT057</t>
  </si>
  <si>
    <t>0PINT058</t>
  </si>
  <si>
    <t>0PINT059</t>
  </si>
  <si>
    <t>0PINT060</t>
  </si>
  <si>
    <t>0PINT061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</si>
</sst>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 &quot;€&quot;"/>
    <numFmt numFmtId="165" formatCode="_-* #,##0_-;\-* #,##0_-;_-* &quot;-&quot;??_-;_-@_-"/>
  </numFmts>
  <fonts count="10" x14ac:knownFonts="1">
    <font>
      <sz val="11"/>
      <color theme="1"/>
      <name val="Calibri"/>
      <family val="2"/>
      <scheme val="minor"/>
    </font>
    <font>
      <sz val="10"/>
      <color theme="1"/>
      <name val="Calibri"/>
      <family val="2"/>
      <scheme val="minor"/>
    </font>
    <font>
      <b/>
      <sz val="10"/>
      <color theme="1"/>
      <name val="Calibri"/>
      <family val="2"/>
      <scheme val="minor"/>
    </font>
    <font>
      <b/>
      <sz val="10"/>
      <color rgb="FF000000"/>
      <name val="Calibri"/>
      <family val="2"/>
      <scheme val="minor"/>
    </font>
    <font>
      <sz val="10"/>
      <color rgb="FF000000"/>
      <name val="Calibri"/>
      <family val="2"/>
      <scheme val="minor"/>
    </font>
    <font>
      <sz val="11"/>
      <color rgb="FF000000"/>
      <name val="Calibri"/>
      <family val="2"/>
      <scheme val="minor"/>
    </font>
    <font>
      <b/>
      <u/>
      <sz val="10"/>
      <color theme="1"/>
      <name val="Calibri"/>
      <family val="2"/>
    </font>
    <font>
      <sz val="11"/>
      <color theme="1"/>
      <name val="Calibri"/>
      <family val="2"/>
      <scheme val="minor"/>
    </font>
    <font>
      <b/>
      <sz val="11"/>
      <color theme="1"/>
      <name val="Calibri"/>
      <family val="2"/>
      <scheme val="minor"/>
    </font>
    <font>
      <sz val="8"/>
      <name val="Calibri"/>
      <family val="2"/>
      <scheme val="minor"/>
    </font>
  </fonts>
  <fills count="4">
    <fill>
      <patternFill patternType="none"/>
    </fill>
    <fill>
      <patternFill patternType="gray125"/>
    </fill>
    <fill>
      <patternFill patternType="solid">
        <fgColor rgb="FFBFBFBF"/>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3">
    <xf numFmtId="0" fontId="0" fillId="0" borderId="0"/>
    <xf numFmtId="43" fontId="7" fillId="0" borderId="0" applyFont="0" applyFill="0" applyBorder="0" applyAlignment="0" applyProtection="0"/>
    <xf numFmtId="44" fontId="7" fillId="0" borderId="0" applyFont="0" applyFill="0" applyBorder="0" applyAlignment="0" applyProtection="0"/>
  </cellStyleXfs>
  <cellXfs count="37">
    <xf numFmtId="0" fontId="0" fillId="0" borderId="0" xfId="0"/>
    <xf numFmtId="0" fontId="3" fillId="2" borderId="1" xfId="0" applyFont="1" applyFill="1" applyBorder="1" applyAlignment="1" applyProtection="1">
      <alignment horizontal="center" vertical="center" wrapText="1"/>
    </xf>
    <xf numFmtId="0" fontId="3" fillId="2" borderId="1" xfId="0" applyFont="1" applyFill="1" applyBorder="1" applyAlignment="1" applyProtection="1">
      <alignment vertical="center" wrapText="1"/>
    </xf>
    <xf numFmtId="0" fontId="0" fillId="3" borderId="0" xfId="0" applyFill="1" applyProtection="1"/>
    <xf numFmtId="0" fontId="1" fillId="3" borderId="0" xfId="0" applyFont="1" applyFill="1" applyAlignment="1" applyProtection="1">
      <alignment horizontal="left" vertical="center" indent="2"/>
    </xf>
    <xf numFmtId="0" fontId="1" fillId="3" borderId="0" xfId="0" applyFont="1" applyFill="1" applyAlignment="1" applyProtection="1">
      <alignment horizontal="left" vertical="center" wrapText="1"/>
    </xf>
    <xf numFmtId="0" fontId="1" fillId="3" borderId="0" xfId="0" applyFont="1" applyFill="1" applyAlignment="1" applyProtection="1">
      <alignment horizontal="justify" vertical="center"/>
    </xf>
    <xf numFmtId="0" fontId="1" fillId="3" borderId="1" xfId="0" applyFont="1" applyFill="1" applyBorder="1" applyAlignment="1" applyProtection="1">
      <alignment horizontal="center" vertical="center"/>
    </xf>
    <xf numFmtId="0" fontId="1" fillId="3" borderId="1" xfId="0" applyFont="1" applyFill="1" applyBorder="1" applyAlignment="1" applyProtection="1">
      <alignment vertical="center"/>
    </xf>
    <xf numFmtId="165" fontId="5" fillId="3" borderId="1" xfId="1" applyNumberFormat="1" applyFont="1" applyFill="1" applyBorder="1" applyAlignment="1" applyProtection="1">
      <alignment horizontal="right" vertical="center"/>
    </xf>
    <xf numFmtId="49" fontId="4" fillId="3" borderId="1" xfId="1" applyNumberFormat="1" applyFont="1" applyFill="1" applyBorder="1" applyAlignment="1" applyProtection="1">
      <alignment horizontal="right" vertical="center"/>
      <protection locked="0"/>
    </xf>
    <xf numFmtId="164" fontId="4" fillId="3" borderId="1" xfId="0" applyNumberFormat="1" applyFont="1" applyFill="1" applyBorder="1" applyAlignment="1" applyProtection="1">
      <alignment vertical="center"/>
    </xf>
    <xf numFmtId="0" fontId="1" fillId="3" borderId="0" xfId="0" applyFont="1" applyFill="1" applyAlignment="1" applyProtection="1">
      <alignment horizontal="center" vertical="center"/>
    </xf>
    <xf numFmtId="0" fontId="6" fillId="3" borderId="0" xfId="0" applyFont="1" applyFill="1" applyAlignment="1" applyProtection="1">
      <alignment horizontal="center" vertical="center" wrapText="1"/>
    </xf>
    <xf numFmtId="165" fontId="0" fillId="3" borderId="1" xfId="1" applyNumberFormat="1" applyFont="1" applyFill="1" applyBorder="1" applyAlignment="1" applyProtection="1">
      <alignment horizontal="right" vertical="center"/>
    </xf>
    <xf numFmtId="0" fontId="0" fillId="3" borderId="1" xfId="0" applyFill="1" applyBorder="1" applyProtection="1"/>
    <xf numFmtId="0" fontId="1" fillId="0" borderId="2" xfId="0" applyFont="1" applyBorder="1" applyAlignment="1">
      <alignment horizontal="center" vertical="center"/>
    </xf>
    <xf numFmtId="49" fontId="0" fillId="3" borderId="1" xfId="2" applyNumberFormat="1" applyFont="1" applyFill="1" applyBorder="1" applyAlignment="1" applyProtection="1">
      <alignment horizontal="right" vertical="center"/>
      <protection locked="0"/>
    </xf>
    <xf numFmtId="49" fontId="0" fillId="3" borderId="1" xfId="0" applyNumberFormat="1" applyFill="1" applyBorder="1" applyProtection="1">
      <protection locked="0"/>
    </xf>
    <xf numFmtId="0" fontId="2" fillId="3" borderId="1" xfId="0" applyFont="1" applyFill="1" applyBorder="1" applyAlignment="1" applyProtection="1">
      <alignment horizontal="left" vertical="center"/>
    </xf>
    <xf numFmtId="0" fontId="8" fillId="3" borderId="1" xfId="0" applyFont="1" applyFill="1" applyBorder="1" applyAlignment="1" applyProtection="1">
      <alignment horizontal="left" vertical="center"/>
    </xf>
    <xf numFmtId="0" fontId="1" fillId="3" borderId="0" xfId="0" applyFont="1" applyFill="1" applyAlignment="1" applyProtection="1">
      <alignment horizontal="center" vertical="center"/>
    </xf>
    <xf numFmtId="0" fontId="0" fillId="3" borderId="0" xfId="0" applyFill="1" applyAlignment="1" applyProtection="1"/>
    <xf numFmtId="0" fontId="6" fillId="3" borderId="0" xfId="0" applyFont="1" applyFill="1" applyAlignment="1" applyProtection="1">
      <alignment horizontal="justify" vertical="justify" wrapText="1"/>
    </xf>
    <xf numFmtId="0" fontId="0" fillId="3" borderId="0" xfId="0" applyFill="1" applyAlignment="1" applyProtection="1">
      <alignment horizontal="justify" vertical="justify" wrapText="1"/>
    </xf>
    <xf numFmtId="0" fontId="0" fillId="0" borderId="0" xfId="0" applyAlignment="1">
      <alignment horizontal="justify" vertical="justify"/>
    </xf>
    <xf numFmtId="0" fontId="2" fillId="3" borderId="0" xfId="0" applyFont="1" applyFill="1" applyAlignment="1" applyProtection="1">
      <alignment horizontal="center" vertical="center"/>
    </xf>
    <xf numFmtId="0" fontId="0" fillId="3" borderId="0" xfId="0" applyFill="1" applyAlignment="1" applyProtection="1">
      <alignment horizontal="justify" wrapText="1"/>
      <protection locked="0"/>
    </xf>
    <xf numFmtId="0" fontId="1" fillId="3" borderId="0" xfId="0" applyFont="1" applyFill="1" applyAlignment="1" applyProtection="1">
      <alignment horizontal="left" vertical="center" wrapText="1"/>
    </xf>
    <xf numFmtId="0" fontId="0" fillId="3" borderId="1" xfId="0" applyFill="1" applyBorder="1" applyAlignment="1">
      <alignment horizontal="left" vertical="center"/>
    </xf>
    <xf numFmtId="0" fontId="0" fillId="0" borderId="0" xfId="0" applyAlignment="1"/>
    <xf numFmtId="49" fontId="6" fillId="3" borderId="0" xfId="0" applyNumberFormat="1" applyFont="1" applyFill="1" applyAlignment="1" applyProtection="1">
      <alignment horizontal="justify" vertical="justify" wrapText="1"/>
    </xf>
    <xf numFmtId="49" fontId="0" fillId="3" borderId="0" xfId="0" applyNumberFormat="1" applyFill="1" applyAlignment="1" applyProtection="1">
      <alignment horizontal="justify" vertical="justify" wrapText="1"/>
    </xf>
    <xf numFmtId="0" fontId="0" fillId="0" borderId="0" xfId="0" applyAlignment="1">
      <alignment wrapText="1"/>
    </xf>
    <xf numFmtId="0" fontId="0" fillId="0" borderId="0" xfId="0" applyAlignment="1">
      <alignment horizontal="justify" vertical="justify" wrapText="1"/>
    </xf>
    <xf numFmtId="0" fontId="0" fillId="3" borderId="1" xfId="0" applyFill="1" applyBorder="1" applyAlignment="1" applyProtection="1">
      <alignment horizontal="left" vertical="center"/>
    </xf>
    <xf numFmtId="0" fontId="0" fillId="0" borderId="0" xfId="0" applyAlignment="1" applyProtection="1"/>
  </cellXfs>
  <cellStyles count="3">
    <cellStyle name="Millares" xfId="1" builtinId="3"/>
    <cellStyle name="Moneda" xfId="2" builtinId="4"/>
    <cellStyle name="Normal" xfId="0" builtinId="0"/>
  </cellStyles>
  <dxfs count="0"/>
  <tableStyles count="0" defaultTableStyle="TableStyleMedium2" defaultPivotStyle="PivotStyleLight16"/>
  <colors>
    <mruColors>
      <color rgb="FFBFBF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A9DC8-7470-4234-9D0A-21E5CDFA6B52}">
  <dimension ref="A1:G127"/>
  <sheetViews>
    <sheetView workbookViewId="0">
      <selection activeCell="F15" sqref="F15"/>
    </sheetView>
  </sheetViews>
  <sheetFormatPr baseColWidth="10" defaultColWidth="11.42578125" defaultRowHeight="15" x14ac:dyDescent="0.25"/>
  <cols>
    <col min="1" max="1" width="7.7109375" style="3" customWidth="1"/>
    <col min="2" max="2" width="12.7109375" style="3" customWidth="1"/>
    <col min="3" max="3" width="55.28515625" style="3" customWidth="1"/>
    <col min="4" max="4" width="11.7109375" style="3" customWidth="1"/>
    <col min="5" max="5" width="21.85546875" style="3" customWidth="1"/>
    <col min="6" max="6" width="30.7109375" style="3" customWidth="1"/>
    <col min="7" max="16384" width="11.42578125" style="3"/>
  </cols>
  <sheetData>
    <row r="1" spans="1:6" x14ac:dyDescent="0.25">
      <c r="A1" s="26" t="s">
        <v>184</v>
      </c>
      <c r="B1" s="26"/>
      <c r="C1" s="26"/>
      <c r="D1" s="26"/>
      <c r="E1" s="26"/>
      <c r="F1" s="26"/>
    </row>
    <row r="2" spans="1:6" x14ac:dyDescent="0.25">
      <c r="A2" s="21" t="s">
        <v>183</v>
      </c>
      <c r="B2" s="21"/>
      <c r="C2" s="21"/>
      <c r="D2" s="21"/>
      <c r="E2" s="21"/>
      <c r="F2" s="21"/>
    </row>
    <row r="3" spans="1:6" x14ac:dyDescent="0.25">
      <c r="C3" s="4"/>
    </row>
    <row r="4" spans="1:6" x14ac:dyDescent="0.25">
      <c r="A4" s="28" t="s">
        <v>182</v>
      </c>
      <c r="B4" s="28"/>
      <c r="C4" s="28"/>
    </row>
    <row r="5" spans="1:6" x14ac:dyDescent="0.25">
      <c r="A5" s="28" t="s">
        <v>1</v>
      </c>
      <c r="B5" s="28"/>
      <c r="C5" s="28"/>
    </row>
    <row r="6" spans="1:6" x14ac:dyDescent="0.25">
      <c r="C6" s="5"/>
    </row>
    <row r="7" spans="1:6" ht="150" customHeight="1" x14ac:dyDescent="0.25">
      <c r="A7" s="27" t="s">
        <v>181</v>
      </c>
      <c r="B7" s="27"/>
      <c r="C7" s="27"/>
      <c r="D7" s="27"/>
      <c r="E7" s="27"/>
      <c r="F7" s="27"/>
    </row>
    <row r="8" spans="1:6" x14ac:dyDescent="0.25">
      <c r="C8" s="6"/>
    </row>
    <row r="9" spans="1:6" ht="25.5" x14ac:dyDescent="0.25">
      <c r="A9" s="1" t="s">
        <v>7</v>
      </c>
      <c r="B9" s="1" t="s">
        <v>10</v>
      </c>
      <c r="C9" s="2" t="s">
        <v>179</v>
      </c>
      <c r="D9" s="1" t="s">
        <v>3</v>
      </c>
      <c r="E9" s="1" t="s">
        <v>8</v>
      </c>
      <c r="F9" s="1" t="s">
        <v>9</v>
      </c>
    </row>
    <row r="10" spans="1:6" x14ac:dyDescent="0.25">
      <c r="A10" s="7">
        <v>1</v>
      </c>
      <c r="B10" s="7">
        <v>30050101</v>
      </c>
      <c r="C10" s="8" t="s">
        <v>11</v>
      </c>
      <c r="D10" s="9">
        <v>31</v>
      </c>
      <c r="E10" s="10"/>
      <c r="F10" s="11">
        <f>D10*TRUNC(E10,2)</f>
        <v>0</v>
      </c>
    </row>
    <row r="11" spans="1:6" x14ac:dyDescent="0.25">
      <c r="A11" s="7">
        <v>2</v>
      </c>
      <c r="B11" s="7">
        <v>30100101</v>
      </c>
      <c r="C11" s="8" t="s">
        <v>12</v>
      </c>
      <c r="D11" s="9">
        <v>619</v>
      </c>
      <c r="E11" s="10"/>
      <c r="F11" s="11">
        <f t="shared" ref="F11:F74" si="0">D11*TRUNC(E11,2)</f>
        <v>0</v>
      </c>
    </row>
    <row r="12" spans="1:6" x14ac:dyDescent="0.25">
      <c r="A12" s="7">
        <v>3</v>
      </c>
      <c r="B12" s="7">
        <v>30100103</v>
      </c>
      <c r="C12" s="8" t="s">
        <v>13</v>
      </c>
      <c r="D12" s="9">
        <v>448</v>
      </c>
      <c r="E12" s="10"/>
      <c r="F12" s="11">
        <f t="shared" si="0"/>
        <v>0</v>
      </c>
    </row>
    <row r="13" spans="1:6" x14ac:dyDescent="0.25">
      <c r="A13" s="7">
        <v>4</v>
      </c>
      <c r="B13" s="7">
        <v>30100105</v>
      </c>
      <c r="C13" s="8" t="s">
        <v>14</v>
      </c>
      <c r="D13" s="9">
        <v>254</v>
      </c>
      <c r="E13" s="10"/>
      <c r="F13" s="11">
        <f t="shared" si="0"/>
        <v>0</v>
      </c>
    </row>
    <row r="14" spans="1:6" x14ac:dyDescent="0.25">
      <c r="A14" s="7">
        <v>5</v>
      </c>
      <c r="B14" s="7">
        <v>30150101</v>
      </c>
      <c r="C14" s="8" t="s">
        <v>15</v>
      </c>
      <c r="D14" s="9">
        <v>31</v>
      </c>
      <c r="E14" s="10"/>
      <c r="F14" s="11">
        <f t="shared" si="0"/>
        <v>0</v>
      </c>
    </row>
    <row r="15" spans="1:6" x14ac:dyDescent="0.25">
      <c r="A15" s="7">
        <v>6</v>
      </c>
      <c r="B15" s="7">
        <v>30150201</v>
      </c>
      <c r="C15" s="8" t="s">
        <v>16</v>
      </c>
      <c r="D15" s="9">
        <v>15</v>
      </c>
      <c r="E15" s="10"/>
      <c r="F15" s="11">
        <f t="shared" si="0"/>
        <v>0</v>
      </c>
    </row>
    <row r="16" spans="1:6" x14ac:dyDescent="0.25">
      <c r="A16" s="7">
        <v>7</v>
      </c>
      <c r="B16" s="7">
        <v>30200201</v>
      </c>
      <c r="C16" s="8" t="s">
        <v>17</v>
      </c>
      <c r="D16" s="9">
        <v>109</v>
      </c>
      <c r="E16" s="10"/>
      <c r="F16" s="11">
        <f t="shared" si="0"/>
        <v>0</v>
      </c>
    </row>
    <row r="17" spans="1:6" x14ac:dyDescent="0.25">
      <c r="A17" s="7">
        <v>8</v>
      </c>
      <c r="B17" s="7">
        <v>30250101</v>
      </c>
      <c r="C17" s="8" t="s">
        <v>18</v>
      </c>
      <c r="D17" s="9">
        <v>500</v>
      </c>
      <c r="E17" s="10"/>
      <c r="F17" s="11">
        <f t="shared" si="0"/>
        <v>0</v>
      </c>
    </row>
    <row r="18" spans="1:6" x14ac:dyDescent="0.25">
      <c r="A18" s="7">
        <v>9</v>
      </c>
      <c r="B18" s="7">
        <v>30250102</v>
      </c>
      <c r="C18" s="8" t="s">
        <v>19</v>
      </c>
      <c r="D18" s="9">
        <v>1186</v>
      </c>
      <c r="E18" s="10"/>
      <c r="F18" s="11">
        <f t="shared" si="0"/>
        <v>0</v>
      </c>
    </row>
    <row r="19" spans="1:6" x14ac:dyDescent="0.25">
      <c r="A19" s="7">
        <v>10</v>
      </c>
      <c r="B19" s="7">
        <v>30250103</v>
      </c>
      <c r="C19" s="8" t="s">
        <v>20</v>
      </c>
      <c r="D19" s="9">
        <v>285</v>
      </c>
      <c r="E19" s="10"/>
      <c r="F19" s="11">
        <f t="shared" si="0"/>
        <v>0</v>
      </c>
    </row>
    <row r="20" spans="1:6" x14ac:dyDescent="0.25">
      <c r="A20" s="7">
        <v>11</v>
      </c>
      <c r="B20" s="7">
        <v>30250104</v>
      </c>
      <c r="C20" s="8" t="s">
        <v>21</v>
      </c>
      <c r="D20" s="9">
        <v>702</v>
      </c>
      <c r="E20" s="10"/>
      <c r="F20" s="11">
        <f t="shared" si="0"/>
        <v>0</v>
      </c>
    </row>
    <row r="21" spans="1:6" x14ac:dyDescent="0.25">
      <c r="A21" s="7">
        <v>12</v>
      </c>
      <c r="B21" s="7">
        <v>30250105</v>
      </c>
      <c r="C21" s="8" t="s">
        <v>22</v>
      </c>
      <c r="D21" s="9">
        <v>130</v>
      </c>
      <c r="E21" s="10"/>
      <c r="F21" s="11">
        <f t="shared" si="0"/>
        <v>0</v>
      </c>
    </row>
    <row r="22" spans="1:6" x14ac:dyDescent="0.25">
      <c r="A22" s="7">
        <v>13</v>
      </c>
      <c r="B22" s="7">
        <v>30250106</v>
      </c>
      <c r="C22" s="8" t="s">
        <v>23</v>
      </c>
      <c r="D22" s="9">
        <v>4</v>
      </c>
      <c r="E22" s="10"/>
      <c r="F22" s="11">
        <f t="shared" si="0"/>
        <v>0</v>
      </c>
    </row>
    <row r="23" spans="1:6" x14ac:dyDescent="0.25">
      <c r="A23" s="7">
        <v>14</v>
      </c>
      <c r="B23" s="7">
        <v>30250107</v>
      </c>
      <c r="C23" s="8" t="s">
        <v>24</v>
      </c>
      <c r="D23" s="9">
        <v>10</v>
      </c>
      <c r="E23" s="10"/>
      <c r="F23" s="11">
        <f t="shared" si="0"/>
        <v>0</v>
      </c>
    </row>
    <row r="24" spans="1:6" x14ac:dyDescent="0.25">
      <c r="A24" s="7">
        <v>15</v>
      </c>
      <c r="B24" s="7">
        <v>30250110</v>
      </c>
      <c r="C24" s="8" t="s">
        <v>25</v>
      </c>
      <c r="D24" s="9">
        <v>121</v>
      </c>
      <c r="E24" s="10"/>
      <c r="F24" s="11">
        <f t="shared" si="0"/>
        <v>0</v>
      </c>
    </row>
    <row r="25" spans="1:6" x14ac:dyDescent="0.25">
      <c r="A25" s="7">
        <v>16</v>
      </c>
      <c r="B25" s="7">
        <v>30300101</v>
      </c>
      <c r="C25" s="8" t="s">
        <v>26</v>
      </c>
      <c r="D25" s="9">
        <v>2435</v>
      </c>
      <c r="E25" s="10"/>
      <c r="F25" s="11">
        <f t="shared" si="0"/>
        <v>0</v>
      </c>
    </row>
    <row r="26" spans="1:6" x14ac:dyDescent="0.25">
      <c r="A26" s="7">
        <v>17</v>
      </c>
      <c r="B26" s="7">
        <v>30300105</v>
      </c>
      <c r="C26" s="8" t="s">
        <v>27</v>
      </c>
      <c r="D26" s="9">
        <v>2</v>
      </c>
      <c r="E26" s="10"/>
      <c r="F26" s="11">
        <f t="shared" si="0"/>
        <v>0</v>
      </c>
    </row>
    <row r="27" spans="1:6" x14ac:dyDescent="0.25">
      <c r="A27" s="7">
        <v>18</v>
      </c>
      <c r="B27" s="7">
        <v>30300201</v>
      </c>
      <c r="C27" s="8" t="s">
        <v>28</v>
      </c>
      <c r="D27" s="9">
        <v>393</v>
      </c>
      <c r="E27" s="10"/>
      <c r="F27" s="11">
        <f t="shared" si="0"/>
        <v>0</v>
      </c>
    </row>
    <row r="28" spans="1:6" x14ac:dyDescent="0.25">
      <c r="A28" s="7">
        <v>19</v>
      </c>
      <c r="B28" s="7">
        <v>30300202</v>
      </c>
      <c r="C28" s="8" t="s">
        <v>29</v>
      </c>
      <c r="D28" s="9">
        <v>2151</v>
      </c>
      <c r="E28" s="10"/>
      <c r="F28" s="11">
        <f t="shared" si="0"/>
        <v>0</v>
      </c>
    </row>
    <row r="29" spans="1:6" x14ac:dyDescent="0.25">
      <c r="A29" s="7">
        <v>20</v>
      </c>
      <c r="B29" s="7">
        <v>30300205</v>
      </c>
      <c r="C29" s="8" t="s">
        <v>30</v>
      </c>
      <c r="D29" s="9">
        <v>41</v>
      </c>
      <c r="E29" s="10"/>
      <c r="F29" s="11">
        <f t="shared" si="0"/>
        <v>0</v>
      </c>
    </row>
    <row r="30" spans="1:6" x14ac:dyDescent="0.25">
      <c r="A30" s="7">
        <v>21</v>
      </c>
      <c r="B30" s="7">
        <v>30300301</v>
      </c>
      <c r="C30" s="8" t="s">
        <v>31</v>
      </c>
      <c r="D30" s="9">
        <v>34</v>
      </c>
      <c r="E30" s="10"/>
      <c r="F30" s="11">
        <f t="shared" si="0"/>
        <v>0</v>
      </c>
    </row>
    <row r="31" spans="1:6" x14ac:dyDescent="0.25">
      <c r="A31" s="7">
        <v>22</v>
      </c>
      <c r="B31" s="7">
        <v>30300302</v>
      </c>
      <c r="C31" s="8" t="s">
        <v>32</v>
      </c>
      <c r="D31" s="9">
        <v>22</v>
      </c>
      <c r="E31" s="10"/>
      <c r="F31" s="11">
        <f t="shared" si="0"/>
        <v>0</v>
      </c>
    </row>
    <row r="32" spans="1:6" x14ac:dyDescent="0.25">
      <c r="A32" s="7">
        <v>23</v>
      </c>
      <c r="B32" s="7">
        <v>30400203</v>
      </c>
      <c r="C32" s="8" t="s">
        <v>33</v>
      </c>
      <c r="D32" s="9">
        <v>162</v>
      </c>
      <c r="E32" s="10"/>
      <c r="F32" s="11">
        <f t="shared" si="0"/>
        <v>0</v>
      </c>
    </row>
    <row r="33" spans="1:6" x14ac:dyDescent="0.25">
      <c r="A33" s="7">
        <v>24</v>
      </c>
      <c r="B33" s="7">
        <v>30500101</v>
      </c>
      <c r="C33" s="8" t="s">
        <v>34</v>
      </c>
      <c r="D33" s="9">
        <v>283</v>
      </c>
      <c r="E33" s="10"/>
      <c r="F33" s="11">
        <f t="shared" si="0"/>
        <v>0</v>
      </c>
    </row>
    <row r="34" spans="1:6" x14ac:dyDescent="0.25">
      <c r="A34" s="7">
        <v>25</v>
      </c>
      <c r="B34" s="7">
        <v>30500102</v>
      </c>
      <c r="C34" s="8" t="s">
        <v>35</v>
      </c>
      <c r="D34" s="9">
        <v>119</v>
      </c>
      <c r="E34" s="10"/>
      <c r="F34" s="11">
        <f t="shared" si="0"/>
        <v>0</v>
      </c>
    </row>
    <row r="35" spans="1:6" x14ac:dyDescent="0.25">
      <c r="A35" s="7">
        <v>26</v>
      </c>
      <c r="B35" s="7">
        <v>30500104</v>
      </c>
      <c r="C35" s="8" t="s">
        <v>36</v>
      </c>
      <c r="D35" s="9">
        <v>388</v>
      </c>
      <c r="E35" s="10"/>
      <c r="F35" s="11">
        <f t="shared" si="0"/>
        <v>0</v>
      </c>
    </row>
    <row r="36" spans="1:6" x14ac:dyDescent="0.25">
      <c r="A36" s="7">
        <v>27</v>
      </c>
      <c r="B36" s="7">
        <v>30500105</v>
      </c>
      <c r="C36" s="8" t="s">
        <v>37</v>
      </c>
      <c r="D36" s="9">
        <v>354</v>
      </c>
      <c r="E36" s="10"/>
      <c r="F36" s="11">
        <f t="shared" si="0"/>
        <v>0</v>
      </c>
    </row>
    <row r="37" spans="1:6" x14ac:dyDescent="0.25">
      <c r="A37" s="7">
        <v>28</v>
      </c>
      <c r="B37" s="7">
        <v>30500201</v>
      </c>
      <c r="C37" s="8" t="s">
        <v>38</v>
      </c>
      <c r="D37" s="9">
        <v>43</v>
      </c>
      <c r="E37" s="10"/>
      <c r="F37" s="11">
        <f t="shared" si="0"/>
        <v>0</v>
      </c>
    </row>
    <row r="38" spans="1:6" x14ac:dyDescent="0.25">
      <c r="A38" s="7">
        <v>29</v>
      </c>
      <c r="B38" s="7">
        <v>30700101</v>
      </c>
      <c r="C38" s="8" t="s">
        <v>39</v>
      </c>
      <c r="D38" s="9">
        <v>959</v>
      </c>
      <c r="E38" s="10"/>
      <c r="F38" s="11">
        <f t="shared" si="0"/>
        <v>0</v>
      </c>
    </row>
    <row r="39" spans="1:6" x14ac:dyDescent="0.25">
      <c r="A39" s="7">
        <v>30</v>
      </c>
      <c r="B39" s="7">
        <v>30800101</v>
      </c>
      <c r="C39" s="8" t="s">
        <v>40</v>
      </c>
      <c r="D39" s="9">
        <v>593</v>
      </c>
      <c r="E39" s="10"/>
      <c r="F39" s="11">
        <f t="shared" si="0"/>
        <v>0</v>
      </c>
    </row>
    <row r="40" spans="1:6" x14ac:dyDescent="0.25">
      <c r="A40" s="7">
        <v>31</v>
      </c>
      <c r="B40" s="7">
        <v>30900101</v>
      </c>
      <c r="C40" s="8" t="s">
        <v>41</v>
      </c>
      <c r="D40" s="9">
        <v>435</v>
      </c>
      <c r="E40" s="10"/>
      <c r="F40" s="11">
        <f t="shared" si="0"/>
        <v>0</v>
      </c>
    </row>
    <row r="41" spans="1:6" x14ac:dyDescent="0.25">
      <c r="A41" s="7">
        <v>32</v>
      </c>
      <c r="B41" s="7">
        <v>30900102</v>
      </c>
      <c r="C41" s="8" t="s">
        <v>42</v>
      </c>
      <c r="D41" s="9">
        <v>24</v>
      </c>
      <c r="E41" s="10"/>
      <c r="F41" s="11">
        <f t="shared" si="0"/>
        <v>0</v>
      </c>
    </row>
    <row r="42" spans="1:6" x14ac:dyDescent="0.25">
      <c r="A42" s="7">
        <v>33</v>
      </c>
      <c r="B42" s="7">
        <v>30900103</v>
      </c>
      <c r="C42" s="8" t="s">
        <v>43</v>
      </c>
      <c r="D42" s="9">
        <v>11</v>
      </c>
      <c r="E42" s="10"/>
      <c r="F42" s="11">
        <f t="shared" si="0"/>
        <v>0</v>
      </c>
    </row>
    <row r="43" spans="1:6" x14ac:dyDescent="0.25">
      <c r="A43" s="7">
        <v>34</v>
      </c>
      <c r="B43" s="7">
        <v>31000101</v>
      </c>
      <c r="C43" s="8" t="s">
        <v>44</v>
      </c>
      <c r="D43" s="9">
        <v>968</v>
      </c>
      <c r="E43" s="10"/>
      <c r="F43" s="11">
        <f t="shared" si="0"/>
        <v>0</v>
      </c>
    </row>
    <row r="44" spans="1:6" x14ac:dyDescent="0.25">
      <c r="A44" s="7">
        <v>35</v>
      </c>
      <c r="B44" s="7">
        <v>31100101</v>
      </c>
      <c r="C44" s="8" t="s">
        <v>45</v>
      </c>
      <c r="D44" s="9">
        <v>540</v>
      </c>
      <c r="E44" s="10"/>
      <c r="F44" s="11">
        <f t="shared" si="0"/>
        <v>0</v>
      </c>
    </row>
    <row r="45" spans="1:6" x14ac:dyDescent="0.25">
      <c r="A45" s="7">
        <v>36</v>
      </c>
      <c r="B45" s="7">
        <v>31400101</v>
      </c>
      <c r="C45" s="8" t="s">
        <v>46</v>
      </c>
      <c r="D45" s="9">
        <v>46</v>
      </c>
      <c r="E45" s="10"/>
      <c r="F45" s="11">
        <f t="shared" si="0"/>
        <v>0</v>
      </c>
    </row>
    <row r="46" spans="1:6" x14ac:dyDescent="0.25">
      <c r="A46" s="7">
        <v>37</v>
      </c>
      <c r="B46" s="7">
        <v>31400102</v>
      </c>
      <c r="C46" s="8" t="s">
        <v>47</v>
      </c>
      <c r="D46" s="9">
        <v>308</v>
      </c>
      <c r="E46" s="10"/>
      <c r="F46" s="11">
        <f t="shared" si="0"/>
        <v>0</v>
      </c>
    </row>
    <row r="47" spans="1:6" x14ac:dyDescent="0.25">
      <c r="A47" s="7">
        <v>38</v>
      </c>
      <c r="B47" s="7">
        <v>31500101</v>
      </c>
      <c r="C47" s="8" t="s">
        <v>48</v>
      </c>
      <c r="D47" s="9">
        <v>165</v>
      </c>
      <c r="E47" s="10"/>
      <c r="F47" s="11">
        <f t="shared" si="0"/>
        <v>0</v>
      </c>
    </row>
    <row r="48" spans="1:6" x14ac:dyDescent="0.25">
      <c r="A48" s="7">
        <v>39</v>
      </c>
      <c r="B48" s="7">
        <v>31700101</v>
      </c>
      <c r="C48" s="8" t="s">
        <v>49</v>
      </c>
      <c r="D48" s="9">
        <v>186</v>
      </c>
      <c r="E48" s="10"/>
      <c r="F48" s="11">
        <f t="shared" si="0"/>
        <v>0</v>
      </c>
    </row>
    <row r="49" spans="1:6" x14ac:dyDescent="0.25">
      <c r="A49" s="7">
        <v>40</v>
      </c>
      <c r="B49" s="7">
        <v>31700201</v>
      </c>
      <c r="C49" s="8" t="s">
        <v>50</v>
      </c>
      <c r="D49" s="9">
        <v>878</v>
      </c>
      <c r="E49" s="10"/>
      <c r="F49" s="11">
        <f t="shared" si="0"/>
        <v>0</v>
      </c>
    </row>
    <row r="50" spans="1:6" x14ac:dyDescent="0.25">
      <c r="A50" s="7">
        <v>41</v>
      </c>
      <c r="B50" s="7">
        <v>31700301</v>
      </c>
      <c r="C50" s="8" t="s">
        <v>51</v>
      </c>
      <c r="D50" s="9">
        <v>659</v>
      </c>
      <c r="E50" s="10"/>
      <c r="F50" s="11">
        <f t="shared" si="0"/>
        <v>0</v>
      </c>
    </row>
    <row r="51" spans="1:6" x14ac:dyDescent="0.25">
      <c r="A51" s="7">
        <v>42</v>
      </c>
      <c r="B51" s="7">
        <v>31900101</v>
      </c>
      <c r="C51" s="8" t="s">
        <v>52</v>
      </c>
      <c r="D51" s="9">
        <v>54</v>
      </c>
      <c r="E51" s="10"/>
      <c r="F51" s="11">
        <f t="shared" si="0"/>
        <v>0</v>
      </c>
    </row>
    <row r="52" spans="1:6" x14ac:dyDescent="0.25">
      <c r="A52" s="7">
        <v>43</v>
      </c>
      <c r="B52" s="7">
        <v>31900401</v>
      </c>
      <c r="C52" s="8" t="s">
        <v>53</v>
      </c>
      <c r="D52" s="9">
        <v>198</v>
      </c>
      <c r="E52" s="10"/>
      <c r="F52" s="11">
        <f t="shared" si="0"/>
        <v>0</v>
      </c>
    </row>
    <row r="53" spans="1:6" x14ac:dyDescent="0.25">
      <c r="A53" s="7">
        <v>44</v>
      </c>
      <c r="B53" s="7">
        <v>31900501</v>
      </c>
      <c r="C53" s="8" t="s">
        <v>54</v>
      </c>
      <c r="D53" s="9">
        <v>362</v>
      </c>
      <c r="E53" s="10"/>
      <c r="F53" s="11">
        <f t="shared" si="0"/>
        <v>0</v>
      </c>
    </row>
    <row r="54" spans="1:6" x14ac:dyDescent="0.25">
      <c r="A54" s="7">
        <v>45</v>
      </c>
      <c r="B54" s="7">
        <v>31900503</v>
      </c>
      <c r="C54" s="8" t="s">
        <v>55</v>
      </c>
      <c r="D54" s="9">
        <v>190</v>
      </c>
      <c r="E54" s="10"/>
      <c r="F54" s="11">
        <f t="shared" si="0"/>
        <v>0</v>
      </c>
    </row>
    <row r="55" spans="1:6" x14ac:dyDescent="0.25">
      <c r="A55" s="7">
        <v>46</v>
      </c>
      <c r="B55" s="7">
        <v>31900504</v>
      </c>
      <c r="C55" s="8" t="s">
        <v>56</v>
      </c>
      <c r="D55" s="9">
        <v>46</v>
      </c>
      <c r="E55" s="10"/>
      <c r="F55" s="11">
        <f t="shared" si="0"/>
        <v>0</v>
      </c>
    </row>
    <row r="56" spans="1:6" x14ac:dyDescent="0.25">
      <c r="A56" s="7">
        <v>47</v>
      </c>
      <c r="B56" s="7">
        <v>32000102</v>
      </c>
      <c r="C56" s="8" t="s">
        <v>57</v>
      </c>
      <c r="D56" s="9">
        <v>39</v>
      </c>
      <c r="E56" s="10"/>
      <c r="F56" s="11">
        <f t="shared" si="0"/>
        <v>0</v>
      </c>
    </row>
    <row r="57" spans="1:6" x14ac:dyDescent="0.25">
      <c r="A57" s="7">
        <v>48</v>
      </c>
      <c r="B57" s="7">
        <v>32000203</v>
      </c>
      <c r="C57" s="8" t="s">
        <v>58</v>
      </c>
      <c r="D57" s="9">
        <v>23</v>
      </c>
      <c r="E57" s="10"/>
      <c r="F57" s="11">
        <f t="shared" si="0"/>
        <v>0</v>
      </c>
    </row>
    <row r="58" spans="1:6" x14ac:dyDescent="0.25">
      <c r="A58" s="7">
        <v>49</v>
      </c>
      <c r="B58" s="7">
        <v>32000301</v>
      </c>
      <c r="C58" s="8" t="s">
        <v>59</v>
      </c>
      <c r="D58" s="9">
        <v>100</v>
      </c>
      <c r="E58" s="10"/>
      <c r="F58" s="11">
        <f t="shared" si="0"/>
        <v>0</v>
      </c>
    </row>
    <row r="59" spans="1:6" x14ac:dyDescent="0.25">
      <c r="A59" s="7">
        <v>50</v>
      </c>
      <c r="B59" s="7">
        <v>32000302</v>
      </c>
      <c r="C59" s="8" t="s">
        <v>60</v>
      </c>
      <c r="D59" s="9">
        <v>275</v>
      </c>
      <c r="E59" s="10"/>
      <c r="F59" s="11">
        <f t="shared" si="0"/>
        <v>0</v>
      </c>
    </row>
    <row r="60" spans="1:6" x14ac:dyDescent="0.25">
      <c r="A60" s="7">
        <v>51</v>
      </c>
      <c r="B60" s="7">
        <v>32000501</v>
      </c>
      <c r="C60" s="8" t="s">
        <v>61</v>
      </c>
      <c r="D60" s="9">
        <v>47</v>
      </c>
      <c r="E60" s="10"/>
      <c r="F60" s="11">
        <f t="shared" si="0"/>
        <v>0</v>
      </c>
    </row>
    <row r="61" spans="1:6" x14ac:dyDescent="0.25">
      <c r="A61" s="7">
        <v>52</v>
      </c>
      <c r="B61" s="7">
        <v>32000502</v>
      </c>
      <c r="C61" s="8" t="s">
        <v>62</v>
      </c>
      <c r="D61" s="9">
        <v>176</v>
      </c>
      <c r="E61" s="10"/>
      <c r="F61" s="11">
        <f t="shared" si="0"/>
        <v>0</v>
      </c>
    </row>
    <row r="62" spans="1:6" x14ac:dyDescent="0.25">
      <c r="A62" s="7">
        <v>53</v>
      </c>
      <c r="B62" s="7">
        <v>32000503</v>
      </c>
      <c r="C62" s="8" t="s">
        <v>63</v>
      </c>
      <c r="D62" s="9">
        <v>484</v>
      </c>
      <c r="E62" s="10"/>
      <c r="F62" s="11">
        <f t="shared" si="0"/>
        <v>0</v>
      </c>
    </row>
    <row r="63" spans="1:6" x14ac:dyDescent="0.25">
      <c r="A63" s="7">
        <v>54</v>
      </c>
      <c r="B63" s="7">
        <v>32000504</v>
      </c>
      <c r="C63" s="8" t="s">
        <v>64</v>
      </c>
      <c r="D63" s="9">
        <v>4</v>
      </c>
      <c r="E63" s="10"/>
      <c r="F63" s="11">
        <f t="shared" si="0"/>
        <v>0</v>
      </c>
    </row>
    <row r="64" spans="1:6" x14ac:dyDescent="0.25">
      <c r="A64" s="7">
        <v>55</v>
      </c>
      <c r="B64" s="7">
        <v>32100101</v>
      </c>
      <c r="C64" s="8" t="s">
        <v>65</v>
      </c>
      <c r="D64" s="9">
        <v>138</v>
      </c>
      <c r="E64" s="10"/>
      <c r="F64" s="11">
        <f t="shared" si="0"/>
        <v>0</v>
      </c>
    </row>
    <row r="65" spans="1:6" x14ac:dyDescent="0.25">
      <c r="A65" s="7">
        <v>56</v>
      </c>
      <c r="B65" s="7">
        <v>32100102</v>
      </c>
      <c r="C65" s="8" t="s">
        <v>66</v>
      </c>
      <c r="D65" s="9">
        <v>411</v>
      </c>
      <c r="E65" s="10"/>
      <c r="F65" s="11">
        <f t="shared" si="0"/>
        <v>0</v>
      </c>
    </row>
    <row r="66" spans="1:6" x14ac:dyDescent="0.25">
      <c r="A66" s="7">
        <v>57</v>
      </c>
      <c r="B66" s="7">
        <v>32100103</v>
      </c>
      <c r="C66" s="8" t="s">
        <v>67</v>
      </c>
      <c r="D66" s="9">
        <v>636</v>
      </c>
      <c r="E66" s="10"/>
      <c r="F66" s="11">
        <f t="shared" si="0"/>
        <v>0</v>
      </c>
    </row>
    <row r="67" spans="1:6" x14ac:dyDescent="0.25">
      <c r="A67" s="7">
        <v>58</v>
      </c>
      <c r="B67" s="7">
        <v>32100104</v>
      </c>
      <c r="C67" s="8" t="s">
        <v>68</v>
      </c>
      <c r="D67" s="9">
        <v>1012</v>
      </c>
      <c r="E67" s="10"/>
      <c r="F67" s="11">
        <f t="shared" si="0"/>
        <v>0</v>
      </c>
    </row>
    <row r="68" spans="1:6" x14ac:dyDescent="0.25">
      <c r="A68" s="7">
        <v>59</v>
      </c>
      <c r="B68" s="7">
        <v>32100106</v>
      </c>
      <c r="C68" s="8" t="s">
        <v>69</v>
      </c>
      <c r="D68" s="9">
        <v>652</v>
      </c>
      <c r="E68" s="10"/>
      <c r="F68" s="11">
        <f t="shared" si="0"/>
        <v>0</v>
      </c>
    </row>
    <row r="69" spans="1:6" x14ac:dyDescent="0.25">
      <c r="A69" s="7">
        <v>60</v>
      </c>
      <c r="B69" s="7">
        <v>32200101</v>
      </c>
      <c r="C69" s="8" t="s">
        <v>70</v>
      </c>
      <c r="D69" s="9">
        <v>88</v>
      </c>
      <c r="E69" s="10"/>
      <c r="F69" s="11">
        <f t="shared" si="0"/>
        <v>0</v>
      </c>
    </row>
    <row r="70" spans="1:6" x14ac:dyDescent="0.25">
      <c r="A70" s="7">
        <v>61</v>
      </c>
      <c r="B70" s="7">
        <v>32200201</v>
      </c>
      <c r="C70" s="8" t="s">
        <v>71</v>
      </c>
      <c r="D70" s="9">
        <v>174</v>
      </c>
      <c r="E70" s="10"/>
      <c r="F70" s="11">
        <f t="shared" si="0"/>
        <v>0</v>
      </c>
    </row>
    <row r="71" spans="1:6" x14ac:dyDescent="0.25">
      <c r="A71" s="7">
        <v>62</v>
      </c>
      <c r="B71" s="7">
        <v>32200204</v>
      </c>
      <c r="C71" s="8" t="s">
        <v>72</v>
      </c>
      <c r="D71" s="9">
        <v>900</v>
      </c>
      <c r="E71" s="10"/>
      <c r="F71" s="11">
        <f t="shared" si="0"/>
        <v>0</v>
      </c>
    </row>
    <row r="72" spans="1:6" x14ac:dyDescent="0.25">
      <c r="A72" s="7">
        <v>63</v>
      </c>
      <c r="B72" s="7">
        <v>32200206</v>
      </c>
      <c r="C72" s="8" t="s">
        <v>73</v>
      </c>
      <c r="D72" s="9">
        <v>90</v>
      </c>
      <c r="E72" s="10"/>
      <c r="F72" s="11">
        <f t="shared" si="0"/>
        <v>0</v>
      </c>
    </row>
    <row r="73" spans="1:6" x14ac:dyDescent="0.25">
      <c r="A73" s="7">
        <v>64</v>
      </c>
      <c r="B73" s="7">
        <v>32300102</v>
      </c>
      <c r="C73" s="8" t="s">
        <v>74</v>
      </c>
      <c r="D73" s="9">
        <v>1686</v>
      </c>
      <c r="E73" s="10"/>
      <c r="F73" s="11">
        <f t="shared" si="0"/>
        <v>0</v>
      </c>
    </row>
    <row r="74" spans="1:6" x14ac:dyDescent="0.25">
      <c r="A74" s="7">
        <v>65</v>
      </c>
      <c r="B74" s="7">
        <v>32380101</v>
      </c>
      <c r="C74" s="8" t="s">
        <v>75</v>
      </c>
      <c r="D74" s="9">
        <v>185</v>
      </c>
      <c r="E74" s="10"/>
      <c r="F74" s="11">
        <f t="shared" si="0"/>
        <v>0</v>
      </c>
    </row>
    <row r="75" spans="1:6" x14ac:dyDescent="0.25">
      <c r="A75" s="7">
        <v>66</v>
      </c>
      <c r="B75" s="7">
        <v>32400101</v>
      </c>
      <c r="C75" s="8" t="s">
        <v>76</v>
      </c>
      <c r="D75" s="9">
        <v>6</v>
      </c>
      <c r="E75" s="10"/>
      <c r="F75" s="11">
        <f t="shared" ref="F75:F110" si="1">D75*TRUNC(E75,2)</f>
        <v>0</v>
      </c>
    </row>
    <row r="76" spans="1:6" x14ac:dyDescent="0.25">
      <c r="A76" s="7">
        <v>67</v>
      </c>
      <c r="B76" s="7">
        <v>32500101</v>
      </c>
      <c r="C76" s="8" t="s">
        <v>77</v>
      </c>
      <c r="D76" s="9">
        <v>254</v>
      </c>
      <c r="E76" s="10"/>
      <c r="F76" s="11">
        <f t="shared" si="1"/>
        <v>0</v>
      </c>
    </row>
    <row r="77" spans="1:6" x14ac:dyDescent="0.25">
      <c r="A77" s="7">
        <v>68</v>
      </c>
      <c r="B77" s="7">
        <v>32600101</v>
      </c>
      <c r="C77" s="8" t="s">
        <v>78</v>
      </c>
      <c r="D77" s="9">
        <v>199</v>
      </c>
      <c r="E77" s="10"/>
      <c r="F77" s="11">
        <f t="shared" si="1"/>
        <v>0</v>
      </c>
    </row>
    <row r="78" spans="1:6" x14ac:dyDescent="0.25">
      <c r="A78" s="7">
        <v>69</v>
      </c>
      <c r="B78" s="7">
        <v>32600102</v>
      </c>
      <c r="C78" s="8" t="s">
        <v>79</v>
      </c>
      <c r="D78" s="9">
        <v>343</v>
      </c>
      <c r="E78" s="10"/>
      <c r="F78" s="11">
        <f t="shared" si="1"/>
        <v>0</v>
      </c>
    </row>
    <row r="79" spans="1:6" x14ac:dyDescent="0.25">
      <c r="A79" s="7">
        <v>70</v>
      </c>
      <c r="B79" s="7">
        <v>32600103</v>
      </c>
      <c r="C79" s="8" t="s">
        <v>80</v>
      </c>
      <c r="D79" s="9">
        <v>2</v>
      </c>
      <c r="E79" s="10"/>
      <c r="F79" s="11">
        <f t="shared" si="1"/>
        <v>0</v>
      </c>
    </row>
    <row r="80" spans="1:6" x14ac:dyDescent="0.25">
      <c r="A80" s="7">
        <v>71</v>
      </c>
      <c r="B80" s="7">
        <v>32600201</v>
      </c>
      <c r="C80" s="8" t="s">
        <v>81</v>
      </c>
      <c r="D80" s="9">
        <v>502</v>
      </c>
      <c r="E80" s="10"/>
      <c r="F80" s="11">
        <f t="shared" si="1"/>
        <v>0</v>
      </c>
    </row>
    <row r="81" spans="1:6" x14ac:dyDescent="0.25">
      <c r="A81" s="7">
        <v>72</v>
      </c>
      <c r="B81" s="7">
        <v>32700101</v>
      </c>
      <c r="C81" s="8" t="s">
        <v>82</v>
      </c>
      <c r="D81" s="9">
        <v>478</v>
      </c>
      <c r="E81" s="10"/>
      <c r="F81" s="11">
        <f t="shared" si="1"/>
        <v>0</v>
      </c>
    </row>
    <row r="82" spans="1:6" x14ac:dyDescent="0.25">
      <c r="A82" s="7">
        <v>73</v>
      </c>
      <c r="B82" s="7">
        <v>32700121</v>
      </c>
      <c r="C82" s="8" t="s">
        <v>83</v>
      </c>
      <c r="D82" s="9">
        <v>2</v>
      </c>
      <c r="E82" s="10"/>
      <c r="F82" s="11">
        <f t="shared" si="1"/>
        <v>0</v>
      </c>
    </row>
    <row r="83" spans="1:6" x14ac:dyDescent="0.25">
      <c r="A83" s="7">
        <v>74</v>
      </c>
      <c r="B83" s="7">
        <v>32850105</v>
      </c>
      <c r="C83" s="8" t="s">
        <v>84</v>
      </c>
      <c r="D83" s="9">
        <v>1033</v>
      </c>
      <c r="E83" s="10"/>
      <c r="F83" s="11">
        <f t="shared" si="1"/>
        <v>0</v>
      </c>
    </row>
    <row r="84" spans="1:6" x14ac:dyDescent="0.25">
      <c r="A84" s="7">
        <v>75</v>
      </c>
      <c r="B84" s="7">
        <v>32900101</v>
      </c>
      <c r="C84" s="8" t="s">
        <v>85</v>
      </c>
      <c r="D84" s="9">
        <v>279</v>
      </c>
      <c r="E84" s="10"/>
      <c r="F84" s="11">
        <f t="shared" si="1"/>
        <v>0</v>
      </c>
    </row>
    <row r="85" spans="1:6" x14ac:dyDescent="0.25">
      <c r="A85" s="7">
        <v>76</v>
      </c>
      <c r="B85" s="7">
        <v>33000101</v>
      </c>
      <c r="C85" s="8" t="s">
        <v>86</v>
      </c>
      <c r="D85" s="9">
        <v>31</v>
      </c>
      <c r="E85" s="10"/>
      <c r="F85" s="11">
        <f t="shared" si="1"/>
        <v>0</v>
      </c>
    </row>
    <row r="86" spans="1:6" x14ac:dyDescent="0.25">
      <c r="A86" s="7">
        <v>77</v>
      </c>
      <c r="B86" s="7">
        <v>33000103</v>
      </c>
      <c r="C86" s="8" t="s">
        <v>87</v>
      </c>
      <c r="D86" s="9">
        <v>4</v>
      </c>
      <c r="E86" s="10"/>
      <c r="F86" s="11">
        <f t="shared" si="1"/>
        <v>0</v>
      </c>
    </row>
    <row r="87" spans="1:6" x14ac:dyDescent="0.25">
      <c r="A87" s="7">
        <v>78</v>
      </c>
      <c r="B87" s="7">
        <v>33000104</v>
      </c>
      <c r="C87" s="8" t="s">
        <v>88</v>
      </c>
      <c r="D87" s="9">
        <v>25</v>
      </c>
      <c r="E87" s="10"/>
      <c r="F87" s="11">
        <f t="shared" si="1"/>
        <v>0</v>
      </c>
    </row>
    <row r="88" spans="1:6" x14ac:dyDescent="0.25">
      <c r="A88" s="7">
        <v>79</v>
      </c>
      <c r="B88" s="7">
        <v>33000105</v>
      </c>
      <c r="C88" s="8" t="s">
        <v>89</v>
      </c>
      <c r="D88" s="9">
        <v>2</v>
      </c>
      <c r="E88" s="10"/>
      <c r="F88" s="11">
        <f t="shared" si="1"/>
        <v>0</v>
      </c>
    </row>
    <row r="89" spans="1:6" x14ac:dyDescent="0.25">
      <c r="A89" s="7">
        <v>80</v>
      </c>
      <c r="B89" s="7">
        <v>33100101</v>
      </c>
      <c r="C89" s="8" t="s">
        <v>90</v>
      </c>
      <c r="D89" s="9">
        <v>35</v>
      </c>
      <c r="E89" s="10"/>
      <c r="F89" s="11">
        <f t="shared" si="1"/>
        <v>0</v>
      </c>
    </row>
    <row r="90" spans="1:6" x14ac:dyDescent="0.25">
      <c r="A90" s="7">
        <v>81</v>
      </c>
      <c r="B90" s="7">
        <v>33100102</v>
      </c>
      <c r="C90" s="8" t="s">
        <v>91</v>
      </c>
      <c r="D90" s="9">
        <v>182</v>
      </c>
      <c r="E90" s="10"/>
      <c r="F90" s="11">
        <f t="shared" si="1"/>
        <v>0</v>
      </c>
    </row>
    <row r="91" spans="1:6" x14ac:dyDescent="0.25">
      <c r="A91" s="7">
        <v>82</v>
      </c>
      <c r="B91" s="7">
        <v>33200101</v>
      </c>
      <c r="C91" s="8" t="s">
        <v>92</v>
      </c>
      <c r="D91" s="9">
        <v>541</v>
      </c>
      <c r="E91" s="10"/>
      <c r="F91" s="11">
        <f t="shared" si="1"/>
        <v>0</v>
      </c>
    </row>
    <row r="92" spans="1:6" x14ac:dyDescent="0.25">
      <c r="A92" s="7">
        <v>83</v>
      </c>
      <c r="B92" s="7">
        <v>33300201</v>
      </c>
      <c r="C92" s="8" t="s">
        <v>93</v>
      </c>
      <c r="D92" s="9">
        <v>323</v>
      </c>
      <c r="E92" s="10"/>
      <c r="F92" s="11">
        <f t="shared" si="1"/>
        <v>0</v>
      </c>
    </row>
    <row r="93" spans="1:6" x14ac:dyDescent="0.25">
      <c r="A93" s="7">
        <v>84</v>
      </c>
      <c r="B93" s="7">
        <v>33500101</v>
      </c>
      <c r="C93" s="8" t="s">
        <v>94</v>
      </c>
      <c r="D93" s="9">
        <v>135</v>
      </c>
      <c r="E93" s="10"/>
      <c r="F93" s="11">
        <f t="shared" si="1"/>
        <v>0</v>
      </c>
    </row>
    <row r="94" spans="1:6" x14ac:dyDescent="0.25">
      <c r="A94" s="7">
        <v>85</v>
      </c>
      <c r="B94" s="7">
        <v>33600100</v>
      </c>
      <c r="C94" s="8" t="s">
        <v>95</v>
      </c>
      <c r="D94" s="9">
        <v>896</v>
      </c>
      <c r="E94" s="10"/>
      <c r="F94" s="11">
        <f t="shared" si="1"/>
        <v>0</v>
      </c>
    </row>
    <row r="95" spans="1:6" x14ac:dyDescent="0.25">
      <c r="A95" s="7">
        <v>86</v>
      </c>
      <c r="B95" s="7">
        <v>33600101</v>
      </c>
      <c r="C95" s="8" t="s">
        <v>96</v>
      </c>
      <c r="D95" s="9">
        <v>2188</v>
      </c>
      <c r="E95" s="10"/>
      <c r="F95" s="11">
        <f t="shared" si="1"/>
        <v>0</v>
      </c>
    </row>
    <row r="96" spans="1:6" x14ac:dyDescent="0.25">
      <c r="A96" s="7">
        <v>87</v>
      </c>
      <c r="B96" s="7">
        <v>33600102</v>
      </c>
      <c r="C96" s="8" t="s">
        <v>97</v>
      </c>
      <c r="D96" s="9">
        <v>1511</v>
      </c>
      <c r="E96" s="10"/>
      <c r="F96" s="11">
        <f t="shared" si="1"/>
        <v>0</v>
      </c>
    </row>
    <row r="97" spans="1:6" x14ac:dyDescent="0.25">
      <c r="A97" s="7">
        <v>88</v>
      </c>
      <c r="B97" s="7">
        <v>33600103</v>
      </c>
      <c r="C97" s="8" t="s">
        <v>98</v>
      </c>
      <c r="D97" s="9">
        <v>43</v>
      </c>
      <c r="E97" s="10"/>
      <c r="F97" s="11">
        <f t="shared" si="1"/>
        <v>0</v>
      </c>
    </row>
    <row r="98" spans="1:6" x14ac:dyDescent="0.25">
      <c r="A98" s="7">
        <v>89</v>
      </c>
      <c r="B98" s="7">
        <v>33600104</v>
      </c>
      <c r="C98" s="8" t="s">
        <v>99</v>
      </c>
      <c r="D98" s="9">
        <v>132</v>
      </c>
      <c r="E98" s="10"/>
      <c r="F98" s="11">
        <f t="shared" si="1"/>
        <v>0</v>
      </c>
    </row>
    <row r="99" spans="1:6" x14ac:dyDescent="0.25">
      <c r="A99" s="7">
        <v>90</v>
      </c>
      <c r="B99" s="7">
        <v>33600106</v>
      </c>
      <c r="C99" s="8" t="s">
        <v>100</v>
      </c>
      <c r="D99" s="9">
        <v>596</v>
      </c>
      <c r="E99" s="10"/>
      <c r="F99" s="11">
        <f t="shared" si="1"/>
        <v>0</v>
      </c>
    </row>
    <row r="100" spans="1:6" x14ac:dyDescent="0.25">
      <c r="A100" s="7">
        <v>91</v>
      </c>
      <c r="B100" s="7">
        <v>33600108</v>
      </c>
      <c r="C100" s="8" t="s">
        <v>101</v>
      </c>
      <c r="D100" s="9">
        <v>482</v>
      </c>
      <c r="E100" s="10"/>
      <c r="F100" s="11">
        <f t="shared" si="1"/>
        <v>0</v>
      </c>
    </row>
    <row r="101" spans="1:6" x14ac:dyDescent="0.25">
      <c r="A101" s="7">
        <v>92</v>
      </c>
      <c r="B101" s="7">
        <v>33600120</v>
      </c>
      <c r="C101" s="8" t="s">
        <v>102</v>
      </c>
      <c r="D101" s="9">
        <v>1024</v>
      </c>
      <c r="E101" s="10"/>
      <c r="F101" s="11">
        <f t="shared" si="1"/>
        <v>0</v>
      </c>
    </row>
    <row r="102" spans="1:6" x14ac:dyDescent="0.25">
      <c r="A102" s="7">
        <v>93</v>
      </c>
      <c r="B102" s="7">
        <v>33800101</v>
      </c>
      <c r="C102" s="8" t="s">
        <v>103</v>
      </c>
      <c r="D102" s="9">
        <v>82</v>
      </c>
      <c r="E102" s="10"/>
      <c r="F102" s="11">
        <f t="shared" si="1"/>
        <v>0</v>
      </c>
    </row>
    <row r="103" spans="1:6" x14ac:dyDescent="0.25">
      <c r="A103" s="7">
        <v>94</v>
      </c>
      <c r="B103" s="7">
        <v>34000101</v>
      </c>
      <c r="C103" s="8" t="s">
        <v>104</v>
      </c>
      <c r="D103" s="9">
        <v>1318</v>
      </c>
      <c r="E103" s="10"/>
      <c r="F103" s="11">
        <f t="shared" si="1"/>
        <v>0</v>
      </c>
    </row>
    <row r="104" spans="1:6" x14ac:dyDescent="0.25">
      <c r="A104" s="7">
        <v>95</v>
      </c>
      <c r="B104" s="7">
        <v>34700101</v>
      </c>
      <c r="C104" s="8" t="s">
        <v>105</v>
      </c>
      <c r="D104" s="9">
        <v>59</v>
      </c>
      <c r="E104" s="10"/>
      <c r="F104" s="11">
        <f t="shared" si="1"/>
        <v>0</v>
      </c>
    </row>
    <row r="105" spans="1:6" ht="15.75" thickBot="1" x14ac:dyDescent="0.3">
      <c r="A105" s="7">
        <v>96</v>
      </c>
      <c r="B105" s="16">
        <v>32350110</v>
      </c>
      <c r="C105" s="8" t="s">
        <v>106</v>
      </c>
      <c r="D105" s="9">
        <v>48</v>
      </c>
      <c r="E105" s="10"/>
      <c r="F105" s="11">
        <f t="shared" si="1"/>
        <v>0</v>
      </c>
    </row>
    <row r="106" spans="1:6" ht="15.75" thickBot="1" x14ac:dyDescent="0.3">
      <c r="A106" s="7">
        <v>97</v>
      </c>
      <c r="B106" s="16">
        <v>30300303</v>
      </c>
      <c r="C106" s="8" t="s">
        <v>107</v>
      </c>
      <c r="D106" s="9">
        <v>10</v>
      </c>
      <c r="E106" s="10"/>
      <c r="F106" s="11">
        <f t="shared" si="1"/>
        <v>0</v>
      </c>
    </row>
    <row r="107" spans="1:6" ht="15.75" thickBot="1" x14ac:dyDescent="0.3">
      <c r="A107" s="7">
        <v>98</v>
      </c>
      <c r="B107" s="16">
        <v>32380116</v>
      </c>
      <c r="C107" s="8" t="s">
        <v>108</v>
      </c>
      <c r="D107" s="9">
        <v>180</v>
      </c>
      <c r="E107" s="10"/>
      <c r="F107" s="11">
        <f t="shared" si="1"/>
        <v>0</v>
      </c>
    </row>
    <row r="108" spans="1:6" ht="15.75" thickBot="1" x14ac:dyDescent="0.3">
      <c r="A108" s="7">
        <v>99</v>
      </c>
      <c r="B108" s="16">
        <v>33600121</v>
      </c>
      <c r="C108" s="8" t="s">
        <v>109</v>
      </c>
      <c r="D108" s="9">
        <v>220</v>
      </c>
      <c r="E108" s="10"/>
      <c r="F108" s="11">
        <f t="shared" si="1"/>
        <v>0</v>
      </c>
    </row>
    <row r="109" spans="1:6" ht="15.75" thickBot="1" x14ac:dyDescent="0.3">
      <c r="A109" s="7">
        <v>100</v>
      </c>
      <c r="B109" s="16">
        <v>32360120</v>
      </c>
      <c r="C109" s="8" t="s">
        <v>110</v>
      </c>
      <c r="D109" s="9">
        <v>300</v>
      </c>
      <c r="E109" s="10"/>
      <c r="F109" s="11">
        <f t="shared" si="1"/>
        <v>0</v>
      </c>
    </row>
    <row r="110" spans="1:6" ht="15.75" thickBot="1" x14ac:dyDescent="0.3">
      <c r="A110" s="7">
        <v>101</v>
      </c>
      <c r="B110" s="16">
        <v>32360122</v>
      </c>
      <c r="C110" s="8" t="s">
        <v>111</v>
      </c>
      <c r="D110" s="9">
        <v>100</v>
      </c>
      <c r="E110" s="10"/>
      <c r="F110" s="11">
        <f t="shared" si="1"/>
        <v>0</v>
      </c>
    </row>
    <row r="111" spans="1:6" x14ac:dyDescent="0.25">
      <c r="A111" s="19" t="s">
        <v>4</v>
      </c>
      <c r="B111" s="20"/>
      <c r="C111" s="20"/>
      <c r="D111" s="20"/>
      <c r="E111" s="20"/>
      <c r="F111" s="11">
        <f>SUM(F10:F110)</f>
        <v>0</v>
      </c>
    </row>
    <row r="112" spans="1:6" x14ac:dyDescent="0.25">
      <c r="A112" s="19" t="s">
        <v>180</v>
      </c>
      <c r="B112" s="19"/>
      <c r="C112" s="19"/>
      <c r="D112" s="19"/>
      <c r="E112" s="19"/>
      <c r="F112" s="11">
        <f>F111*0.21</f>
        <v>0</v>
      </c>
    </row>
    <row r="113" spans="1:7" x14ac:dyDescent="0.25">
      <c r="A113" s="19" t="s">
        <v>5</v>
      </c>
      <c r="B113" s="20"/>
      <c r="C113" s="20"/>
      <c r="D113" s="20"/>
      <c r="E113" s="20"/>
      <c r="F113" s="11">
        <f>F111+F112</f>
        <v>0</v>
      </c>
    </row>
    <row r="114" spans="1:7" x14ac:dyDescent="0.25">
      <c r="C114" s="6"/>
    </row>
    <row r="115" spans="1:7" x14ac:dyDescent="0.25">
      <c r="C115" s="21" t="s">
        <v>6</v>
      </c>
      <c r="D115" s="22"/>
      <c r="E115" s="22"/>
    </row>
    <row r="116" spans="1:7" x14ac:dyDescent="0.25">
      <c r="C116" s="12"/>
    </row>
    <row r="117" spans="1:7" ht="53.1" customHeight="1" x14ac:dyDescent="0.25">
      <c r="A117" s="23" t="s">
        <v>191</v>
      </c>
      <c r="B117" s="24"/>
      <c r="C117" s="24"/>
      <c r="D117" s="24"/>
      <c r="E117" s="24"/>
      <c r="F117" s="24"/>
      <c r="G117" s="13"/>
    </row>
    <row r="118" spans="1:7" ht="35.1" customHeight="1" x14ac:dyDescent="0.25">
      <c r="A118" s="24"/>
      <c r="B118" s="24"/>
      <c r="C118" s="24"/>
      <c r="D118" s="24"/>
      <c r="E118" s="24"/>
      <c r="F118" s="24"/>
      <c r="G118" s="13"/>
    </row>
    <row r="119" spans="1:7" ht="28.15" customHeight="1" x14ac:dyDescent="0.25">
      <c r="A119" s="24"/>
      <c r="B119" s="24"/>
      <c r="C119" s="24"/>
      <c r="D119" s="24"/>
      <c r="E119" s="24"/>
      <c r="F119" s="24"/>
      <c r="G119" s="13"/>
    </row>
    <row r="120" spans="1:7" ht="48.6" customHeight="1" x14ac:dyDescent="0.25">
      <c r="A120" s="24"/>
      <c r="B120" s="24"/>
      <c r="C120" s="24"/>
      <c r="D120" s="24"/>
      <c r="E120" s="24"/>
      <c r="F120" s="24"/>
      <c r="G120" s="13"/>
    </row>
    <row r="121" spans="1:7" x14ac:dyDescent="0.25">
      <c r="A121" s="24"/>
      <c r="B121" s="24"/>
      <c r="C121" s="24"/>
      <c r="D121" s="24"/>
      <c r="E121" s="24"/>
      <c r="F121" s="24"/>
      <c r="G121" s="13"/>
    </row>
    <row r="122" spans="1:7" x14ac:dyDescent="0.25">
      <c r="A122" s="24"/>
      <c r="B122" s="24"/>
      <c r="C122" s="24"/>
      <c r="D122" s="24"/>
      <c r="E122" s="24"/>
      <c r="F122" s="24"/>
      <c r="G122" s="13"/>
    </row>
    <row r="123" spans="1:7" x14ac:dyDescent="0.25">
      <c r="A123" s="24"/>
      <c r="B123" s="24"/>
      <c r="C123" s="24"/>
      <c r="D123" s="24"/>
      <c r="E123" s="24"/>
      <c r="F123" s="24"/>
      <c r="G123" s="13"/>
    </row>
    <row r="124" spans="1:7" x14ac:dyDescent="0.25">
      <c r="A124" s="24"/>
      <c r="B124" s="24"/>
      <c r="C124" s="24"/>
      <c r="D124" s="24"/>
      <c r="E124" s="24"/>
      <c r="F124" s="24"/>
      <c r="G124" s="13"/>
    </row>
    <row r="125" spans="1:7" x14ac:dyDescent="0.25">
      <c r="A125" s="24"/>
      <c r="B125" s="24"/>
      <c r="C125" s="24"/>
      <c r="D125" s="24"/>
      <c r="E125" s="24"/>
      <c r="F125" s="24"/>
    </row>
    <row r="126" spans="1:7" x14ac:dyDescent="0.25">
      <c r="A126" s="25"/>
      <c r="B126" s="25"/>
      <c r="C126" s="25"/>
      <c r="D126" s="25"/>
      <c r="E126" s="25"/>
      <c r="F126" s="25"/>
    </row>
    <row r="127" spans="1:7" x14ac:dyDescent="0.25">
      <c r="A127" s="25"/>
      <c r="B127" s="25"/>
      <c r="C127" s="25"/>
      <c r="D127" s="25"/>
      <c r="E127" s="25"/>
      <c r="F127" s="25"/>
    </row>
  </sheetData>
  <sheetProtection algorithmName="SHA-512" hashValue="QQJWansiFPnKJM0gPsp2PXjD3+utGonlqSNmzdF9pDF+Lk59DVTje7dAramavCZI+0o4tEKE2o20kGFMKTaSIg==" saltValue="Jx2deDNBgZySJywkb45s0A==" spinCount="100000" sheet="1" objects="1" scenarios="1"/>
  <mergeCells count="10">
    <mergeCell ref="A1:F1"/>
    <mergeCell ref="A2:F2"/>
    <mergeCell ref="A7:F7"/>
    <mergeCell ref="A4:C4"/>
    <mergeCell ref="A5:C5"/>
    <mergeCell ref="A111:E111"/>
    <mergeCell ref="A112:E112"/>
    <mergeCell ref="A113:E113"/>
    <mergeCell ref="C115:E115"/>
    <mergeCell ref="A117:F127"/>
  </mergeCells>
  <phoneticPr fontId="9" type="noConversion"/>
  <pageMargins left="0.51181102362204722" right="0.11811023622047245" top="0.74803149606299213" bottom="0.74803149606299213" header="0.31496062992125984" footer="0.31496062992125984"/>
  <pageSetup paperSize="9"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FAECE-5F63-4F3D-AFA4-02A52C36B712}">
  <dimension ref="A1:H33"/>
  <sheetViews>
    <sheetView workbookViewId="0">
      <selection activeCell="E10" sqref="E10"/>
    </sheetView>
  </sheetViews>
  <sheetFormatPr baseColWidth="10" defaultColWidth="11.42578125" defaultRowHeight="15" x14ac:dyDescent="0.25"/>
  <cols>
    <col min="1" max="1" width="7.7109375" style="3" customWidth="1"/>
    <col min="2" max="2" width="12.7109375" style="3" customWidth="1"/>
    <col min="3" max="3" width="55.28515625" style="3" customWidth="1"/>
    <col min="4" max="4" width="11.7109375" style="3" customWidth="1"/>
    <col min="5" max="5" width="11.42578125" style="3"/>
    <col min="6" max="6" width="15.7109375" style="3" customWidth="1"/>
    <col min="7" max="16384" width="11.42578125" style="3"/>
  </cols>
  <sheetData>
    <row r="1" spans="1:6" x14ac:dyDescent="0.25">
      <c r="A1" s="26" t="s">
        <v>185</v>
      </c>
      <c r="B1" s="26"/>
      <c r="C1" s="26"/>
      <c r="D1" s="26"/>
      <c r="E1" s="26"/>
      <c r="F1" s="26"/>
    </row>
    <row r="2" spans="1:6" x14ac:dyDescent="0.25">
      <c r="A2" s="21" t="s">
        <v>186</v>
      </c>
      <c r="B2" s="21"/>
      <c r="C2" s="21"/>
      <c r="D2" s="21"/>
      <c r="E2" s="21"/>
      <c r="F2" s="21"/>
    </row>
    <row r="3" spans="1:6" x14ac:dyDescent="0.25">
      <c r="C3" s="4"/>
    </row>
    <row r="4" spans="1:6" x14ac:dyDescent="0.25">
      <c r="A4" s="28" t="s">
        <v>182</v>
      </c>
      <c r="B4" s="28"/>
      <c r="C4" s="28"/>
    </row>
    <row r="5" spans="1:6" ht="15" customHeight="1" x14ac:dyDescent="0.25">
      <c r="A5" s="28" t="s">
        <v>1</v>
      </c>
      <c r="B5" s="28"/>
      <c r="C5" s="28"/>
    </row>
    <row r="6" spans="1:6" x14ac:dyDescent="0.25">
      <c r="A6" s="28"/>
      <c r="B6" s="28"/>
      <c r="C6" s="28"/>
    </row>
    <row r="7" spans="1:6" ht="180" customHeight="1" x14ac:dyDescent="0.25">
      <c r="A7" s="27" t="s">
        <v>187</v>
      </c>
      <c r="B7" s="27"/>
      <c r="C7" s="27"/>
      <c r="D7" s="27"/>
      <c r="E7" s="27"/>
      <c r="F7" s="27"/>
    </row>
    <row r="8" spans="1:6" x14ac:dyDescent="0.25">
      <c r="C8" s="6"/>
    </row>
    <row r="9" spans="1:6" ht="38.25" x14ac:dyDescent="0.25">
      <c r="A9" s="1" t="s">
        <v>7</v>
      </c>
      <c r="B9" s="1" t="s">
        <v>10</v>
      </c>
      <c r="C9" s="2" t="s">
        <v>179</v>
      </c>
      <c r="D9" s="1" t="s">
        <v>3</v>
      </c>
      <c r="E9" s="1" t="s">
        <v>8</v>
      </c>
      <c r="F9" s="1" t="s">
        <v>9</v>
      </c>
    </row>
    <row r="10" spans="1:6" x14ac:dyDescent="0.25">
      <c r="A10" s="7">
        <v>1</v>
      </c>
      <c r="B10" s="7">
        <v>32700201</v>
      </c>
      <c r="C10" s="8" t="s">
        <v>112</v>
      </c>
      <c r="D10" s="9">
        <v>28110</v>
      </c>
      <c r="E10" s="10"/>
      <c r="F10" s="11">
        <f>D10*TRUNC(E10,2)</f>
        <v>0</v>
      </c>
    </row>
    <row r="11" spans="1:6" x14ac:dyDescent="0.25">
      <c r="A11" s="7">
        <v>2</v>
      </c>
      <c r="B11" s="7">
        <v>32700203</v>
      </c>
      <c r="C11" s="8" t="s">
        <v>113</v>
      </c>
      <c r="D11" s="9">
        <v>2654</v>
      </c>
      <c r="E11" s="10"/>
      <c r="F11" s="11">
        <f t="shared" ref="F11:F15" si="0">D11*TRUNC(E11,2)</f>
        <v>0</v>
      </c>
    </row>
    <row r="12" spans="1:6" x14ac:dyDescent="0.25">
      <c r="A12" s="7">
        <v>3</v>
      </c>
      <c r="B12" s="7">
        <v>32700204</v>
      </c>
      <c r="C12" s="8" t="s">
        <v>114</v>
      </c>
      <c r="D12" s="9">
        <v>10272</v>
      </c>
      <c r="E12" s="10"/>
      <c r="F12" s="11">
        <f t="shared" si="0"/>
        <v>0</v>
      </c>
    </row>
    <row r="13" spans="1:6" x14ac:dyDescent="0.25">
      <c r="A13" s="7">
        <v>4</v>
      </c>
      <c r="B13" s="7">
        <v>32700301</v>
      </c>
      <c r="C13" s="8" t="s">
        <v>115</v>
      </c>
      <c r="D13" s="9">
        <v>26716</v>
      </c>
      <c r="E13" s="10"/>
      <c r="F13" s="11">
        <f t="shared" si="0"/>
        <v>0</v>
      </c>
    </row>
    <row r="14" spans="1:6" x14ac:dyDescent="0.25">
      <c r="A14" s="7">
        <v>5</v>
      </c>
      <c r="B14" s="7">
        <v>32700302</v>
      </c>
      <c r="C14" s="8" t="s">
        <v>116</v>
      </c>
      <c r="D14" s="9">
        <v>117</v>
      </c>
      <c r="E14" s="10"/>
      <c r="F14" s="11">
        <f t="shared" si="0"/>
        <v>0</v>
      </c>
    </row>
    <row r="15" spans="1:6" x14ac:dyDescent="0.25">
      <c r="A15" s="7">
        <v>6</v>
      </c>
      <c r="B15" s="7">
        <v>32700303</v>
      </c>
      <c r="C15" s="8" t="s">
        <v>117</v>
      </c>
      <c r="D15" s="9">
        <v>120</v>
      </c>
      <c r="E15" s="10"/>
      <c r="F15" s="11">
        <f t="shared" si="0"/>
        <v>0</v>
      </c>
    </row>
    <row r="16" spans="1:6" x14ac:dyDescent="0.25">
      <c r="A16" s="19" t="s">
        <v>4</v>
      </c>
      <c r="B16" s="29"/>
      <c r="C16" s="29"/>
      <c r="D16" s="29"/>
      <c r="E16" s="29"/>
      <c r="F16" s="11">
        <f>SUM(F10:F15)</f>
        <v>0</v>
      </c>
    </row>
    <row r="17" spans="1:8" x14ac:dyDescent="0.25">
      <c r="A17" s="19" t="s">
        <v>180</v>
      </c>
      <c r="B17" s="29"/>
      <c r="C17" s="29"/>
      <c r="D17" s="29"/>
      <c r="E17" s="29"/>
      <c r="F17" s="11">
        <f>F16*0.21</f>
        <v>0</v>
      </c>
    </row>
    <row r="18" spans="1:8" x14ac:dyDescent="0.25">
      <c r="A18" s="19" t="s">
        <v>5</v>
      </c>
      <c r="B18" s="29"/>
      <c r="C18" s="29"/>
      <c r="D18" s="29"/>
      <c r="E18" s="29"/>
      <c r="F18" s="11">
        <f>F16+F17</f>
        <v>0</v>
      </c>
    </row>
    <row r="19" spans="1:8" x14ac:dyDescent="0.25">
      <c r="C19" s="6"/>
    </row>
    <row r="20" spans="1:8" x14ac:dyDescent="0.25">
      <c r="C20" s="21" t="s">
        <v>6</v>
      </c>
      <c r="D20" s="30"/>
    </row>
    <row r="21" spans="1:8" x14ac:dyDescent="0.25">
      <c r="C21" s="12"/>
    </row>
    <row r="22" spans="1:8" ht="53.1" customHeight="1" x14ac:dyDescent="0.25">
      <c r="A22" s="31" t="s">
        <v>192</v>
      </c>
      <c r="B22" s="32"/>
      <c r="C22" s="32"/>
      <c r="D22" s="32"/>
      <c r="E22" s="32"/>
      <c r="F22" s="32"/>
      <c r="G22" s="13"/>
      <c r="H22" s="13"/>
    </row>
    <row r="23" spans="1:8" ht="35.1" customHeight="1" x14ac:dyDescent="0.25">
      <c r="A23" s="32"/>
      <c r="B23" s="32"/>
      <c r="C23" s="32"/>
      <c r="D23" s="32"/>
      <c r="E23" s="32"/>
      <c r="F23" s="32"/>
      <c r="G23" s="13"/>
      <c r="H23" s="13"/>
    </row>
    <row r="24" spans="1:8" ht="28.15" customHeight="1" x14ac:dyDescent="0.25">
      <c r="A24" s="32"/>
      <c r="B24" s="32"/>
      <c r="C24" s="32"/>
      <c r="D24" s="32"/>
      <c r="E24" s="32"/>
      <c r="F24" s="32"/>
      <c r="G24" s="13"/>
      <c r="H24" s="13"/>
    </row>
    <row r="25" spans="1:8" ht="48.6" customHeight="1" x14ac:dyDescent="0.25">
      <c r="A25" s="32"/>
      <c r="B25" s="32"/>
      <c r="C25" s="32"/>
      <c r="D25" s="32"/>
      <c r="E25" s="32"/>
      <c r="F25" s="32"/>
      <c r="G25" s="13"/>
      <c r="H25" s="13"/>
    </row>
    <row r="26" spans="1:8" x14ac:dyDescent="0.25">
      <c r="A26" s="32"/>
      <c r="B26" s="32"/>
      <c r="C26" s="32"/>
      <c r="D26" s="32"/>
      <c r="E26" s="32"/>
      <c r="F26" s="32"/>
      <c r="G26" s="13"/>
      <c r="H26" s="13"/>
    </row>
    <row r="27" spans="1:8" x14ac:dyDescent="0.25">
      <c r="A27" s="32"/>
      <c r="B27" s="32"/>
      <c r="C27" s="32"/>
      <c r="D27" s="32"/>
      <c r="E27" s="32"/>
      <c r="F27" s="32"/>
      <c r="G27" s="13"/>
      <c r="H27" s="13"/>
    </row>
    <row r="28" spans="1:8" x14ac:dyDescent="0.25">
      <c r="A28" s="32"/>
      <c r="B28" s="32"/>
      <c r="C28" s="32"/>
      <c r="D28" s="32"/>
      <c r="E28" s="32"/>
      <c r="F28" s="32"/>
      <c r="G28" s="13"/>
      <c r="H28" s="13"/>
    </row>
    <row r="29" spans="1:8" x14ac:dyDescent="0.25">
      <c r="A29" s="32"/>
      <c r="B29" s="32"/>
      <c r="C29" s="32"/>
      <c r="D29" s="32"/>
      <c r="E29" s="32"/>
      <c r="F29" s="32"/>
      <c r="G29" s="13"/>
      <c r="H29" s="13"/>
    </row>
    <row r="30" spans="1:8" x14ac:dyDescent="0.25">
      <c r="A30" s="32"/>
      <c r="B30" s="32"/>
      <c r="C30" s="32"/>
      <c r="D30" s="32"/>
      <c r="E30" s="32"/>
      <c r="F30" s="32"/>
    </row>
    <row r="31" spans="1:8" x14ac:dyDescent="0.25">
      <c r="A31" s="33"/>
      <c r="B31" s="33"/>
      <c r="C31" s="33"/>
      <c r="D31" s="33"/>
      <c r="E31" s="33"/>
      <c r="F31" s="33"/>
    </row>
    <row r="32" spans="1:8" x14ac:dyDescent="0.25">
      <c r="A32" s="33"/>
      <c r="B32" s="33"/>
      <c r="C32" s="33"/>
      <c r="D32" s="33"/>
      <c r="E32" s="33"/>
      <c r="F32" s="33"/>
    </row>
    <row r="33" spans="1:6" ht="65.25" customHeight="1" x14ac:dyDescent="0.25">
      <c r="A33" s="33"/>
      <c r="B33" s="33"/>
      <c r="C33" s="33"/>
      <c r="D33" s="33"/>
      <c r="E33" s="33"/>
      <c r="F33" s="33"/>
    </row>
  </sheetData>
  <sheetProtection algorithmName="SHA-512" hashValue="YxV8VlqtHU6StrN7mQKsWHUacKy6xA6fInbUZlzwl6q91FNlQ8l/mNXXTyicxVI1IlDOM3yPYF7GoHfBuZ+FdQ==" saltValue="kcjixHBh7baoVgZVxe3uaQ==" spinCount="100000" sheet="1" objects="1" scenarios="1"/>
  <mergeCells count="11">
    <mergeCell ref="A1:F1"/>
    <mergeCell ref="A2:F2"/>
    <mergeCell ref="A4:C4"/>
    <mergeCell ref="A6:C6"/>
    <mergeCell ref="A7:F7"/>
    <mergeCell ref="A5:C5"/>
    <mergeCell ref="A16:E16"/>
    <mergeCell ref="A17:E17"/>
    <mergeCell ref="A18:E18"/>
    <mergeCell ref="C20:D20"/>
    <mergeCell ref="A22:F33"/>
  </mergeCells>
  <pageMargins left="0.51181102362204722" right="0.11811023622047245"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7BB6EA-402D-4B8C-911A-06D74479220C}">
  <dimension ref="A1:G87"/>
  <sheetViews>
    <sheetView tabSelected="1" topLeftCell="A7" workbookViewId="0">
      <selection activeCell="E12" sqref="E12"/>
    </sheetView>
  </sheetViews>
  <sheetFormatPr baseColWidth="10" defaultColWidth="11.42578125" defaultRowHeight="15" x14ac:dyDescent="0.25"/>
  <cols>
    <col min="1" max="1" width="7.7109375" style="3" customWidth="1"/>
    <col min="2" max="2" width="12.7109375" style="3" customWidth="1"/>
    <col min="3" max="3" width="55.28515625" style="3" customWidth="1"/>
    <col min="4" max="4" width="11.7109375" style="3" customWidth="1"/>
    <col min="5" max="5" width="11.42578125" style="3"/>
    <col min="6" max="6" width="21.28515625" style="3" customWidth="1"/>
    <col min="7" max="16384" width="11.42578125" style="3"/>
  </cols>
  <sheetData>
    <row r="1" spans="1:6" x14ac:dyDescent="0.25">
      <c r="A1" s="26" t="s">
        <v>189</v>
      </c>
      <c r="B1" s="26"/>
      <c r="C1" s="26"/>
      <c r="D1" s="26"/>
      <c r="E1" s="26"/>
      <c r="F1" s="26"/>
    </row>
    <row r="2" spans="1:6" x14ac:dyDescent="0.25">
      <c r="A2" s="21" t="s">
        <v>190</v>
      </c>
      <c r="B2" s="21"/>
      <c r="C2" s="21"/>
      <c r="D2" s="21"/>
      <c r="E2" s="21"/>
      <c r="F2" s="21"/>
    </row>
    <row r="3" spans="1:6" x14ac:dyDescent="0.25">
      <c r="C3" s="4"/>
    </row>
    <row r="4" spans="1:6" x14ac:dyDescent="0.25">
      <c r="A4" s="28" t="s">
        <v>0</v>
      </c>
      <c r="B4" s="28"/>
      <c r="C4" s="28"/>
    </row>
    <row r="5" spans="1:6" x14ac:dyDescent="0.25">
      <c r="A5" s="28" t="s">
        <v>1</v>
      </c>
      <c r="B5" s="28"/>
      <c r="C5" s="28"/>
    </row>
    <row r="6" spans="1:6" x14ac:dyDescent="0.25">
      <c r="C6" s="5"/>
    </row>
    <row r="7" spans="1:6" ht="176.25" customHeight="1" x14ac:dyDescent="0.25">
      <c r="A7" s="27" t="s">
        <v>188</v>
      </c>
      <c r="B7" s="27"/>
      <c r="C7" s="27"/>
      <c r="D7" s="27"/>
      <c r="E7" s="27"/>
      <c r="F7" s="27"/>
    </row>
    <row r="8" spans="1:6" x14ac:dyDescent="0.25">
      <c r="C8" s="6"/>
    </row>
    <row r="9" spans="1:6" ht="38.25" x14ac:dyDescent="0.25">
      <c r="A9" s="1" t="s">
        <v>7</v>
      </c>
      <c r="B9" s="1" t="s">
        <v>10</v>
      </c>
      <c r="C9" s="2" t="s">
        <v>2</v>
      </c>
      <c r="D9" s="1" t="s">
        <v>3</v>
      </c>
      <c r="E9" s="1" t="s">
        <v>8</v>
      </c>
      <c r="F9" s="1" t="s">
        <v>9</v>
      </c>
    </row>
    <row r="10" spans="1:6" x14ac:dyDescent="0.25">
      <c r="A10" s="7">
        <v>1</v>
      </c>
      <c r="B10" s="7" t="s">
        <v>194</v>
      </c>
      <c r="C10" s="8" t="s">
        <v>118</v>
      </c>
      <c r="D10" s="14">
        <v>359</v>
      </c>
      <c r="E10" s="17"/>
      <c r="F10" s="11">
        <f>D10*TRUNC(E10,2)</f>
        <v>0</v>
      </c>
    </row>
    <row r="11" spans="1:6" x14ac:dyDescent="0.25">
      <c r="A11" s="7">
        <v>2</v>
      </c>
      <c r="B11" s="7" t="s">
        <v>195</v>
      </c>
      <c r="C11" s="8" t="s">
        <v>119</v>
      </c>
      <c r="D11" s="14">
        <v>476</v>
      </c>
      <c r="E11" s="17"/>
      <c r="F11" s="11">
        <f t="shared" ref="F11:F73" si="0">D11*TRUNC(E11,2)</f>
        <v>0</v>
      </c>
    </row>
    <row r="12" spans="1:6" x14ac:dyDescent="0.25">
      <c r="A12" s="7">
        <v>3</v>
      </c>
      <c r="B12" s="7" t="s">
        <v>196</v>
      </c>
      <c r="C12" s="8" t="s">
        <v>120</v>
      </c>
      <c r="D12" s="14">
        <v>429</v>
      </c>
      <c r="E12" s="17"/>
      <c r="F12" s="11">
        <f t="shared" si="0"/>
        <v>0</v>
      </c>
    </row>
    <row r="13" spans="1:6" x14ac:dyDescent="0.25">
      <c r="A13" s="7">
        <v>4</v>
      </c>
      <c r="B13" s="7" t="s">
        <v>197</v>
      </c>
      <c r="C13" s="8" t="s">
        <v>121</v>
      </c>
      <c r="D13" s="14">
        <v>580</v>
      </c>
      <c r="E13" s="17"/>
      <c r="F13" s="11">
        <f t="shared" si="0"/>
        <v>0</v>
      </c>
    </row>
    <row r="14" spans="1:6" x14ac:dyDescent="0.25">
      <c r="A14" s="7">
        <v>5</v>
      </c>
      <c r="B14" s="7" t="s">
        <v>198</v>
      </c>
      <c r="C14" s="8" t="s">
        <v>122</v>
      </c>
      <c r="D14" s="14">
        <v>282</v>
      </c>
      <c r="E14" s="17"/>
      <c r="F14" s="11">
        <f t="shared" si="0"/>
        <v>0</v>
      </c>
    </row>
    <row r="15" spans="1:6" x14ac:dyDescent="0.25">
      <c r="A15" s="7">
        <v>6</v>
      </c>
      <c r="B15" s="7" t="s">
        <v>199</v>
      </c>
      <c r="C15" s="8" t="s">
        <v>123</v>
      </c>
      <c r="D15" s="14">
        <v>155</v>
      </c>
      <c r="E15" s="17"/>
      <c r="F15" s="11">
        <f t="shared" si="0"/>
        <v>0</v>
      </c>
    </row>
    <row r="16" spans="1:6" x14ac:dyDescent="0.25">
      <c r="A16" s="7">
        <v>7</v>
      </c>
      <c r="B16" s="7" t="s">
        <v>200</v>
      </c>
      <c r="C16" s="8" t="s">
        <v>124</v>
      </c>
      <c r="D16" s="14">
        <v>134</v>
      </c>
      <c r="E16" s="17"/>
      <c r="F16" s="11">
        <f t="shared" si="0"/>
        <v>0</v>
      </c>
    </row>
    <row r="17" spans="1:6" x14ac:dyDescent="0.25">
      <c r="A17" s="7">
        <v>8</v>
      </c>
      <c r="B17" s="7" t="s">
        <v>201</v>
      </c>
      <c r="C17" s="8" t="s">
        <v>125</v>
      </c>
      <c r="D17" s="14">
        <v>78</v>
      </c>
      <c r="E17" s="17"/>
      <c r="F17" s="11">
        <f t="shared" si="0"/>
        <v>0</v>
      </c>
    </row>
    <row r="18" spans="1:6" x14ac:dyDescent="0.25">
      <c r="A18" s="7">
        <v>9</v>
      </c>
      <c r="B18" s="7" t="s">
        <v>202</v>
      </c>
      <c r="C18" s="8" t="s">
        <v>126</v>
      </c>
      <c r="D18" s="14">
        <v>24</v>
      </c>
      <c r="E18" s="17"/>
      <c r="F18" s="11">
        <f t="shared" si="0"/>
        <v>0</v>
      </c>
    </row>
    <row r="19" spans="1:6" x14ac:dyDescent="0.25">
      <c r="A19" s="7">
        <v>10</v>
      </c>
      <c r="B19" s="7" t="s">
        <v>203</v>
      </c>
      <c r="C19" s="8" t="s">
        <v>127</v>
      </c>
      <c r="D19" s="14">
        <v>72</v>
      </c>
      <c r="E19" s="17"/>
      <c r="F19" s="11">
        <f t="shared" si="0"/>
        <v>0</v>
      </c>
    </row>
    <row r="20" spans="1:6" x14ac:dyDescent="0.25">
      <c r="A20" s="7">
        <v>11</v>
      </c>
      <c r="B20" s="7" t="s">
        <v>204</v>
      </c>
      <c r="C20" s="8" t="s">
        <v>128</v>
      </c>
      <c r="D20" s="14">
        <v>50</v>
      </c>
      <c r="E20" s="17"/>
      <c r="F20" s="11">
        <f t="shared" si="0"/>
        <v>0</v>
      </c>
    </row>
    <row r="21" spans="1:6" x14ac:dyDescent="0.25">
      <c r="A21" s="7">
        <v>12</v>
      </c>
      <c r="B21" s="7" t="s">
        <v>205</v>
      </c>
      <c r="C21" s="8" t="s">
        <v>129</v>
      </c>
      <c r="D21" s="14">
        <v>50</v>
      </c>
      <c r="E21" s="17"/>
      <c r="F21" s="11">
        <f t="shared" si="0"/>
        <v>0</v>
      </c>
    </row>
    <row r="22" spans="1:6" x14ac:dyDescent="0.25">
      <c r="A22" s="7">
        <v>13</v>
      </c>
      <c r="B22" s="7" t="s">
        <v>206</v>
      </c>
      <c r="C22" s="8" t="s">
        <v>130</v>
      </c>
      <c r="D22" s="14">
        <v>50</v>
      </c>
      <c r="E22" s="17"/>
      <c r="F22" s="11">
        <f t="shared" si="0"/>
        <v>0</v>
      </c>
    </row>
    <row r="23" spans="1:6" x14ac:dyDescent="0.25">
      <c r="A23" s="7">
        <v>14</v>
      </c>
      <c r="B23" s="7" t="s">
        <v>207</v>
      </c>
      <c r="C23" s="8" t="s">
        <v>131</v>
      </c>
      <c r="D23" s="14">
        <v>100</v>
      </c>
      <c r="E23" s="17"/>
      <c r="F23" s="11">
        <f t="shared" si="0"/>
        <v>0</v>
      </c>
    </row>
    <row r="24" spans="1:6" x14ac:dyDescent="0.25">
      <c r="A24" s="7">
        <v>15</v>
      </c>
      <c r="B24" s="7" t="s">
        <v>208</v>
      </c>
      <c r="C24" s="8" t="s">
        <v>132</v>
      </c>
      <c r="D24" s="14">
        <v>100</v>
      </c>
      <c r="E24" s="17"/>
      <c r="F24" s="11">
        <f t="shared" si="0"/>
        <v>0</v>
      </c>
    </row>
    <row r="25" spans="1:6" x14ac:dyDescent="0.25">
      <c r="A25" s="7">
        <v>16</v>
      </c>
      <c r="B25" s="7" t="s">
        <v>209</v>
      </c>
      <c r="C25" s="8" t="s">
        <v>133</v>
      </c>
      <c r="D25" s="14">
        <v>100</v>
      </c>
      <c r="E25" s="17"/>
      <c r="F25" s="11">
        <f t="shared" si="0"/>
        <v>0</v>
      </c>
    </row>
    <row r="26" spans="1:6" x14ac:dyDescent="0.25">
      <c r="A26" s="7">
        <v>17</v>
      </c>
      <c r="B26" s="7" t="s">
        <v>210</v>
      </c>
      <c r="C26" s="8" t="s">
        <v>134</v>
      </c>
      <c r="D26" s="14">
        <v>50</v>
      </c>
      <c r="E26" s="17"/>
      <c r="F26" s="11">
        <f t="shared" si="0"/>
        <v>0</v>
      </c>
    </row>
    <row r="27" spans="1:6" x14ac:dyDescent="0.25">
      <c r="A27" s="7">
        <v>18</v>
      </c>
      <c r="B27" s="7" t="s">
        <v>211</v>
      </c>
      <c r="C27" s="8" t="s">
        <v>135</v>
      </c>
      <c r="D27" s="14">
        <v>150</v>
      </c>
      <c r="E27" s="17"/>
      <c r="F27" s="11">
        <f t="shared" si="0"/>
        <v>0</v>
      </c>
    </row>
    <row r="28" spans="1:6" x14ac:dyDescent="0.25">
      <c r="A28" s="7">
        <v>19</v>
      </c>
      <c r="B28" s="7" t="s">
        <v>212</v>
      </c>
      <c r="C28" s="8" t="s">
        <v>136</v>
      </c>
      <c r="D28" s="14">
        <v>150</v>
      </c>
      <c r="E28" s="17"/>
      <c r="F28" s="11">
        <f t="shared" si="0"/>
        <v>0</v>
      </c>
    </row>
    <row r="29" spans="1:6" x14ac:dyDescent="0.25">
      <c r="A29" s="7">
        <v>20</v>
      </c>
      <c r="B29" s="7" t="s">
        <v>213</v>
      </c>
      <c r="C29" s="8" t="s">
        <v>137</v>
      </c>
      <c r="D29" s="14">
        <v>150</v>
      </c>
      <c r="E29" s="17"/>
      <c r="F29" s="11">
        <f t="shared" si="0"/>
        <v>0</v>
      </c>
    </row>
    <row r="30" spans="1:6" x14ac:dyDescent="0.25">
      <c r="A30" s="7">
        <v>21</v>
      </c>
      <c r="B30" s="7" t="s">
        <v>214</v>
      </c>
      <c r="C30" s="8" t="s">
        <v>138</v>
      </c>
      <c r="D30" s="14">
        <v>150</v>
      </c>
      <c r="E30" s="17"/>
      <c r="F30" s="11">
        <f t="shared" si="0"/>
        <v>0</v>
      </c>
    </row>
    <row r="31" spans="1:6" x14ac:dyDescent="0.25">
      <c r="A31" s="7">
        <v>22</v>
      </c>
      <c r="B31" s="7" t="s">
        <v>215</v>
      </c>
      <c r="C31" s="8" t="s">
        <v>139</v>
      </c>
      <c r="D31" s="14">
        <v>150</v>
      </c>
      <c r="E31" s="17"/>
      <c r="F31" s="11">
        <f t="shared" si="0"/>
        <v>0</v>
      </c>
    </row>
    <row r="32" spans="1:6" x14ac:dyDescent="0.25">
      <c r="A32" s="7">
        <v>23</v>
      </c>
      <c r="B32" s="7" t="s">
        <v>216</v>
      </c>
      <c r="C32" s="8" t="s">
        <v>140</v>
      </c>
      <c r="D32" s="14">
        <v>150</v>
      </c>
      <c r="E32" s="17"/>
      <c r="F32" s="11">
        <f t="shared" si="0"/>
        <v>0</v>
      </c>
    </row>
    <row r="33" spans="1:6" x14ac:dyDescent="0.25">
      <c r="A33" s="7">
        <v>24</v>
      </c>
      <c r="B33" s="7" t="s">
        <v>217</v>
      </c>
      <c r="C33" s="8" t="s">
        <v>141</v>
      </c>
      <c r="D33" s="14">
        <v>150</v>
      </c>
      <c r="E33" s="17"/>
      <c r="F33" s="11">
        <f t="shared" si="0"/>
        <v>0</v>
      </c>
    </row>
    <row r="34" spans="1:6" x14ac:dyDescent="0.25">
      <c r="A34" s="7">
        <v>25</v>
      </c>
      <c r="B34" s="7" t="s">
        <v>218</v>
      </c>
      <c r="C34" s="8" t="s">
        <v>142</v>
      </c>
      <c r="D34" s="14">
        <v>150</v>
      </c>
      <c r="E34" s="17"/>
      <c r="F34" s="11">
        <f t="shared" si="0"/>
        <v>0</v>
      </c>
    </row>
    <row r="35" spans="1:6" x14ac:dyDescent="0.25">
      <c r="A35" s="7">
        <v>26</v>
      </c>
      <c r="B35" s="7" t="s">
        <v>219</v>
      </c>
      <c r="C35" s="8" t="s">
        <v>143</v>
      </c>
      <c r="D35" s="14">
        <v>150</v>
      </c>
      <c r="E35" s="17"/>
      <c r="F35" s="11">
        <f t="shared" si="0"/>
        <v>0</v>
      </c>
    </row>
    <row r="36" spans="1:6" x14ac:dyDescent="0.25">
      <c r="A36" s="7">
        <v>27</v>
      </c>
      <c r="B36" s="7" t="s">
        <v>220</v>
      </c>
      <c r="C36" s="8" t="s">
        <v>144</v>
      </c>
      <c r="D36" s="14">
        <v>50</v>
      </c>
      <c r="E36" s="17"/>
      <c r="F36" s="11">
        <f t="shared" si="0"/>
        <v>0</v>
      </c>
    </row>
    <row r="37" spans="1:6" x14ac:dyDescent="0.25">
      <c r="A37" s="7">
        <v>28</v>
      </c>
      <c r="B37" s="7" t="s">
        <v>221</v>
      </c>
      <c r="C37" s="8" t="s">
        <v>145</v>
      </c>
      <c r="D37" s="14">
        <v>200</v>
      </c>
      <c r="E37" s="17"/>
      <c r="F37" s="11">
        <f t="shared" si="0"/>
        <v>0</v>
      </c>
    </row>
    <row r="38" spans="1:6" x14ac:dyDescent="0.25">
      <c r="A38" s="7">
        <v>29</v>
      </c>
      <c r="B38" s="7" t="s">
        <v>222</v>
      </c>
      <c r="C38" s="8" t="s">
        <v>146</v>
      </c>
      <c r="D38" s="14">
        <v>200</v>
      </c>
      <c r="E38" s="17"/>
      <c r="F38" s="11">
        <f t="shared" si="0"/>
        <v>0</v>
      </c>
    </row>
    <row r="39" spans="1:6" x14ac:dyDescent="0.25">
      <c r="A39" s="7">
        <v>30</v>
      </c>
      <c r="B39" s="7" t="s">
        <v>223</v>
      </c>
      <c r="C39" s="8" t="s">
        <v>147</v>
      </c>
      <c r="D39" s="14">
        <v>200</v>
      </c>
      <c r="E39" s="17"/>
      <c r="F39" s="11">
        <f t="shared" si="0"/>
        <v>0</v>
      </c>
    </row>
    <row r="40" spans="1:6" x14ac:dyDescent="0.25">
      <c r="A40" s="7">
        <v>31</v>
      </c>
      <c r="B40" s="7" t="s">
        <v>224</v>
      </c>
      <c r="C40" s="8" t="s">
        <v>148</v>
      </c>
      <c r="D40" s="14">
        <v>100</v>
      </c>
      <c r="E40" s="17"/>
      <c r="F40" s="11">
        <f t="shared" si="0"/>
        <v>0</v>
      </c>
    </row>
    <row r="41" spans="1:6" x14ac:dyDescent="0.25">
      <c r="A41" s="7">
        <v>32</v>
      </c>
      <c r="B41" s="7" t="s">
        <v>225</v>
      </c>
      <c r="C41" s="8" t="s">
        <v>149</v>
      </c>
      <c r="D41" s="14">
        <v>100</v>
      </c>
      <c r="E41" s="17"/>
      <c r="F41" s="11">
        <f t="shared" si="0"/>
        <v>0</v>
      </c>
    </row>
    <row r="42" spans="1:6" x14ac:dyDescent="0.25">
      <c r="A42" s="7">
        <v>33</v>
      </c>
      <c r="B42" s="7" t="s">
        <v>226</v>
      </c>
      <c r="C42" s="8" t="s">
        <v>150</v>
      </c>
      <c r="D42" s="14">
        <v>100</v>
      </c>
      <c r="E42" s="17"/>
      <c r="F42" s="11">
        <f t="shared" si="0"/>
        <v>0</v>
      </c>
    </row>
    <row r="43" spans="1:6" x14ac:dyDescent="0.25">
      <c r="A43" s="7">
        <v>34</v>
      </c>
      <c r="B43" s="7" t="s">
        <v>227</v>
      </c>
      <c r="C43" s="8" t="s">
        <v>151</v>
      </c>
      <c r="D43" s="14">
        <v>24</v>
      </c>
      <c r="E43" s="17"/>
      <c r="F43" s="11">
        <f t="shared" si="0"/>
        <v>0</v>
      </c>
    </row>
    <row r="44" spans="1:6" x14ac:dyDescent="0.25">
      <c r="A44" s="7">
        <v>35</v>
      </c>
      <c r="B44" s="7" t="s">
        <v>228</v>
      </c>
      <c r="C44" s="8" t="s">
        <v>152</v>
      </c>
      <c r="D44" s="14">
        <v>24</v>
      </c>
      <c r="E44" s="17"/>
      <c r="F44" s="11">
        <f t="shared" si="0"/>
        <v>0</v>
      </c>
    </row>
    <row r="45" spans="1:6" x14ac:dyDescent="0.25">
      <c r="A45" s="7">
        <v>36</v>
      </c>
      <c r="B45" s="7" t="s">
        <v>229</v>
      </c>
      <c r="C45" s="8" t="s">
        <v>153</v>
      </c>
      <c r="D45" s="14">
        <v>18</v>
      </c>
      <c r="E45" s="17"/>
      <c r="F45" s="11">
        <f t="shared" si="0"/>
        <v>0</v>
      </c>
    </row>
    <row r="46" spans="1:6" x14ac:dyDescent="0.25">
      <c r="A46" s="7">
        <v>37</v>
      </c>
      <c r="B46" s="7" t="s">
        <v>230</v>
      </c>
      <c r="C46" s="8" t="s">
        <v>154</v>
      </c>
      <c r="D46" s="14">
        <v>18</v>
      </c>
      <c r="E46" s="17"/>
      <c r="F46" s="11">
        <f t="shared" si="0"/>
        <v>0</v>
      </c>
    </row>
    <row r="47" spans="1:6" x14ac:dyDescent="0.25">
      <c r="A47" s="7">
        <v>38</v>
      </c>
      <c r="B47" s="7" t="s">
        <v>231</v>
      </c>
      <c r="C47" s="8" t="s">
        <v>155</v>
      </c>
      <c r="D47" s="14">
        <v>18</v>
      </c>
      <c r="E47" s="17"/>
      <c r="F47" s="11">
        <f t="shared" si="0"/>
        <v>0</v>
      </c>
    </row>
    <row r="48" spans="1:6" x14ac:dyDescent="0.25">
      <c r="A48" s="7">
        <v>39</v>
      </c>
      <c r="B48" s="7" t="s">
        <v>232</v>
      </c>
      <c r="C48" s="8" t="s">
        <v>156</v>
      </c>
      <c r="D48" s="14">
        <v>18</v>
      </c>
      <c r="E48" s="17"/>
      <c r="F48" s="11">
        <f t="shared" si="0"/>
        <v>0</v>
      </c>
    </row>
    <row r="49" spans="1:6" x14ac:dyDescent="0.25">
      <c r="A49" s="7">
        <v>40</v>
      </c>
      <c r="B49" s="7" t="s">
        <v>233</v>
      </c>
      <c r="C49" s="8" t="s">
        <v>157</v>
      </c>
      <c r="D49" s="14">
        <v>12</v>
      </c>
      <c r="E49" s="17"/>
      <c r="F49" s="11">
        <f t="shared" si="0"/>
        <v>0</v>
      </c>
    </row>
    <row r="50" spans="1:6" x14ac:dyDescent="0.25">
      <c r="A50" s="7">
        <v>41</v>
      </c>
      <c r="B50" s="7" t="s">
        <v>234</v>
      </c>
      <c r="C50" s="8" t="s">
        <v>158</v>
      </c>
      <c r="D50" s="14">
        <v>12</v>
      </c>
      <c r="E50" s="17"/>
      <c r="F50" s="11">
        <f t="shared" si="0"/>
        <v>0</v>
      </c>
    </row>
    <row r="51" spans="1:6" x14ac:dyDescent="0.25">
      <c r="A51" s="7">
        <v>42</v>
      </c>
      <c r="B51" s="7" t="s">
        <v>235</v>
      </c>
      <c r="C51" s="8" t="s">
        <v>159</v>
      </c>
      <c r="D51" s="14">
        <v>12</v>
      </c>
      <c r="E51" s="17"/>
      <c r="F51" s="11">
        <f t="shared" si="0"/>
        <v>0</v>
      </c>
    </row>
    <row r="52" spans="1:6" x14ac:dyDescent="0.25">
      <c r="A52" s="7">
        <v>43</v>
      </c>
      <c r="B52" s="7" t="s">
        <v>236</v>
      </c>
      <c r="C52" s="8" t="s">
        <v>160</v>
      </c>
      <c r="D52" s="14">
        <v>12</v>
      </c>
      <c r="E52" s="17"/>
      <c r="F52" s="11">
        <f t="shared" si="0"/>
        <v>0</v>
      </c>
    </row>
    <row r="53" spans="1:6" x14ac:dyDescent="0.25">
      <c r="A53" s="7">
        <v>44</v>
      </c>
      <c r="B53" s="7" t="s">
        <v>237</v>
      </c>
      <c r="C53" s="8" t="s">
        <v>172</v>
      </c>
      <c r="D53" s="14">
        <v>60</v>
      </c>
      <c r="E53" s="17"/>
      <c r="F53" s="11">
        <f t="shared" si="0"/>
        <v>0</v>
      </c>
    </row>
    <row r="54" spans="1:6" x14ac:dyDescent="0.25">
      <c r="A54" s="7">
        <v>45</v>
      </c>
      <c r="B54" s="7" t="s">
        <v>238</v>
      </c>
      <c r="C54" s="8" t="s">
        <v>173</v>
      </c>
      <c r="D54" s="14">
        <v>60</v>
      </c>
      <c r="E54" s="17"/>
      <c r="F54" s="11">
        <f t="shared" si="0"/>
        <v>0</v>
      </c>
    </row>
    <row r="55" spans="1:6" x14ac:dyDescent="0.25">
      <c r="A55" s="7">
        <v>46</v>
      </c>
      <c r="B55" s="7" t="s">
        <v>239</v>
      </c>
      <c r="C55" s="8" t="s">
        <v>174</v>
      </c>
      <c r="D55" s="14">
        <v>60</v>
      </c>
      <c r="E55" s="17"/>
      <c r="F55" s="11">
        <f t="shared" si="0"/>
        <v>0</v>
      </c>
    </row>
    <row r="56" spans="1:6" x14ac:dyDescent="0.25">
      <c r="A56" s="7">
        <v>47</v>
      </c>
      <c r="B56" s="7" t="s">
        <v>240</v>
      </c>
      <c r="C56" s="8" t="s">
        <v>161</v>
      </c>
      <c r="D56" s="14">
        <v>60</v>
      </c>
      <c r="E56" s="17"/>
      <c r="F56" s="11">
        <f t="shared" si="0"/>
        <v>0</v>
      </c>
    </row>
    <row r="57" spans="1:6" x14ac:dyDescent="0.25">
      <c r="A57" s="7">
        <v>48</v>
      </c>
      <c r="B57" s="7" t="s">
        <v>241</v>
      </c>
      <c r="C57" s="8" t="s">
        <v>175</v>
      </c>
      <c r="D57" s="14">
        <v>60</v>
      </c>
      <c r="E57" s="17"/>
      <c r="F57" s="11">
        <f t="shared" si="0"/>
        <v>0</v>
      </c>
    </row>
    <row r="58" spans="1:6" x14ac:dyDescent="0.25">
      <c r="A58" s="7">
        <v>49</v>
      </c>
      <c r="B58" s="7" t="s">
        <v>242</v>
      </c>
      <c r="C58" s="8" t="s">
        <v>176</v>
      </c>
      <c r="D58" s="14">
        <v>18</v>
      </c>
      <c r="E58" s="17"/>
      <c r="F58" s="11">
        <f t="shared" si="0"/>
        <v>0</v>
      </c>
    </row>
    <row r="59" spans="1:6" x14ac:dyDescent="0.25">
      <c r="A59" s="7">
        <v>50</v>
      </c>
      <c r="B59" s="7" t="s">
        <v>243</v>
      </c>
      <c r="C59" s="8" t="s">
        <v>177</v>
      </c>
      <c r="D59" s="14">
        <v>18</v>
      </c>
      <c r="E59" s="17"/>
      <c r="F59" s="11">
        <f t="shared" si="0"/>
        <v>0</v>
      </c>
    </row>
    <row r="60" spans="1:6" x14ac:dyDescent="0.25">
      <c r="A60" s="7">
        <v>51</v>
      </c>
      <c r="B60" s="7" t="s">
        <v>244</v>
      </c>
      <c r="C60" s="8" t="s">
        <v>178</v>
      </c>
      <c r="D60" s="14">
        <v>18</v>
      </c>
      <c r="E60" s="17"/>
      <c r="F60" s="11">
        <f t="shared" si="0"/>
        <v>0</v>
      </c>
    </row>
    <row r="61" spans="1:6" x14ac:dyDescent="0.25">
      <c r="A61" s="7">
        <v>52</v>
      </c>
      <c r="B61" s="7" t="s">
        <v>245</v>
      </c>
      <c r="C61" s="8" t="s">
        <v>162</v>
      </c>
      <c r="D61" s="14">
        <v>50</v>
      </c>
      <c r="E61" s="17"/>
      <c r="F61" s="11">
        <f t="shared" si="0"/>
        <v>0</v>
      </c>
    </row>
    <row r="62" spans="1:6" x14ac:dyDescent="0.25">
      <c r="A62" s="7">
        <v>53</v>
      </c>
      <c r="B62" s="7" t="s">
        <v>246</v>
      </c>
      <c r="C62" s="8" t="s">
        <v>163</v>
      </c>
      <c r="D62" s="14">
        <v>30</v>
      </c>
      <c r="E62" s="17"/>
      <c r="F62" s="11">
        <f t="shared" si="0"/>
        <v>0</v>
      </c>
    </row>
    <row r="63" spans="1:6" x14ac:dyDescent="0.25">
      <c r="A63" s="7">
        <v>54</v>
      </c>
      <c r="B63" s="7" t="s">
        <v>247</v>
      </c>
      <c r="C63" s="8" t="s">
        <v>164</v>
      </c>
      <c r="D63" s="14">
        <v>10</v>
      </c>
      <c r="E63" s="17"/>
      <c r="F63" s="11">
        <f t="shared" si="0"/>
        <v>0</v>
      </c>
    </row>
    <row r="64" spans="1:6" x14ac:dyDescent="0.25">
      <c r="A64" s="7">
        <v>55</v>
      </c>
      <c r="B64" s="7" t="s">
        <v>248</v>
      </c>
      <c r="C64" s="8" t="s">
        <v>165</v>
      </c>
      <c r="D64" s="14">
        <v>10</v>
      </c>
      <c r="E64" s="17"/>
      <c r="F64" s="11">
        <f t="shared" si="0"/>
        <v>0</v>
      </c>
    </row>
    <row r="65" spans="1:7" x14ac:dyDescent="0.25">
      <c r="A65" s="7">
        <v>56</v>
      </c>
      <c r="B65" s="7" t="s">
        <v>249</v>
      </c>
      <c r="C65" s="8" t="s">
        <v>166</v>
      </c>
      <c r="D65" s="14">
        <v>10</v>
      </c>
      <c r="E65" s="17"/>
      <c r="F65" s="11">
        <f t="shared" si="0"/>
        <v>0</v>
      </c>
    </row>
    <row r="66" spans="1:7" x14ac:dyDescent="0.25">
      <c r="A66" s="7">
        <v>57</v>
      </c>
      <c r="B66" s="7" t="s">
        <v>250</v>
      </c>
      <c r="C66" s="8" t="s">
        <v>171</v>
      </c>
      <c r="D66" s="14">
        <v>10</v>
      </c>
      <c r="E66" s="17"/>
      <c r="F66" s="11">
        <f t="shared" si="0"/>
        <v>0</v>
      </c>
    </row>
    <row r="67" spans="1:7" x14ac:dyDescent="0.25">
      <c r="A67" s="7">
        <v>58</v>
      </c>
      <c r="B67" s="7" t="s">
        <v>251</v>
      </c>
      <c r="C67" s="8" t="s">
        <v>170</v>
      </c>
      <c r="D67" s="14">
        <v>20</v>
      </c>
      <c r="E67" s="17"/>
      <c r="F67" s="11">
        <f t="shared" si="0"/>
        <v>0</v>
      </c>
    </row>
    <row r="68" spans="1:7" x14ac:dyDescent="0.25">
      <c r="A68" s="7">
        <v>59</v>
      </c>
      <c r="B68" s="7" t="s">
        <v>252</v>
      </c>
      <c r="C68" s="8" t="s">
        <v>167</v>
      </c>
      <c r="D68" s="15">
        <v>55</v>
      </c>
      <c r="E68" s="18"/>
      <c r="F68" s="11">
        <f t="shared" si="0"/>
        <v>0</v>
      </c>
    </row>
    <row r="69" spans="1:7" x14ac:dyDescent="0.25">
      <c r="A69" s="7">
        <v>60</v>
      </c>
      <c r="B69" s="7" t="s">
        <v>253</v>
      </c>
      <c r="C69" s="8" t="s">
        <v>168</v>
      </c>
      <c r="D69" s="15">
        <v>850</v>
      </c>
      <c r="E69" s="18"/>
      <c r="F69" s="11">
        <f t="shared" si="0"/>
        <v>0</v>
      </c>
    </row>
    <row r="70" spans="1:7" x14ac:dyDescent="0.25">
      <c r="A70" s="7">
        <v>61</v>
      </c>
      <c r="B70" s="7" t="s">
        <v>254</v>
      </c>
      <c r="C70" s="8" t="s">
        <v>169</v>
      </c>
      <c r="D70" s="15">
        <v>10</v>
      </c>
      <c r="E70" s="18"/>
      <c r="F70" s="11">
        <f t="shared" si="0"/>
        <v>0</v>
      </c>
    </row>
    <row r="71" spans="1:7" x14ac:dyDescent="0.25">
      <c r="A71" s="19" t="s">
        <v>4</v>
      </c>
      <c r="B71" s="35"/>
      <c r="C71" s="35"/>
      <c r="D71" s="35"/>
      <c r="E71" s="35"/>
      <c r="F71" s="11">
        <f>SUM(F10:F70)</f>
        <v>0</v>
      </c>
    </row>
    <row r="72" spans="1:7" x14ac:dyDescent="0.25">
      <c r="A72" s="19" t="s">
        <v>180</v>
      </c>
      <c r="B72" s="35"/>
      <c r="C72" s="35"/>
      <c r="D72" s="35"/>
      <c r="E72" s="35"/>
      <c r="F72" s="11">
        <f>+F71*0.21</f>
        <v>0</v>
      </c>
    </row>
    <row r="73" spans="1:7" x14ac:dyDescent="0.25">
      <c r="A73" s="19" t="s">
        <v>5</v>
      </c>
      <c r="B73" s="35"/>
      <c r="C73" s="35"/>
      <c r="D73" s="35"/>
      <c r="E73" s="35"/>
      <c r="F73" s="11">
        <f>+F71+F72</f>
        <v>0</v>
      </c>
    </row>
    <row r="74" spans="1:7" x14ac:dyDescent="0.25">
      <c r="C74" s="6"/>
    </row>
    <row r="75" spans="1:7" x14ac:dyDescent="0.25">
      <c r="C75" s="21" t="s">
        <v>6</v>
      </c>
      <c r="D75" s="36"/>
    </row>
    <row r="76" spans="1:7" x14ac:dyDescent="0.25">
      <c r="C76" s="12"/>
    </row>
    <row r="77" spans="1:7" ht="53.1" customHeight="1" x14ac:dyDescent="0.25">
      <c r="A77" s="23" t="s">
        <v>193</v>
      </c>
      <c r="B77" s="24"/>
      <c r="C77" s="24"/>
      <c r="D77" s="24"/>
      <c r="E77" s="24"/>
      <c r="F77" s="24"/>
      <c r="G77" s="13"/>
    </row>
    <row r="78" spans="1:7" ht="35.1" customHeight="1" x14ac:dyDescent="0.25">
      <c r="A78" s="24"/>
      <c r="B78" s="24"/>
      <c r="C78" s="24"/>
      <c r="D78" s="24"/>
      <c r="E78" s="24"/>
      <c r="F78" s="24"/>
      <c r="G78" s="13"/>
    </row>
    <row r="79" spans="1:7" ht="28.15" customHeight="1" x14ac:dyDescent="0.25">
      <c r="A79" s="24"/>
      <c r="B79" s="24"/>
      <c r="C79" s="24"/>
      <c r="D79" s="24"/>
      <c r="E79" s="24"/>
      <c r="F79" s="24"/>
      <c r="G79" s="13"/>
    </row>
    <row r="80" spans="1:7" ht="48.6" customHeight="1" x14ac:dyDescent="0.25">
      <c r="A80" s="24"/>
      <c r="B80" s="24"/>
      <c r="C80" s="24"/>
      <c r="D80" s="24"/>
      <c r="E80" s="24"/>
      <c r="F80" s="24"/>
      <c r="G80" s="13"/>
    </row>
    <row r="81" spans="1:7" x14ac:dyDescent="0.25">
      <c r="A81" s="24"/>
      <c r="B81" s="24"/>
      <c r="C81" s="24"/>
      <c r="D81" s="24"/>
      <c r="E81" s="24"/>
      <c r="F81" s="24"/>
      <c r="G81" s="13"/>
    </row>
    <row r="82" spans="1:7" x14ac:dyDescent="0.25">
      <c r="A82" s="24"/>
      <c r="B82" s="24"/>
      <c r="C82" s="24"/>
      <c r="D82" s="24"/>
      <c r="E82" s="24"/>
      <c r="F82" s="24"/>
      <c r="G82" s="13"/>
    </row>
    <row r="83" spans="1:7" x14ac:dyDescent="0.25">
      <c r="A83" s="24"/>
      <c r="B83" s="24"/>
      <c r="C83" s="24"/>
      <c r="D83" s="24"/>
      <c r="E83" s="24"/>
      <c r="F83" s="24"/>
      <c r="G83" s="13"/>
    </row>
    <row r="84" spans="1:7" x14ac:dyDescent="0.25">
      <c r="A84" s="24"/>
      <c r="B84" s="24"/>
      <c r="C84" s="24"/>
      <c r="D84" s="24"/>
      <c r="E84" s="24"/>
      <c r="F84" s="24"/>
      <c r="G84" s="13"/>
    </row>
    <row r="85" spans="1:7" x14ac:dyDescent="0.25">
      <c r="A85" s="24"/>
      <c r="B85" s="24"/>
      <c r="C85" s="24"/>
      <c r="D85" s="24"/>
      <c r="E85" s="24"/>
      <c r="F85" s="24"/>
    </row>
    <row r="86" spans="1:7" x14ac:dyDescent="0.25">
      <c r="A86" s="34"/>
      <c r="B86" s="34"/>
      <c r="C86" s="34"/>
      <c r="D86" s="34"/>
      <c r="E86" s="34"/>
      <c r="F86" s="34"/>
    </row>
    <row r="87" spans="1:7" ht="27" customHeight="1" x14ac:dyDescent="0.25">
      <c r="A87" s="34"/>
      <c r="B87" s="34"/>
      <c r="C87" s="34"/>
      <c r="D87" s="34"/>
      <c r="E87" s="34"/>
      <c r="F87" s="34"/>
    </row>
  </sheetData>
  <sheetProtection algorithmName="SHA-512" hashValue="4qFnURweeduzJ86UNjbwijvOHsk7y8bJA6pJ6ZyCIIuuCNVTEf5sBAJHqkwnveORuy4thxiPo6odfuZQfDaAIw==" saltValue="Li3MG8Wrssnrw6Xs4XsviA==" spinCount="100000" sheet="1" objects="1" scenarios="1"/>
  <mergeCells count="10">
    <mergeCell ref="A77:F87"/>
    <mergeCell ref="A1:F1"/>
    <mergeCell ref="A2:F2"/>
    <mergeCell ref="A4:C4"/>
    <mergeCell ref="A5:C5"/>
    <mergeCell ref="A7:F7"/>
    <mergeCell ref="A71:E71"/>
    <mergeCell ref="A72:E72"/>
    <mergeCell ref="A73:E73"/>
    <mergeCell ref="C75:D75"/>
  </mergeCells>
  <pageMargins left="0.51181102362204722" right="0.11811023622047245"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6</vt:i4>
      </vt:variant>
    </vt:vector>
  </HeadingPairs>
  <TitlesOfParts>
    <vt:vector size="9" baseType="lpstr">
      <vt:lpstr>Anexo II.I (LT1)</vt:lpstr>
      <vt:lpstr>Anexo II.II (LT2)</vt:lpstr>
      <vt:lpstr>Anexo II.III (LT3)</vt:lpstr>
      <vt:lpstr>'Anexo II.I (LT1)'!_Toc75344338</vt:lpstr>
      <vt:lpstr>'Anexo II.II (LT2)'!_Toc75344338</vt:lpstr>
      <vt:lpstr>'Anexo II.III (LT3)'!_Toc75344338</vt:lpstr>
      <vt:lpstr>'Anexo II.I (LT1)'!_Toc75344339</vt:lpstr>
      <vt:lpstr>'Anexo II.II (LT2)'!_Toc75344339</vt:lpstr>
      <vt:lpstr>'Anexo II.III (LT3)'!_Toc75344339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Pesquera Rubio, Fernando</dc:creator>
  <cp:lastModifiedBy>Pesquera Rubio, Fernando</cp:lastModifiedBy>
  <cp:lastPrinted>2021-08-11T11:54:31Z</cp:lastPrinted>
  <dcterms:created xsi:type="dcterms:W3CDTF">2021-08-11T10:54:43Z</dcterms:created>
  <dcterms:modified xsi:type="dcterms:W3CDTF">2023-11-07T11:27:23Z</dcterms:modified>
</cp:coreProperties>
</file>