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Depuracion y Medio Ambiente\6. ADMINISTRACIÓN\6.1 CONTRATOS\GESTIÓN DIRECTA\MAYOR\120-2023 CALDERAS, QUEMADORES\00 PRECIOS\"/>
    </mc:Choice>
  </mc:AlternateContent>
  <xr:revisionPtr revIDLastSave="0" documentId="13_ncr:1_{5FD52627-1113-4950-8A82-7461888AEBFF}" xr6:coauthVersionLast="47" xr6:coauthVersionMax="47" xr10:uidLastSave="{00000000-0000-0000-0000-000000000000}"/>
  <bookViews>
    <workbookView xWindow="-120" yWindow="-120" windowWidth="19440" windowHeight="15000" tabRatio="824" xr2:uid="{EDBF8D8F-C89F-4787-ABA6-60A5D6711EE0}"/>
  </bookViews>
  <sheets>
    <sheet name="Hoja de cálculo" sheetId="1" r:id="rId1"/>
  </sheets>
  <definedNames>
    <definedName name="_xlnm._FilterDatabase" localSheetId="0" hidden="1">'Hoja de cálculo'!$B$3:$G$17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G5" i="1"/>
  <c r="G6" i="1"/>
  <c r="G7" i="1"/>
  <c r="G8" i="1"/>
  <c r="G11" i="1"/>
  <c r="G12" i="1"/>
  <c r="G13" i="1"/>
  <c r="G14" i="1"/>
  <c r="G15" i="1"/>
  <c r="G16" i="1"/>
  <c r="E6" i="1" l="1"/>
  <c r="E7" i="1"/>
  <c r="E8" i="1"/>
  <c r="E9" i="1"/>
  <c r="G9" i="1" s="1"/>
  <c r="E10" i="1"/>
  <c r="G10" i="1" s="1"/>
  <c r="E11" i="1"/>
  <c r="E12" i="1"/>
  <c r="E13" i="1"/>
  <c r="E14" i="1"/>
  <c r="E15" i="1"/>
  <c r="E16" i="1"/>
  <c r="G4" i="1"/>
  <c r="G17" i="1" l="1"/>
  <c r="G19" i="1" l="1"/>
</calcChain>
</file>

<file path=xl/sharedStrings.xml><?xml version="1.0" encoding="utf-8"?>
<sst xmlns="http://schemas.openxmlformats.org/spreadsheetml/2006/main" count="35" uniqueCount="32">
  <si>
    <t>Revisión caldera tipo EUROBLOC-SUPER 800. EDAR Arroyo de la Vega.</t>
  </si>
  <si>
    <t>Revisión caldera tipo EUROBLOC-SUPER 800. EDAR Arroyo del Soto.</t>
  </si>
  <si>
    <t>Revisión caldera tipo EUROBLOC-SUPER 350 y 300. EDAR El Endrinal.</t>
  </si>
  <si>
    <t>Revisión caldera marca YGNIS, Tipo FBG-465. EDAR Navarrosillos.</t>
  </si>
  <si>
    <t>Revisión quemador marca YGNIS, Tipo multicalor 70 VSTL. EDAR Navarrosillos.</t>
  </si>
  <si>
    <t>Revisión quemador tipo G3/1EZMD. EDAR El Endrinal.</t>
  </si>
  <si>
    <t>Revisión quemador tipo G7/1-D ZMD. EDAR Arroyo de la Vega.</t>
  </si>
  <si>
    <t>Revisión quemador tipo  G7/1-D ZMD. EDAR Arroyo del Soto.</t>
  </si>
  <si>
    <t>Revisión caldera tipo EUROBLOC-SUPER 255. EDAR Arroyo de la Vega.</t>
  </si>
  <si>
    <t>Revisión quemador tipo EM-30 G 2 TL.
EDAR Arroyo de la Vega.</t>
  </si>
  <si>
    <t>Revisión caldera marca YGNIS, Tipo FBG-540. EDAR Tres Cantos.</t>
  </si>
  <si>
    <t>Revisión quemador marca YGNIS, Tipo multicalor 100 TL. EDAR Tres Cantos.</t>
  </si>
  <si>
    <t>Revisión quemador marca Weishaupt, mdelo GL5/1-D. EDAR Navarrosillos.</t>
  </si>
  <si>
    <t>Nº EQUIPOS</t>
  </si>
  <si>
    <t>Nº REVISIONES ANUALES</t>
  </si>
  <si>
    <t>1. MANTENIMIENTO PREVENTIVO</t>
  </si>
  <si>
    <t>T= IMPORTE TOTAL DE LICITACIÓN</t>
  </si>
  <si>
    <r>
      <t>A= IMPORTE TOTAL € (IVA EXCLUIDO)</t>
    </r>
    <r>
      <rPr>
        <b/>
        <vertAlign val="superscript"/>
        <sz val="10"/>
        <color theme="1"/>
        <rFont val="Calibri"/>
        <family val="2"/>
        <scheme val="minor"/>
      </rPr>
      <t>(1)</t>
    </r>
  </si>
  <si>
    <r>
      <t xml:space="preserve">P = PORCENTAJE (%) DE BAJA </t>
    </r>
    <r>
      <rPr>
        <b/>
        <vertAlign val="superscript"/>
        <sz val="10"/>
        <color theme="1"/>
        <rFont val="Calibri"/>
        <family val="2"/>
        <scheme val="minor"/>
      </rPr>
      <t>(6)</t>
    </r>
  </si>
  <si>
    <r>
      <rPr>
        <b/>
        <sz val="10"/>
        <rFont val="Calibri"/>
        <family val="2"/>
      </rPr>
      <t>CONCEPTO</t>
    </r>
  </si>
  <si>
    <r>
      <t xml:space="preserve">Nº TOTAL REVISIONES </t>
    </r>
    <r>
      <rPr>
        <b/>
        <vertAlign val="superscript"/>
        <sz val="10"/>
        <rFont val="Calibri"/>
        <family val="2"/>
        <scheme val="minor"/>
      </rPr>
      <t>(3)</t>
    </r>
    <r>
      <rPr>
        <b/>
        <sz val="10"/>
        <rFont val="Calibri"/>
        <family val="2"/>
        <scheme val="minor"/>
      </rPr>
      <t xml:space="preserve"> </t>
    </r>
  </si>
  <si>
    <r>
      <t>IMPORTE UNITARIO 
(€/ REVISIÓN)</t>
    </r>
    <r>
      <rPr>
        <b/>
        <vertAlign val="superscript"/>
        <sz val="10"/>
        <rFont val="Calibri"/>
        <family val="2"/>
        <scheme val="minor"/>
      </rPr>
      <t xml:space="preserve"> (4)</t>
    </r>
  </si>
  <si>
    <r>
      <t xml:space="preserve">IMPORTE
TOTAL (IVA EXCLUIDO) (€) </t>
    </r>
    <r>
      <rPr>
        <b/>
        <vertAlign val="superscript"/>
        <sz val="10"/>
        <rFont val="Calibri"/>
        <family val="2"/>
        <scheme val="minor"/>
      </rPr>
      <t>(5)</t>
    </r>
  </si>
  <si>
    <t xml:space="preserve"> - Cuadro de precios n.º 1 del Anexo IV del PPT</t>
  </si>
  <si>
    <t xml:space="preserve"> - Cuadro de precios Canal de Isabel II, S.A. del Anexo V del PPT </t>
  </si>
  <si>
    <r>
      <t>IMPORTE TOTAL
(IVA EXCLUIDO)</t>
    </r>
    <r>
      <rPr>
        <b/>
        <vertAlign val="superscript"/>
        <sz val="10"/>
        <rFont val="Calibri"/>
        <family val="2"/>
        <scheme val="minor"/>
      </rPr>
      <t xml:space="preserve"> </t>
    </r>
  </si>
  <si>
    <r>
      <t xml:space="preserve">B= IMPORTE TOTAL € (IVA EXCLUIDO) </t>
    </r>
    <r>
      <rPr>
        <b/>
        <vertAlign val="superscript"/>
        <sz val="10"/>
        <color theme="1"/>
        <rFont val="Calibri"/>
        <family val="2"/>
        <scheme val="minor"/>
      </rPr>
      <t>(2)</t>
    </r>
    <r>
      <rPr>
        <b/>
        <sz val="10"/>
        <color theme="1"/>
        <rFont val="Calibri"/>
        <family val="2"/>
        <scheme val="minor"/>
      </rPr>
      <t xml:space="preserve"> (Nota 2)</t>
    </r>
  </si>
  <si>
    <t>2. MANTENIMIENTO CORRECTIVO</t>
  </si>
  <si>
    <t>3. A+B</t>
  </si>
  <si>
    <t xml:space="preserve"> IVA</t>
  </si>
  <si>
    <r>
      <t xml:space="preserve"> A+B (IVA EXCLUIDO) </t>
    </r>
    <r>
      <rPr>
        <b/>
        <sz val="10"/>
        <color theme="1"/>
        <rFont val="Calibri"/>
        <family val="2"/>
      </rPr>
      <t>(Nota 1)</t>
    </r>
  </si>
  <si>
    <t>IMPORTE TOTAL A+B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</si>
</sst>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vertAlign val="superscript"/>
      <sz val="10"/>
      <color theme="1"/>
      <name val="Calibri"/>
      <family val="2"/>
      <scheme val="minor"/>
    </font>
    <font>
      <b/>
      <sz val="10"/>
      <name val="Calibri"/>
      <family val="2"/>
    </font>
    <font>
      <b/>
      <vertAlign val="superscript"/>
      <sz val="10"/>
      <name val="Calibri"/>
      <family val="2"/>
      <scheme val="minor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ill="1"/>
    <xf numFmtId="0" fontId="2" fillId="3" borderId="3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4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3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27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vertical="center" wrapText="1"/>
    </xf>
    <xf numFmtId="0" fontId="6" fillId="0" borderId="9" xfId="0" applyFont="1" applyFill="1" applyBorder="1" applyAlignment="1" applyProtection="1">
      <alignment vertical="center" wrapText="1"/>
    </xf>
    <xf numFmtId="0" fontId="3" fillId="0" borderId="16" xfId="0" applyFont="1" applyFill="1" applyBorder="1" applyAlignment="1" applyProtection="1">
      <alignment vertical="center" wrapText="1"/>
    </xf>
    <xf numFmtId="0" fontId="3" fillId="0" borderId="9" xfId="0" applyFont="1" applyFill="1" applyBorder="1" applyAlignment="1" applyProtection="1">
      <alignment vertical="center" wrapText="1"/>
    </xf>
    <xf numFmtId="0" fontId="3" fillId="0" borderId="28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34" xfId="0" applyNumberFormat="1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left" vertical="center"/>
    </xf>
    <xf numFmtId="0" fontId="5" fillId="0" borderId="36" xfId="0" applyFont="1" applyBorder="1" applyAlignment="1" applyProtection="1">
      <alignment horizontal="left" vertical="center"/>
    </xf>
    <xf numFmtId="0" fontId="5" fillId="0" borderId="15" xfId="0" applyFont="1" applyBorder="1" applyAlignment="1" applyProtection="1">
      <alignment horizontal="left" vertical="center"/>
    </xf>
    <xf numFmtId="0" fontId="4" fillId="2" borderId="31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4" fillId="2" borderId="39" xfId="0" applyFont="1" applyFill="1" applyBorder="1" applyAlignment="1" applyProtection="1">
      <alignment horizontal="left" vertical="center" wrapText="1"/>
    </xf>
    <xf numFmtId="0" fontId="3" fillId="0" borderId="37" xfId="0" applyFont="1" applyFill="1" applyBorder="1" applyAlignment="1" applyProtection="1">
      <alignment horizontal="left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3" fillId="0" borderId="38" xfId="0" applyFont="1" applyFill="1" applyBorder="1" applyAlignment="1" applyProtection="1">
      <alignment horizontal="left" vertical="center" wrapText="1"/>
    </xf>
    <xf numFmtId="0" fontId="6" fillId="0" borderId="20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6" fillId="0" borderId="18" xfId="0" applyFont="1" applyFill="1" applyBorder="1" applyAlignment="1" applyProtection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32" xfId="0" applyNumberFormat="1" applyFont="1" applyFill="1" applyBorder="1" applyAlignment="1" applyProtection="1">
      <alignment horizontal="center" vertical="center" wrapText="1"/>
    </xf>
    <xf numFmtId="4" fontId="3" fillId="0" borderId="35" xfId="0" applyNumberFormat="1" applyFont="1" applyFill="1" applyBorder="1" applyAlignment="1" applyProtection="1">
      <alignment horizontal="center" vertical="center" wrapText="1"/>
    </xf>
    <xf numFmtId="4" fontId="3" fillId="0" borderId="27" xfId="0" applyNumberFormat="1" applyFont="1" applyFill="1" applyBorder="1" applyAlignment="1" applyProtection="1">
      <alignment horizontal="center" vertical="center" wrapText="1"/>
    </xf>
    <xf numFmtId="10" fontId="2" fillId="0" borderId="26" xfId="0" applyNumberFormat="1" applyFont="1" applyFill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43" xfId="0" applyFont="1" applyBorder="1" applyAlignment="1" applyProtection="1">
      <alignment horizontal="left" vertical="center"/>
    </xf>
    <xf numFmtId="4" fontId="4" fillId="0" borderId="25" xfId="0" applyNumberFormat="1" applyFont="1" applyFill="1" applyBorder="1" applyAlignment="1" applyProtection="1">
      <alignment horizontal="center" vertical="center" wrapText="1"/>
    </xf>
    <xf numFmtId="4" fontId="4" fillId="0" borderId="30" xfId="0" applyNumberFormat="1" applyFont="1" applyFill="1" applyBorder="1" applyAlignment="1" applyProtection="1">
      <alignment horizontal="center" vertical="center" wrapText="1"/>
    </xf>
    <xf numFmtId="4" fontId="3" fillId="0" borderId="40" xfId="0" applyNumberFormat="1" applyFont="1" applyFill="1" applyBorder="1" applyAlignment="1" applyProtection="1">
      <alignment horizontal="center" vertical="center" wrapText="1"/>
    </xf>
    <xf numFmtId="4" fontId="3" fillId="0" borderId="41" xfId="0" applyNumberFormat="1" applyFont="1" applyFill="1" applyBorder="1" applyAlignment="1" applyProtection="1">
      <alignment horizontal="center" vertical="center" wrapText="1"/>
    </xf>
    <xf numFmtId="4" fontId="3" fillId="0" borderId="29" xfId="0" applyNumberFormat="1" applyFont="1" applyFill="1" applyBorder="1" applyAlignment="1" applyProtection="1">
      <alignment horizontal="center" vertical="center" wrapText="1"/>
    </xf>
    <xf numFmtId="4" fontId="3" fillId="0" borderId="42" xfId="0" applyNumberFormat="1" applyFont="1" applyFill="1" applyBorder="1" applyAlignment="1" applyProtection="1">
      <alignment horizontal="center" vertical="center" wrapText="1"/>
    </xf>
    <xf numFmtId="4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30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  <protection locked="0"/>
    </xf>
  </cellXfs>
  <cellStyles count="6">
    <cellStyle name="Moneda 4" xfId="3" xr:uid="{B4E9D7AD-ACF4-49A5-8726-353201725143}"/>
    <cellStyle name="Normal" xfId="0" builtinId="0"/>
    <cellStyle name="Normal 11" xfId="1" xr:uid="{522B7C83-BB8B-4EA9-A71E-5CEB452BD5D2}"/>
    <cellStyle name="Normal 12" xfId="4" xr:uid="{0893E9FA-512F-4120-958D-4712809B7BDB}"/>
    <cellStyle name="Normal 13" xfId="2" xr:uid="{5E4151B2-EAA6-4CD1-B8E4-248C98D5DCDD}"/>
    <cellStyle name="Porcentaje 2" xfId="5" xr:uid="{14C9D02B-E92A-4ADD-B295-23F92E80E9A4}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E54CD-B1A6-430F-BAB1-BD323AFDE191}">
  <sheetPr>
    <tabColor theme="0"/>
  </sheetPr>
  <dimension ref="B1:H32"/>
  <sheetViews>
    <sheetView showGridLines="0" tabSelected="1" workbookViewId="0">
      <selection activeCell="F10" sqref="F10"/>
    </sheetView>
  </sheetViews>
  <sheetFormatPr baseColWidth="10" defaultRowHeight="15" x14ac:dyDescent="0.25"/>
  <cols>
    <col min="1" max="1" width="4.42578125" customWidth="1"/>
    <col min="2" max="2" width="30.5703125" customWidth="1"/>
    <col min="5" max="5" width="12.85546875" customWidth="1"/>
    <col min="6" max="6" width="14.5703125" customWidth="1"/>
    <col min="7" max="7" width="15.42578125" customWidth="1"/>
  </cols>
  <sheetData>
    <row r="1" spans="2:7" ht="15.75" thickBot="1" x14ac:dyDescent="0.3"/>
    <row r="2" spans="2:7" ht="24.75" customHeight="1" thickBot="1" x14ac:dyDescent="0.3">
      <c r="B2" s="2" t="s">
        <v>15</v>
      </c>
      <c r="C2" s="3"/>
      <c r="D2" s="3"/>
      <c r="E2" s="3"/>
      <c r="F2" s="3"/>
      <c r="G2" s="4"/>
    </row>
    <row r="3" spans="2:7" ht="42" customHeight="1" thickBot="1" x14ac:dyDescent="0.3">
      <c r="B3" s="20" t="s">
        <v>19</v>
      </c>
      <c r="C3" s="21" t="s">
        <v>13</v>
      </c>
      <c r="D3" s="22" t="s">
        <v>14</v>
      </c>
      <c r="E3" s="21" t="s">
        <v>20</v>
      </c>
      <c r="F3" s="22" t="s">
        <v>21</v>
      </c>
      <c r="G3" s="23" t="s">
        <v>22</v>
      </c>
    </row>
    <row r="4" spans="2:7" ht="25.5" x14ac:dyDescent="0.25">
      <c r="B4" s="15" t="s">
        <v>0</v>
      </c>
      <c r="C4" s="5">
        <v>2</v>
      </c>
      <c r="D4" s="6">
        <v>4</v>
      </c>
      <c r="E4" s="7">
        <f>C4*D4*5</f>
        <v>40</v>
      </c>
      <c r="F4" s="11"/>
      <c r="G4" s="39">
        <f>F4*E4</f>
        <v>0</v>
      </c>
    </row>
    <row r="5" spans="2:7" ht="25.5" x14ac:dyDescent="0.25">
      <c r="B5" s="16" t="s">
        <v>8</v>
      </c>
      <c r="C5" s="8">
        <v>2</v>
      </c>
      <c r="D5" s="8">
        <v>4</v>
      </c>
      <c r="E5" s="9">
        <f>C5*D5*5</f>
        <v>40</v>
      </c>
      <c r="F5" s="12"/>
      <c r="G5" s="40">
        <f t="shared" ref="G5:G16" si="0">F5*E5</f>
        <v>0</v>
      </c>
    </row>
    <row r="6" spans="2:7" ht="25.5" x14ac:dyDescent="0.25">
      <c r="B6" s="17" t="s">
        <v>1</v>
      </c>
      <c r="C6" s="8">
        <v>2</v>
      </c>
      <c r="D6" s="8">
        <v>4</v>
      </c>
      <c r="E6" s="8">
        <f>C6*D6*5</f>
        <v>40</v>
      </c>
      <c r="F6" s="12"/>
      <c r="G6" s="40">
        <f t="shared" si="0"/>
        <v>0</v>
      </c>
    </row>
    <row r="7" spans="2:7" ht="25.5" x14ac:dyDescent="0.25">
      <c r="B7" s="18" t="s">
        <v>2</v>
      </c>
      <c r="C7" s="8">
        <v>2</v>
      </c>
      <c r="D7" s="8">
        <v>4</v>
      </c>
      <c r="E7" s="8">
        <f>C7*D7*5</f>
        <v>40</v>
      </c>
      <c r="F7" s="12"/>
      <c r="G7" s="40">
        <f t="shared" si="0"/>
        <v>0</v>
      </c>
    </row>
    <row r="8" spans="2:7" ht="25.5" x14ac:dyDescent="0.25">
      <c r="B8" s="18" t="s">
        <v>3</v>
      </c>
      <c r="C8" s="8">
        <v>2</v>
      </c>
      <c r="D8" s="8">
        <v>4</v>
      </c>
      <c r="E8" s="8">
        <f>C8*D8*5</f>
        <v>40</v>
      </c>
      <c r="F8" s="12"/>
      <c r="G8" s="40">
        <f t="shared" si="0"/>
        <v>0</v>
      </c>
    </row>
    <row r="9" spans="2:7" ht="25.5" x14ac:dyDescent="0.25">
      <c r="B9" s="18" t="s">
        <v>10</v>
      </c>
      <c r="C9" s="8">
        <v>2</v>
      </c>
      <c r="D9" s="8">
        <v>4</v>
      </c>
      <c r="E9" s="8">
        <f>C9*D9*5</f>
        <v>40</v>
      </c>
      <c r="F9" s="12"/>
      <c r="G9" s="40">
        <f t="shared" si="0"/>
        <v>0</v>
      </c>
    </row>
    <row r="10" spans="2:7" ht="38.25" x14ac:dyDescent="0.25">
      <c r="B10" s="18" t="s">
        <v>4</v>
      </c>
      <c r="C10" s="8">
        <v>1</v>
      </c>
      <c r="D10" s="8">
        <v>4</v>
      </c>
      <c r="E10" s="8">
        <f>C10*D10*5</f>
        <v>20</v>
      </c>
      <c r="F10" s="12"/>
      <c r="G10" s="40">
        <f t="shared" si="0"/>
        <v>0</v>
      </c>
    </row>
    <row r="11" spans="2:7" ht="38.25" x14ac:dyDescent="0.25">
      <c r="B11" s="18" t="s">
        <v>12</v>
      </c>
      <c r="C11" s="8">
        <v>1</v>
      </c>
      <c r="D11" s="8">
        <v>4</v>
      </c>
      <c r="E11" s="8">
        <f>C11*D11*5</f>
        <v>20</v>
      </c>
      <c r="F11" s="12"/>
      <c r="G11" s="40">
        <f t="shared" si="0"/>
        <v>0</v>
      </c>
    </row>
    <row r="12" spans="2:7" ht="25.5" x14ac:dyDescent="0.25">
      <c r="B12" s="18" t="s">
        <v>6</v>
      </c>
      <c r="C12" s="8">
        <v>2</v>
      </c>
      <c r="D12" s="8">
        <v>3</v>
      </c>
      <c r="E12" s="8">
        <f>C12*D12*5</f>
        <v>30</v>
      </c>
      <c r="F12" s="12"/>
      <c r="G12" s="40">
        <f t="shared" si="0"/>
        <v>0</v>
      </c>
    </row>
    <row r="13" spans="2:7" ht="38.25" x14ac:dyDescent="0.25">
      <c r="B13" s="18" t="s">
        <v>9</v>
      </c>
      <c r="C13" s="8">
        <v>2</v>
      </c>
      <c r="D13" s="8">
        <v>3</v>
      </c>
      <c r="E13" s="8">
        <f>C13*D13*5</f>
        <v>30</v>
      </c>
      <c r="F13" s="12"/>
      <c r="G13" s="40">
        <f t="shared" si="0"/>
        <v>0</v>
      </c>
    </row>
    <row r="14" spans="2:7" ht="25.5" x14ac:dyDescent="0.25">
      <c r="B14" s="18" t="s">
        <v>7</v>
      </c>
      <c r="C14" s="8">
        <v>2</v>
      </c>
      <c r="D14" s="8">
        <v>2</v>
      </c>
      <c r="E14" s="8">
        <f>C14*D14*5</f>
        <v>20</v>
      </c>
      <c r="F14" s="12"/>
      <c r="G14" s="40">
        <f t="shared" si="0"/>
        <v>0</v>
      </c>
    </row>
    <row r="15" spans="2:7" ht="25.5" x14ac:dyDescent="0.25">
      <c r="B15" s="18" t="s">
        <v>5</v>
      </c>
      <c r="C15" s="8">
        <v>2</v>
      </c>
      <c r="D15" s="8">
        <v>3</v>
      </c>
      <c r="E15" s="8">
        <f>C15*D15*5</f>
        <v>30</v>
      </c>
      <c r="F15" s="12"/>
      <c r="G15" s="40">
        <f t="shared" si="0"/>
        <v>0</v>
      </c>
    </row>
    <row r="16" spans="2:7" ht="31.5" customHeight="1" x14ac:dyDescent="0.25">
      <c r="B16" s="19" t="s">
        <v>11</v>
      </c>
      <c r="C16" s="10">
        <v>2</v>
      </c>
      <c r="D16" s="10">
        <v>3</v>
      </c>
      <c r="E16" s="10">
        <f>C16*D16*5</f>
        <v>30</v>
      </c>
      <c r="F16" s="13"/>
      <c r="G16" s="40">
        <f t="shared" si="0"/>
        <v>0</v>
      </c>
    </row>
    <row r="17" spans="2:8" ht="24" customHeight="1" x14ac:dyDescent="0.25">
      <c r="B17" s="24" t="s">
        <v>17</v>
      </c>
      <c r="C17" s="25"/>
      <c r="D17" s="25"/>
      <c r="E17" s="25"/>
      <c r="F17" s="25"/>
      <c r="G17" s="14">
        <f>SUM(G4:G16)</f>
        <v>0</v>
      </c>
      <c r="H17" s="1"/>
    </row>
    <row r="18" spans="2:8" ht="24" customHeight="1" x14ac:dyDescent="0.25">
      <c r="B18" s="24" t="s">
        <v>16</v>
      </c>
      <c r="C18" s="25"/>
      <c r="D18" s="25"/>
      <c r="E18" s="25"/>
      <c r="F18" s="25"/>
      <c r="G18" s="14">
        <v>82516.800000000003</v>
      </c>
    </row>
    <row r="19" spans="2:8" ht="24" customHeight="1" thickBot="1" x14ac:dyDescent="0.3">
      <c r="B19" s="26" t="s">
        <v>18</v>
      </c>
      <c r="C19" s="27"/>
      <c r="D19" s="27"/>
      <c r="E19" s="27"/>
      <c r="F19" s="27"/>
      <c r="G19" s="41">
        <f>(G18-G17)/G18</f>
        <v>1</v>
      </c>
    </row>
    <row r="20" spans="2:8" ht="15.75" thickBot="1" x14ac:dyDescent="0.3"/>
    <row r="21" spans="2:8" ht="24.75" customHeight="1" thickBot="1" x14ac:dyDescent="0.3">
      <c r="B21" s="2" t="s">
        <v>27</v>
      </c>
      <c r="C21" s="3"/>
      <c r="D21" s="3"/>
      <c r="E21" s="3"/>
      <c r="F21" s="3"/>
      <c r="G21" s="4"/>
    </row>
    <row r="22" spans="2:8" ht="26.25" customHeight="1" thickBot="1" x14ac:dyDescent="0.3">
      <c r="B22" s="28" t="s">
        <v>19</v>
      </c>
      <c r="C22" s="29"/>
      <c r="D22" s="29"/>
      <c r="E22" s="30"/>
      <c r="F22" s="37" t="s">
        <v>25</v>
      </c>
      <c r="G22" s="38"/>
    </row>
    <row r="23" spans="2:8" ht="25.5" customHeight="1" x14ac:dyDescent="0.25">
      <c r="B23" s="31" t="s">
        <v>23</v>
      </c>
      <c r="C23" s="32"/>
      <c r="D23" s="32"/>
      <c r="E23" s="33"/>
      <c r="F23" s="47">
        <v>24755.200000000001</v>
      </c>
      <c r="G23" s="48"/>
    </row>
    <row r="24" spans="2:8" ht="25.5" customHeight="1" x14ac:dyDescent="0.25">
      <c r="B24" s="34" t="s">
        <v>24</v>
      </c>
      <c r="C24" s="35"/>
      <c r="D24" s="35"/>
      <c r="E24" s="36"/>
      <c r="F24" s="49"/>
      <c r="G24" s="50"/>
    </row>
    <row r="25" spans="2:8" ht="24" customHeight="1" thickBot="1" x14ac:dyDescent="0.3">
      <c r="B25" s="42" t="s">
        <v>26</v>
      </c>
      <c r="C25" s="43"/>
      <c r="D25" s="43"/>
      <c r="E25" s="44"/>
      <c r="F25" s="45">
        <v>24755.200000000001</v>
      </c>
      <c r="G25" s="46"/>
    </row>
    <row r="27" spans="2:8" ht="15.75" thickBot="1" x14ac:dyDescent="0.3"/>
    <row r="28" spans="2:8" ht="24.75" customHeight="1" thickBot="1" x14ac:dyDescent="0.3">
      <c r="B28" s="2" t="s">
        <v>28</v>
      </c>
      <c r="C28" s="3"/>
      <c r="D28" s="3"/>
      <c r="E28" s="3"/>
      <c r="F28" s="3"/>
      <c r="G28" s="4"/>
    </row>
    <row r="29" spans="2:8" ht="26.25" customHeight="1" thickBot="1" x14ac:dyDescent="0.3">
      <c r="B29" s="28" t="s">
        <v>19</v>
      </c>
      <c r="C29" s="29"/>
      <c r="D29" s="29"/>
      <c r="E29" s="30"/>
      <c r="F29" s="37" t="s">
        <v>25</v>
      </c>
      <c r="G29" s="38"/>
    </row>
    <row r="30" spans="2:8" ht="25.5" customHeight="1" x14ac:dyDescent="0.25">
      <c r="B30" s="34" t="s">
        <v>30</v>
      </c>
      <c r="C30" s="35"/>
      <c r="D30" s="35"/>
      <c r="E30" s="36"/>
      <c r="F30" s="51"/>
      <c r="G30" s="52"/>
    </row>
    <row r="31" spans="2:8" ht="25.5" customHeight="1" x14ac:dyDescent="0.25">
      <c r="B31" s="34" t="s">
        <v>29</v>
      </c>
      <c r="C31" s="35"/>
      <c r="D31" s="35"/>
      <c r="E31" s="36"/>
      <c r="F31" s="55"/>
      <c r="G31" s="56"/>
    </row>
    <row r="32" spans="2:8" ht="24" customHeight="1" thickBot="1" x14ac:dyDescent="0.3">
      <c r="B32" s="42" t="s">
        <v>31</v>
      </c>
      <c r="C32" s="43"/>
      <c r="D32" s="43"/>
      <c r="E32" s="44"/>
      <c r="F32" s="53"/>
      <c r="G32" s="54"/>
    </row>
  </sheetData>
  <sheetProtection algorithmName="SHA-512" hashValue="voZf03AWnaUo/85vGto5lrCKnN4nBeuwSREn5N8xLtUa7m3El3+DGAtWQ7IiIhphWNihNI4bCJyjsJ6BSbFWpA==" saltValue="vaLD6kQKRq2BwIVBtbZWjA==" spinCount="100000" sheet="1" objects="1" scenarios="1" selectLockedCells="1"/>
  <mergeCells count="21">
    <mergeCell ref="B32:E32"/>
    <mergeCell ref="F32:G32"/>
    <mergeCell ref="F30:G30"/>
    <mergeCell ref="F31:G31"/>
    <mergeCell ref="B28:G28"/>
    <mergeCell ref="B29:E29"/>
    <mergeCell ref="F29:G29"/>
    <mergeCell ref="B30:E30"/>
    <mergeCell ref="B31:E31"/>
    <mergeCell ref="B23:E23"/>
    <mergeCell ref="B24:E24"/>
    <mergeCell ref="B22:E22"/>
    <mergeCell ref="F22:G22"/>
    <mergeCell ref="F23:G24"/>
    <mergeCell ref="B25:E25"/>
    <mergeCell ref="F25:G25"/>
    <mergeCell ref="B2:G2"/>
    <mergeCell ref="B17:F17"/>
    <mergeCell ref="B18:F18"/>
    <mergeCell ref="B19:F19"/>
    <mergeCell ref="B21:G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de cálculo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García-Tenorio Alcañas, David</dc:creator>
  <cp:lastModifiedBy>Llamas Urruzola, Naiara</cp:lastModifiedBy>
  <dcterms:created xsi:type="dcterms:W3CDTF">2023-05-08T11:20:26Z</dcterms:created>
  <dcterms:modified xsi:type="dcterms:W3CDTF">2023-11-27T10:04:19Z</dcterms:modified>
</cp:coreProperties>
</file>