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3396F0CF-B2B2-4626-818A-8DE6862CE4A0}" xr6:coauthVersionLast="47" xr6:coauthVersionMax="47" xr10:uidLastSave="{00000000-0000-0000-0000-000000000000}"/>
  <bookViews>
    <workbookView xWindow="-109" yWindow="-109" windowWidth="26301" windowHeight="14305" xr2:uid="{6D716B83-7283-4DAA-BE33-A08D454E20F4}"/>
  </bookViews>
  <sheets>
    <sheet name="ANEXO III LOTE 1" sheetId="1" r:id="rId1"/>
    <sheet name="ANEXO III LOTE 2" sheetId="2" r:id="rId2"/>
  </sheets>
  <definedNames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29">#REF!</definedName>
    <definedName name="DATA3">#REF!</definedName>
    <definedName name="DATA30">#REF!</definedName>
    <definedName name="DATA31">#REF!</definedName>
    <definedName name="DATA32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TEST0">#REF!</definedName>
    <definedName name="TEST1">#REF!</definedName>
    <definedName name="TESTHKEY">#REF!</definedName>
    <definedName name="TESTKEYS">#REF!</definedName>
    <definedName name="TESTVKE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2" l="1"/>
  <c r="J10" i="2"/>
  <c r="J3" i="2"/>
  <c r="J4" i="2"/>
  <c r="J5" i="2"/>
  <c r="J6" i="2"/>
  <c r="J11" i="2" s="1"/>
  <c r="J7" i="2"/>
  <c r="J9" i="2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3" i="1"/>
  <c r="J18" i="1" l="1"/>
  <c r="J19" i="1" s="1"/>
  <c r="J20" i="1" s="1"/>
  <c r="J12" i="2"/>
  <c r="J13" i="2" s="1"/>
</calcChain>
</file>

<file path=xl/sharedStrings.xml><?xml version="1.0" encoding="utf-8"?>
<sst xmlns="http://schemas.openxmlformats.org/spreadsheetml/2006/main" count="116" uniqueCount="49">
  <si>
    <t xml:space="preserve">POS </t>
  </si>
  <si>
    <t>Referencia interna METRO MADRID</t>
  </si>
  <si>
    <t>Descripción</t>
  </si>
  <si>
    <t>EMBALAJE</t>
  </si>
  <si>
    <t>UN</t>
  </si>
  <si>
    <t>PAQ</t>
  </si>
  <si>
    <t>PARTE INCIDEN. Sº INTERVENCION  (500 UN)</t>
  </si>
  <si>
    <t>INCIDENCIAS CON REPERCUSION ECONOMICA</t>
  </si>
  <si>
    <t>ABONO P/DESP. MAQ. DENTRO JORN. (25 Un)</t>
  </si>
  <si>
    <t>SOBR.BLANCO TIMBR.120X176, 90 G.(100 UN)</t>
  </si>
  <si>
    <t>SOBR.BLANCO TIMBR.229X324,100 G.(250 UN)</t>
  </si>
  <si>
    <t>SOBRE APAISADO 115X225, 90GR/M2 (250 UN)</t>
  </si>
  <si>
    <t>SOBR.BLANCO TIMBR.190X250,100 G (250 UN)</t>
  </si>
  <si>
    <t>CARTA SENCILLA (CAVANILLES)     (500 UN)</t>
  </si>
  <si>
    <t xml:space="preserve">CANTIDAD </t>
  </si>
  <si>
    <t>LOTE 1 MATERIALES IMPRESOS: PAPEL</t>
  </si>
  <si>
    <t>LOTE 2 MATERIALES IMPRESOS: SOBRES Y BOLSAS DE PLÁSTICO</t>
  </si>
  <si>
    <t>SOBRES RECAUDACION PAPEL MONEDA (100 UN)</t>
  </si>
  <si>
    <t>SOBRE ENVIO TTP CAJON RECHAZO (50 UN)</t>
  </si>
  <si>
    <t>SOBRE OBJETOS PERDIDOS PEQUEÑO (50 UN)</t>
  </si>
  <si>
    <t>SOBRE OBJETOS PERDIDOS GRANDE (50 UN)</t>
  </si>
  <si>
    <t>SOBRE PRECIN. LLAVE MAQUINAS AUTOMATICAS</t>
  </si>
  <si>
    <t>PRECIO OFERTADO (*)
(SIN IVA)</t>
  </si>
  <si>
    <t>VALOR OFERTADO
 (SIN IVA)</t>
  </si>
  <si>
    <t>IMPORTE TOTAL OFERTADO (SIN IVA)</t>
  </si>
  <si>
    <t>IMPORTE TOTAL OFERTADO (CON IVA)</t>
  </si>
  <si>
    <t>IMPORTE IVA</t>
  </si>
  <si>
    <t>El precio ofertado será por paquete de 500 unidades</t>
  </si>
  <si>
    <t>El precio ofertado será por paquete de 100 unidades</t>
  </si>
  <si>
    <t>El precio ofertado será por paquete de 50 unidades</t>
  </si>
  <si>
    <t>El precio ofertado será por unidad</t>
  </si>
  <si>
    <t>El precio ofertado será por paquete de 5 unidades</t>
  </si>
  <si>
    <t>El precio ofertado será por paquete de 10 unidades</t>
  </si>
  <si>
    <t>El precio ofertado será por paquete de 25 unidades</t>
  </si>
  <si>
    <t>El precio ofertado será por paquete de 250 unidades</t>
  </si>
  <si>
    <t>El precio ofertado será por paquete de 30 unidades</t>
  </si>
  <si>
    <t>BOLSA ENVIO TTP CARTUCHOS (500 UN)</t>
  </si>
  <si>
    <t>CAJ</t>
  </si>
  <si>
    <t>El precio ofertado será por caja de 500 unidades
(Cada caja con 10 paquetes)
(Cada paquete 50 unidades)</t>
  </si>
  <si>
    <t>BOLSA ENVIO TTP CAJON RECHAZO (500 UN)</t>
  </si>
  <si>
    <t>TALON.100H.AUTORI.PARA 1 VIAJ.POR LA RED  (5 UN)</t>
  </si>
  <si>
    <t>METROSUR TALONARIO RECARGO EXTR  (10 UN)</t>
  </si>
  <si>
    <t>SOBRE ENSOBRAD. OFFICERIGHT DI380 (250UN)</t>
  </si>
  <si>
    <t>SOB. BLANC.TIMB.162X229 90G.AUTODEX (250 UN)</t>
  </si>
  <si>
    <t>HOJA DE HORAS EXTRAORDINARIAS   (30 UN)</t>
  </si>
  <si>
    <t>BLOCK 100 HOJAS, COMUNIC.INTERNA  DIN-A4  (5 UN)</t>
  </si>
  <si>
    <t>TAL. 50J.COMUN.FIN TRABAJO T.ORIG.+1 COP  (5 UN)</t>
  </si>
  <si>
    <t>SOBRE OBJETOS PERDIDOS INVIOLABLE (50 UN)</t>
  </si>
  <si>
    <t>UNIDADES x EMBALAJE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</si>
</sst>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i/>
      <sz val="16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indexed="9"/>
      <name val="Calibri"/>
      <family val="2"/>
      <scheme val="minor"/>
    </font>
    <font>
      <sz val="14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2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206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Protection="1"/>
    <xf numFmtId="0" fontId="3" fillId="3" borderId="1" xfId="0" applyFont="1" applyFill="1" applyBorder="1" applyAlignment="1" applyProtection="1">
      <alignment horizontal="center" vertical="center"/>
    </xf>
    <xf numFmtId="1" fontId="3" fillId="3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wrapText="1"/>
    </xf>
    <xf numFmtId="0" fontId="2" fillId="2" borderId="1" xfId="0" applyFont="1" applyFill="1" applyBorder="1" applyAlignment="1" applyProtection="1">
      <alignment horizontal="center" vertical="center" wrapText="1"/>
    </xf>
    <xf numFmtId="1" fontId="2" fillId="2" borderId="1" xfId="0" applyNumberFormat="1" applyFont="1" applyFill="1" applyBorder="1" applyAlignment="1" applyProtection="1">
      <alignment horizontal="center" vertical="center" wrapText="1"/>
    </xf>
    <xf numFmtId="1" fontId="4" fillId="5" borderId="1" xfId="0" applyNumberFormat="1" applyFont="1" applyFill="1" applyBorder="1" applyAlignment="1" applyProtection="1">
      <alignment horizontal="center" vertical="center"/>
    </xf>
    <xf numFmtId="49" fontId="3" fillId="4" borderId="1" xfId="0" applyNumberFormat="1" applyFont="1" applyFill="1" applyBorder="1" applyAlignment="1" applyProtection="1">
      <alignment horizontal="center" vertical="center"/>
    </xf>
    <xf numFmtId="164" fontId="3" fillId="4" borderId="1" xfId="0" applyNumberFormat="1" applyFont="1" applyFill="1" applyBorder="1" applyAlignment="1" applyProtection="1">
      <alignment horizontal="right" vertical="center"/>
    </xf>
    <xf numFmtId="164" fontId="7" fillId="4" borderId="1" xfId="0" applyNumberFormat="1" applyFont="1" applyFill="1" applyBorder="1" applyAlignment="1" applyProtection="1">
      <alignment horizontal="right" vertical="center"/>
    </xf>
    <xf numFmtId="1" fontId="8" fillId="5" borderId="1" xfId="0" applyNumberFormat="1" applyFont="1" applyFill="1" applyBorder="1" applyAlignment="1" applyProtection="1">
      <alignment horizontal="left" vertical="center"/>
    </xf>
    <xf numFmtId="0" fontId="5" fillId="6" borderId="6" xfId="0" applyFont="1" applyFill="1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vertical="center"/>
      <protection locked="0"/>
    </xf>
    <xf numFmtId="164" fontId="0" fillId="0" borderId="0" xfId="0" applyNumberFormat="1" applyProtection="1"/>
    <xf numFmtId="0" fontId="3" fillId="4" borderId="1" xfId="0" applyNumberFormat="1" applyFont="1" applyFill="1" applyBorder="1" applyAlignment="1" applyProtection="1">
      <alignment horizontal="center" vertical="center"/>
    </xf>
    <xf numFmtId="1" fontId="8" fillId="5" borderId="1" xfId="0" applyNumberFormat="1" applyFont="1" applyFill="1" applyBorder="1" applyAlignment="1" applyProtection="1">
      <alignment horizontal="left" vertical="center" wrapText="1"/>
    </xf>
    <xf numFmtId="49" fontId="3" fillId="4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0" fontId="6" fillId="2" borderId="7" xfId="0" applyFont="1" applyFill="1" applyBorder="1" applyAlignment="1" applyProtection="1">
      <alignment horizontal="right" vertical="center" wrapText="1"/>
    </xf>
    <xf numFmtId="0" fontId="6" fillId="2" borderId="8" xfId="0" applyFont="1" applyFill="1" applyBorder="1" applyAlignment="1" applyProtection="1">
      <alignment horizontal="right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3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24</xdr:row>
      <xdr:rowOff>0</xdr:rowOff>
    </xdr:from>
    <xdr:to>
      <xdr:col>14</xdr:col>
      <xdr:colOff>760095</xdr:colOff>
      <xdr:row>39</xdr:row>
      <xdr:rowOff>121920</xdr:rowOff>
    </xdr:to>
    <xdr:sp macro="" textlink="">
      <xdr:nvSpPr>
        <xdr:cNvPr id="2" name="2 Rectángulo redondeado">
          <a:extLst>
            <a:ext uri="{FF2B5EF4-FFF2-40B4-BE49-F238E27FC236}">
              <a16:creationId xmlns:a16="http://schemas.microsoft.com/office/drawing/2014/main" id="{E24CBC88-5880-4D81-82CF-0678A2335138}"/>
            </a:ext>
          </a:extLst>
        </xdr:cNvPr>
        <xdr:cNvSpPr/>
      </xdr:nvSpPr>
      <xdr:spPr>
        <a:xfrm>
          <a:off x="1196340" y="8923020"/>
          <a:ext cx="18766155" cy="2865120"/>
        </a:xfrm>
        <a:prstGeom prst="roundRect">
          <a:avLst/>
        </a:prstGeom>
        <a:solidFill>
          <a:schemeClr val="bg2"/>
        </a:solidFill>
        <a:ln w="28575"/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ES" sz="500">
            <a:solidFill>
              <a:schemeClr val="tx1"/>
            </a:solidFill>
          </a:endParaRPr>
        </a:p>
        <a:p>
          <a:pPr algn="l"/>
          <a:r>
            <a:rPr lang="es-ES" sz="1100" b="1" u="sng">
              <a:solidFill>
                <a:schemeClr val="tx1"/>
              </a:solidFill>
            </a:rPr>
            <a:t>A</a:t>
          </a:r>
          <a:r>
            <a:rPr lang="es-ES" sz="1100" b="1" u="sng" baseline="0">
              <a:solidFill>
                <a:schemeClr val="tx1"/>
              </a:solidFill>
            </a:rPr>
            <a:t> tener en cuenta para la correcta cumplimentación de la oferta:</a:t>
          </a:r>
          <a:endParaRPr lang="es-ES" sz="1100" b="1" u="sng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>
              <a:solidFill>
                <a:schemeClr val="tx1"/>
              </a:solidFill>
            </a:rPr>
            <a:t>-</a:t>
          </a:r>
          <a:r>
            <a:rPr lang="es-ES" sz="1100" baseline="0">
              <a:solidFill>
                <a:schemeClr val="tx1"/>
              </a:solidFill>
            </a:rPr>
            <a:t> N</a:t>
          </a:r>
          <a:r>
            <a:rPr lang="es-ES" sz="1100">
              <a:solidFill>
                <a:schemeClr val="tx1"/>
              </a:solidFill>
            </a:rPr>
            <a:t>o se admitirán</a:t>
          </a:r>
          <a:r>
            <a:rPr lang="es-ES" sz="1100" baseline="0">
              <a:solidFill>
                <a:schemeClr val="tx1"/>
              </a:solidFill>
            </a:rPr>
            <a:t> ofertas con más de dos posiciones decimales.</a:t>
          </a:r>
        </a:p>
        <a:p>
          <a:pPr algn="l"/>
          <a:endParaRPr lang="es-ES" sz="1100" baseline="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- El precio ofertado será único durante la vigencia del contrato. El anexo III oferta económica está preparado para calcular automáticamente el importe total.</a:t>
          </a:r>
        </a:p>
        <a:p>
          <a:pPr algn="l"/>
          <a:endParaRPr lang="es-ES" sz="1100" baseline="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- Se deberá presentar cotización por TODAS Y CADA UNA de las posiciones que componen la oferta. Se deberá cumplimentar la columna "H".</a:t>
          </a: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- </a:t>
          </a:r>
          <a:r>
            <a:rPr lang="es-ES" sz="1100">
              <a:solidFill>
                <a:schemeClr val="tx1"/>
              </a:solidFill>
            </a:rPr>
            <a:t>El precio unitario</a:t>
          </a:r>
          <a:r>
            <a:rPr lang="es-ES" sz="1100" baseline="0">
              <a:solidFill>
                <a:schemeClr val="tx1"/>
              </a:solidFill>
            </a:rPr>
            <a:t> deberá incluir el importe del material más todos aquellos gastos adicionales (portes, embalajes, seguros, GG, BI, etc), incluidos tributos, seguros, impuestos y arbitrios estatales, autonómicos y locales, excepto I.V.A. que figurará expresamente aparte. El importe final para cada uno de los materiales se calculará:</a:t>
          </a:r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="1">
              <a:solidFill>
                <a:schemeClr val="tx1"/>
              </a:solidFill>
            </a:rPr>
            <a:t>VALOR</a:t>
          </a:r>
          <a:r>
            <a:rPr lang="es-ES" sz="1100" b="1" baseline="0">
              <a:solidFill>
                <a:schemeClr val="tx1"/>
              </a:solidFill>
            </a:rPr>
            <a:t> OFERTADO </a:t>
          </a:r>
          <a:r>
            <a:rPr lang="es-ES" sz="1100" b="1">
              <a:solidFill>
                <a:schemeClr val="tx1"/>
              </a:solidFill>
            </a:rPr>
            <a:t>= CANTIDAD * PRECIO OFERTADO (Material</a:t>
          </a:r>
          <a:r>
            <a:rPr lang="es-ES" sz="1100" b="1" baseline="0">
              <a:solidFill>
                <a:schemeClr val="tx1"/>
              </a:solidFill>
            </a:rPr>
            <a:t> + portes + embalajes+ etc.)</a:t>
          </a:r>
        </a:p>
        <a:p>
          <a:pPr algn="l"/>
          <a:endParaRPr lang="es-ES" sz="1100" b="1" baseline="0">
            <a:solidFill>
              <a:schemeClr val="tx1"/>
            </a:solidFill>
          </a:endParaRPr>
        </a:p>
        <a:p>
          <a:pPr algn="l"/>
          <a:r>
            <a:rPr lang="es-ES" sz="1100" b="0" baseline="0">
              <a:solidFill>
                <a:schemeClr val="tx1"/>
              </a:solidFill>
            </a:rPr>
            <a:t>- </a:t>
          </a:r>
          <a:r>
            <a:rPr lang="es-ES" sz="1300" b="1" i="1" baseline="0">
              <a:solidFill>
                <a:srgbClr val="C00000"/>
              </a:solidFill>
            </a:rPr>
            <a:t>(*)</a:t>
          </a:r>
          <a:r>
            <a:rPr lang="es-ES" sz="1100" b="0" baseline="0">
              <a:solidFill>
                <a:schemeClr val="tx1"/>
              </a:solidFill>
            </a:rPr>
            <a:t> </a:t>
          </a:r>
          <a:r>
            <a:rPr lang="es-ES" sz="1100" b="0" u="sng" baseline="0">
              <a:solidFill>
                <a:schemeClr val="tx1"/>
              </a:solidFill>
            </a:rPr>
            <a:t>El precio ofertado para todas las referencias se realizará según lo indicado en las columnas "G" e "I" (unidad o paquete).</a:t>
          </a: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19</xdr:row>
      <xdr:rowOff>0</xdr:rowOff>
    </xdr:from>
    <xdr:to>
      <xdr:col>10</xdr:col>
      <xdr:colOff>653415</xdr:colOff>
      <xdr:row>34</xdr:row>
      <xdr:rowOff>137160</xdr:rowOff>
    </xdr:to>
    <xdr:sp macro="" textlink="">
      <xdr:nvSpPr>
        <xdr:cNvPr id="2" name="2 Rectángulo redondeado">
          <a:extLst>
            <a:ext uri="{FF2B5EF4-FFF2-40B4-BE49-F238E27FC236}">
              <a16:creationId xmlns:a16="http://schemas.microsoft.com/office/drawing/2014/main" id="{15AE84D9-6858-4259-B9CB-C96A6508AEC9}"/>
            </a:ext>
          </a:extLst>
        </xdr:cNvPr>
        <xdr:cNvSpPr/>
      </xdr:nvSpPr>
      <xdr:spPr>
        <a:xfrm>
          <a:off x="1196340" y="6621780"/>
          <a:ext cx="16373475" cy="2880360"/>
        </a:xfrm>
        <a:prstGeom prst="roundRect">
          <a:avLst/>
        </a:prstGeom>
        <a:solidFill>
          <a:schemeClr val="bg2"/>
        </a:solidFill>
        <a:ln w="28575"/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ES" sz="500">
            <a:solidFill>
              <a:schemeClr val="tx1"/>
            </a:solidFill>
          </a:endParaRPr>
        </a:p>
        <a:p>
          <a:pPr algn="l"/>
          <a:r>
            <a:rPr lang="es-ES" sz="1100" b="1" u="sng">
              <a:solidFill>
                <a:schemeClr val="tx1"/>
              </a:solidFill>
            </a:rPr>
            <a:t>A</a:t>
          </a:r>
          <a:r>
            <a:rPr lang="es-ES" sz="1100" b="1" u="sng" baseline="0">
              <a:solidFill>
                <a:schemeClr val="tx1"/>
              </a:solidFill>
            </a:rPr>
            <a:t> tener en cuenta para la correcta cumplimentación de la oferta:</a:t>
          </a:r>
          <a:endParaRPr lang="es-ES" sz="1100" b="1" u="sng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>
              <a:solidFill>
                <a:schemeClr val="tx1"/>
              </a:solidFill>
            </a:rPr>
            <a:t>-</a:t>
          </a:r>
          <a:r>
            <a:rPr lang="es-ES" sz="1100" baseline="0">
              <a:solidFill>
                <a:schemeClr val="tx1"/>
              </a:solidFill>
            </a:rPr>
            <a:t> N</a:t>
          </a:r>
          <a:r>
            <a:rPr lang="es-ES" sz="1100">
              <a:solidFill>
                <a:schemeClr val="tx1"/>
              </a:solidFill>
            </a:rPr>
            <a:t>o se admitirán</a:t>
          </a:r>
          <a:r>
            <a:rPr lang="es-ES" sz="1100" baseline="0">
              <a:solidFill>
                <a:schemeClr val="tx1"/>
              </a:solidFill>
            </a:rPr>
            <a:t> ofertas con más de dos posiciones decimales.</a:t>
          </a:r>
        </a:p>
        <a:p>
          <a:pPr algn="l"/>
          <a:endParaRPr lang="es-ES" sz="1100" baseline="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- El precio ofertado será único durante la vigencia del contrato. El anexo III oferta económica está preparado para calcular automáticamente el importe total.</a:t>
          </a:r>
        </a:p>
        <a:p>
          <a:pPr algn="l"/>
          <a:endParaRPr lang="es-ES" sz="1100" baseline="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- Se deberá presentar cotización por TODAS Y CADA UNA de las posiciones que componen la oferta. Se deberá cumplimentar la columna "H".</a:t>
          </a: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- </a:t>
          </a:r>
          <a:r>
            <a:rPr lang="es-ES" sz="1100">
              <a:solidFill>
                <a:schemeClr val="tx1"/>
              </a:solidFill>
            </a:rPr>
            <a:t>El precio unitario</a:t>
          </a:r>
          <a:r>
            <a:rPr lang="es-ES" sz="1100" baseline="0">
              <a:solidFill>
                <a:schemeClr val="tx1"/>
              </a:solidFill>
            </a:rPr>
            <a:t> deberá incluir el importe del material más todos aquellos gastos adicionales (portes, embalajes, seguros, GG, BI, etc), incluidos tributos, seguros, impuestos y arbitrios estatales, autonómicos y locales, excepto I.V.A. que figurará expresamente aparte. El importe final para cada uno de los materiales se calculará:</a:t>
          </a:r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="1">
              <a:solidFill>
                <a:schemeClr val="tx1"/>
              </a:solidFill>
            </a:rPr>
            <a:t>VALOR</a:t>
          </a:r>
          <a:r>
            <a:rPr lang="es-ES" sz="1100" b="1" baseline="0">
              <a:solidFill>
                <a:schemeClr val="tx1"/>
              </a:solidFill>
            </a:rPr>
            <a:t> OFERTADO </a:t>
          </a:r>
          <a:r>
            <a:rPr lang="es-ES" sz="1100" b="1">
              <a:solidFill>
                <a:schemeClr val="tx1"/>
              </a:solidFill>
            </a:rPr>
            <a:t>= CANTIDAD  * PRECIO OFERTADO (Material</a:t>
          </a:r>
          <a:r>
            <a:rPr lang="es-ES" sz="1100" b="1" baseline="0">
              <a:solidFill>
                <a:schemeClr val="tx1"/>
              </a:solidFill>
            </a:rPr>
            <a:t> + portes + embalajes+ etc.)</a:t>
          </a:r>
        </a:p>
        <a:p>
          <a:pPr algn="l"/>
          <a:endParaRPr lang="es-ES" sz="1100" b="1" baseline="0">
            <a:solidFill>
              <a:schemeClr val="tx1"/>
            </a:solidFill>
          </a:endParaRPr>
        </a:p>
        <a:p>
          <a:pPr algn="l"/>
          <a:r>
            <a:rPr lang="es-ES" sz="1100" b="0" baseline="0">
              <a:solidFill>
                <a:schemeClr val="tx1"/>
              </a:solidFill>
            </a:rPr>
            <a:t>- </a:t>
          </a:r>
          <a:r>
            <a:rPr lang="es-ES" sz="1300" b="1" i="1" baseline="0">
              <a:solidFill>
                <a:srgbClr val="C00000"/>
              </a:solidFill>
            </a:rPr>
            <a:t>(*)</a:t>
          </a:r>
          <a:r>
            <a:rPr lang="es-ES" sz="1100" b="0" baseline="0">
              <a:solidFill>
                <a:schemeClr val="tx1"/>
              </a:solidFill>
            </a:rPr>
            <a:t> El precio ofertado para todas las referencias se realizará según lo indicado en las columnas "G" e "I" (unidad, paquete o caja)</a:t>
          </a:r>
        </a:p>
        <a:p>
          <a:pPr algn="l"/>
          <a:r>
            <a:rPr lang="es-ES" sz="1100" b="0" baseline="0">
              <a:solidFill>
                <a:schemeClr val="tx1"/>
              </a:solidFill>
            </a:rPr>
            <a:t>).</a:t>
          </a:r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86E9B-FF43-4FA5-910C-26C49B319776}">
  <dimension ref="A1:J20"/>
  <sheetViews>
    <sheetView tabSelected="1" zoomScale="85" zoomScaleNormal="85" workbookViewId="0">
      <pane ySplit="2" topLeftCell="A3" activePane="bottomLeft" state="frozen"/>
      <selection pane="bottomLeft" activeCell="D3" sqref="D3"/>
    </sheetView>
  </sheetViews>
  <sheetFormatPr baseColWidth="10" defaultColWidth="11.5" defaultRowHeight="14.3" x14ac:dyDescent="0.25"/>
  <cols>
    <col min="1" max="1" width="6" style="1" customWidth="1"/>
    <col min="2" max="2" width="11.5" style="1"/>
    <col min="3" max="3" width="49.25" style="1" customWidth="1"/>
    <col min="4" max="4" width="21.25" style="4" customWidth="1"/>
    <col min="5" max="5" width="12.875" style="1" customWidth="1"/>
    <col min="6" max="7" width="16.5" style="1" customWidth="1"/>
    <col min="8" max="8" width="19.375" style="1" customWidth="1"/>
    <col min="9" max="9" width="53.625" style="1" customWidth="1"/>
    <col min="10" max="10" width="35.375" style="1" customWidth="1"/>
    <col min="11" max="16384" width="11.5" style="1"/>
  </cols>
  <sheetData>
    <row r="1" spans="1:10" ht="21.1" customHeight="1" x14ac:dyDescent="0.25">
      <c r="A1" s="24" t="s">
        <v>15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54.35" x14ac:dyDescent="0.25">
      <c r="A2" s="5" t="s">
        <v>0</v>
      </c>
      <c r="B2" s="6" t="s">
        <v>1</v>
      </c>
      <c r="C2" s="6" t="s">
        <v>2</v>
      </c>
      <c r="D2" s="5" t="s">
        <v>48</v>
      </c>
      <c r="E2" s="5" t="s">
        <v>3</v>
      </c>
      <c r="F2" s="22" t="s">
        <v>14</v>
      </c>
      <c r="G2" s="23"/>
      <c r="H2" s="22" t="s">
        <v>22</v>
      </c>
      <c r="I2" s="23"/>
      <c r="J2" s="12" t="s">
        <v>23</v>
      </c>
    </row>
    <row r="3" spans="1:10" ht="30.1" customHeight="1" x14ac:dyDescent="0.25">
      <c r="A3" s="2">
        <v>1</v>
      </c>
      <c r="B3" s="3">
        <v>60009</v>
      </c>
      <c r="C3" s="17" t="s">
        <v>40</v>
      </c>
      <c r="D3" s="8">
        <v>5</v>
      </c>
      <c r="E3" s="8" t="s">
        <v>5</v>
      </c>
      <c r="F3" s="7">
        <v>60</v>
      </c>
      <c r="G3" s="7" t="s">
        <v>5</v>
      </c>
      <c r="H3" s="13">
        <v>0</v>
      </c>
      <c r="I3" s="11" t="s">
        <v>31</v>
      </c>
      <c r="J3" s="9">
        <f>F3*H3</f>
        <v>0</v>
      </c>
    </row>
    <row r="4" spans="1:10" ht="30.1" customHeight="1" x14ac:dyDescent="0.25">
      <c r="A4" s="2">
        <v>2</v>
      </c>
      <c r="B4" s="3">
        <v>60040</v>
      </c>
      <c r="C4" s="18" t="s">
        <v>6</v>
      </c>
      <c r="D4" s="8">
        <v>500</v>
      </c>
      <c r="E4" s="8" t="s">
        <v>5</v>
      </c>
      <c r="F4" s="7">
        <v>10</v>
      </c>
      <c r="G4" s="7" t="s">
        <v>5</v>
      </c>
      <c r="H4" s="13">
        <v>0</v>
      </c>
      <c r="I4" s="11" t="s">
        <v>27</v>
      </c>
      <c r="J4" s="9">
        <f t="shared" ref="J4:J17" si="0">F4*H4</f>
        <v>0</v>
      </c>
    </row>
    <row r="5" spans="1:10" ht="30.1" customHeight="1" x14ac:dyDescent="0.25">
      <c r="A5" s="2">
        <v>3</v>
      </c>
      <c r="B5" s="3">
        <v>60044</v>
      </c>
      <c r="C5" s="17" t="s">
        <v>41</v>
      </c>
      <c r="D5" s="8">
        <v>10</v>
      </c>
      <c r="E5" s="8" t="s">
        <v>5</v>
      </c>
      <c r="F5" s="7">
        <v>20</v>
      </c>
      <c r="G5" s="7" t="s">
        <v>5</v>
      </c>
      <c r="H5" s="13">
        <v>0</v>
      </c>
      <c r="I5" s="11" t="s">
        <v>32</v>
      </c>
      <c r="J5" s="9">
        <f t="shared" si="0"/>
        <v>0</v>
      </c>
    </row>
    <row r="6" spans="1:10" ht="30.1" customHeight="1" x14ac:dyDescent="0.25">
      <c r="A6" s="2">
        <v>4</v>
      </c>
      <c r="B6" s="3">
        <v>60089</v>
      </c>
      <c r="C6" s="17" t="s">
        <v>7</v>
      </c>
      <c r="D6" s="8">
        <v>1</v>
      </c>
      <c r="E6" s="8" t="s">
        <v>4</v>
      </c>
      <c r="F6" s="7">
        <v>150</v>
      </c>
      <c r="G6" s="7" t="s">
        <v>4</v>
      </c>
      <c r="H6" s="13">
        <v>0</v>
      </c>
      <c r="I6" s="11" t="s">
        <v>30</v>
      </c>
      <c r="J6" s="9">
        <f t="shared" si="0"/>
        <v>0</v>
      </c>
    </row>
    <row r="7" spans="1:10" ht="30.1" customHeight="1" x14ac:dyDescent="0.25">
      <c r="A7" s="2">
        <v>5</v>
      </c>
      <c r="B7" s="3">
        <v>60094</v>
      </c>
      <c r="C7" s="17" t="s">
        <v>8</v>
      </c>
      <c r="D7" s="8">
        <v>25</v>
      </c>
      <c r="E7" s="8" t="s">
        <v>5</v>
      </c>
      <c r="F7" s="7">
        <v>800</v>
      </c>
      <c r="G7" s="7" t="s">
        <v>5</v>
      </c>
      <c r="H7" s="13">
        <v>0</v>
      </c>
      <c r="I7" s="11" t="s">
        <v>33</v>
      </c>
      <c r="J7" s="9">
        <f t="shared" si="0"/>
        <v>0</v>
      </c>
    </row>
    <row r="8" spans="1:10" ht="30.1" customHeight="1" x14ac:dyDescent="0.25">
      <c r="A8" s="2">
        <v>6</v>
      </c>
      <c r="B8" s="3">
        <v>60390</v>
      </c>
      <c r="C8" s="17" t="s">
        <v>42</v>
      </c>
      <c r="D8" s="8">
        <v>250</v>
      </c>
      <c r="E8" s="8" t="s">
        <v>5</v>
      </c>
      <c r="F8" s="7">
        <v>200</v>
      </c>
      <c r="G8" s="7" t="s">
        <v>5</v>
      </c>
      <c r="H8" s="13">
        <v>0</v>
      </c>
      <c r="I8" s="11" t="s">
        <v>34</v>
      </c>
      <c r="J8" s="9">
        <f t="shared" si="0"/>
        <v>0</v>
      </c>
    </row>
    <row r="9" spans="1:10" ht="30.1" customHeight="1" x14ac:dyDescent="0.25">
      <c r="A9" s="2">
        <v>7</v>
      </c>
      <c r="B9" s="3">
        <v>60917</v>
      </c>
      <c r="C9" s="17" t="s">
        <v>9</v>
      </c>
      <c r="D9" s="8">
        <v>100</v>
      </c>
      <c r="E9" s="8" t="s">
        <v>5</v>
      </c>
      <c r="F9" s="7">
        <v>1500</v>
      </c>
      <c r="G9" s="7" t="s">
        <v>5</v>
      </c>
      <c r="H9" s="13">
        <v>0</v>
      </c>
      <c r="I9" s="11" t="s">
        <v>28</v>
      </c>
      <c r="J9" s="9">
        <f t="shared" si="0"/>
        <v>0</v>
      </c>
    </row>
    <row r="10" spans="1:10" ht="30.1" customHeight="1" x14ac:dyDescent="0.25">
      <c r="A10" s="2">
        <v>8</v>
      </c>
      <c r="B10" s="3">
        <v>60918</v>
      </c>
      <c r="C10" s="17" t="s">
        <v>10</v>
      </c>
      <c r="D10" s="8">
        <v>250</v>
      </c>
      <c r="E10" s="8" t="s">
        <v>5</v>
      </c>
      <c r="F10" s="7">
        <v>40</v>
      </c>
      <c r="G10" s="7" t="s">
        <v>5</v>
      </c>
      <c r="H10" s="13">
        <v>0</v>
      </c>
      <c r="I10" s="11" t="s">
        <v>34</v>
      </c>
      <c r="J10" s="9">
        <f t="shared" si="0"/>
        <v>0</v>
      </c>
    </row>
    <row r="11" spans="1:10" ht="30.1" customHeight="1" x14ac:dyDescent="0.25">
      <c r="A11" s="2">
        <v>9</v>
      </c>
      <c r="B11" s="3">
        <v>60926</v>
      </c>
      <c r="C11" s="17" t="s">
        <v>43</v>
      </c>
      <c r="D11" s="8">
        <v>250</v>
      </c>
      <c r="E11" s="8" t="s">
        <v>5</v>
      </c>
      <c r="F11" s="7">
        <v>50</v>
      </c>
      <c r="G11" s="7" t="s">
        <v>5</v>
      </c>
      <c r="H11" s="13">
        <v>0</v>
      </c>
      <c r="I11" s="11" t="s">
        <v>34</v>
      </c>
      <c r="J11" s="9">
        <f t="shared" si="0"/>
        <v>0</v>
      </c>
    </row>
    <row r="12" spans="1:10" ht="30.1" customHeight="1" x14ac:dyDescent="0.25">
      <c r="A12" s="2">
        <v>10</v>
      </c>
      <c r="B12" s="3">
        <v>60927</v>
      </c>
      <c r="C12" s="17" t="s">
        <v>11</v>
      </c>
      <c r="D12" s="8">
        <v>250</v>
      </c>
      <c r="E12" s="8" t="s">
        <v>5</v>
      </c>
      <c r="F12" s="7">
        <v>16</v>
      </c>
      <c r="G12" s="7" t="s">
        <v>5</v>
      </c>
      <c r="H12" s="13">
        <v>0</v>
      </c>
      <c r="I12" s="11" t="s">
        <v>34</v>
      </c>
      <c r="J12" s="9">
        <f t="shared" si="0"/>
        <v>0</v>
      </c>
    </row>
    <row r="13" spans="1:10" ht="30.1" customHeight="1" x14ac:dyDescent="0.25">
      <c r="A13" s="2">
        <v>11</v>
      </c>
      <c r="B13" s="3">
        <v>60930</v>
      </c>
      <c r="C13" s="17" t="s">
        <v>44</v>
      </c>
      <c r="D13" s="8">
        <v>30</v>
      </c>
      <c r="E13" s="8" t="s">
        <v>5</v>
      </c>
      <c r="F13" s="7">
        <v>1000</v>
      </c>
      <c r="G13" s="7" t="s">
        <v>5</v>
      </c>
      <c r="H13" s="13">
        <v>0</v>
      </c>
      <c r="I13" s="11" t="s">
        <v>35</v>
      </c>
      <c r="J13" s="9">
        <f t="shared" si="0"/>
        <v>0</v>
      </c>
    </row>
    <row r="14" spans="1:10" ht="30.1" customHeight="1" x14ac:dyDescent="0.25">
      <c r="A14" s="2">
        <v>12</v>
      </c>
      <c r="B14" s="3">
        <v>60933</v>
      </c>
      <c r="C14" s="17" t="s">
        <v>12</v>
      </c>
      <c r="D14" s="8">
        <v>250</v>
      </c>
      <c r="E14" s="8" t="s">
        <v>5</v>
      </c>
      <c r="F14" s="7">
        <v>32</v>
      </c>
      <c r="G14" s="7" t="s">
        <v>5</v>
      </c>
      <c r="H14" s="13">
        <v>0</v>
      </c>
      <c r="I14" s="11" t="s">
        <v>34</v>
      </c>
      <c r="J14" s="9">
        <f t="shared" si="0"/>
        <v>0</v>
      </c>
    </row>
    <row r="15" spans="1:10" ht="30.1" customHeight="1" x14ac:dyDescent="0.25">
      <c r="A15" s="2">
        <v>13</v>
      </c>
      <c r="B15" s="3">
        <v>60945</v>
      </c>
      <c r="C15" s="17" t="s">
        <v>13</v>
      </c>
      <c r="D15" s="8">
        <v>500</v>
      </c>
      <c r="E15" s="8" t="s">
        <v>5</v>
      </c>
      <c r="F15" s="7">
        <v>120</v>
      </c>
      <c r="G15" s="7" t="s">
        <v>5</v>
      </c>
      <c r="H15" s="13">
        <v>0</v>
      </c>
      <c r="I15" s="11" t="s">
        <v>27</v>
      </c>
      <c r="J15" s="9">
        <f t="shared" si="0"/>
        <v>0</v>
      </c>
    </row>
    <row r="16" spans="1:10" ht="30.1" customHeight="1" x14ac:dyDescent="0.25">
      <c r="A16" s="2">
        <v>14</v>
      </c>
      <c r="B16" s="3">
        <v>60950</v>
      </c>
      <c r="C16" s="17" t="s">
        <v>45</v>
      </c>
      <c r="D16" s="8">
        <v>5</v>
      </c>
      <c r="E16" s="8" t="s">
        <v>5</v>
      </c>
      <c r="F16" s="7">
        <v>50</v>
      </c>
      <c r="G16" s="7" t="s">
        <v>5</v>
      </c>
      <c r="H16" s="13">
        <v>0</v>
      </c>
      <c r="I16" s="11" t="s">
        <v>31</v>
      </c>
      <c r="J16" s="9">
        <f t="shared" si="0"/>
        <v>0</v>
      </c>
    </row>
    <row r="17" spans="1:10" ht="30.1" customHeight="1" x14ac:dyDescent="0.25">
      <c r="A17" s="2">
        <v>15</v>
      </c>
      <c r="B17" s="3">
        <v>61602</v>
      </c>
      <c r="C17" s="19" t="s">
        <v>46</v>
      </c>
      <c r="D17" s="8">
        <v>5</v>
      </c>
      <c r="E17" s="8" t="s">
        <v>5</v>
      </c>
      <c r="F17" s="7">
        <v>4</v>
      </c>
      <c r="G17" s="7" t="s">
        <v>5</v>
      </c>
      <c r="H17" s="13">
        <v>0</v>
      </c>
      <c r="I17" s="11" t="s">
        <v>31</v>
      </c>
      <c r="J17" s="9">
        <f t="shared" si="0"/>
        <v>0</v>
      </c>
    </row>
    <row r="18" spans="1:10" ht="40.1" customHeight="1" x14ac:dyDescent="0.25">
      <c r="A18" s="20" t="s">
        <v>24</v>
      </c>
      <c r="B18" s="20"/>
      <c r="C18" s="20"/>
      <c r="D18" s="20"/>
      <c r="E18" s="20"/>
      <c r="F18" s="20"/>
      <c r="G18" s="20"/>
      <c r="H18" s="20"/>
      <c r="I18" s="21"/>
      <c r="J18" s="10">
        <f>SUM(J3:J17)</f>
        <v>0</v>
      </c>
    </row>
    <row r="19" spans="1:10" ht="40.1" customHeight="1" x14ac:dyDescent="0.25">
      <c r="A19" s="20" t="s">
        <v>26</v>
      </c>
      <c r="B19" s="20"/>
      <c r="C19" s="20"/>
      <c r="D19" s="20"/>
      <c r="E19" s="20"/>
      <c r="F19" s="20"/>
      <c r="G19" s="20"/>
      <c r="H19" s="20"/>
      <c r="I19" s="21"/>
      <c r="J19" s="10">
        <f>J18*0.21</f>
        <v>0</v>
      </c>
    </row>
    <row r="20" spans="1:10" ht="40.1" customHeight="1" x14ac:dyDescent="0.25">
      <c r="A20" s="20" t="s">
        <v>25</v>
      </c>
      <c r="B20" s="20"/>
      <c r="C20" s="20"/>
      <c r="D20" s="20"/>
      <c r="E20" s="20"/>
      <c r="F20" s="20"/>
      <c r="G20" s="20"/>
      <c r="H20" s="20"/>
      <c r="I20" s="21"/>
      <c r="J20" s="10">
        <f>J18+J19</f>
        <v>0</v>
      </c>
    </row>
  </sheetData>
  <sheetProtection algorithmName="SHA-512" hashValue="czY7n3hupP+thDcpJfGbisfVkqiK0gQuG20B/hM3wI+PAIXc74t3bitqMC3HgKAyJxNFWvuIUhxupPiZnqpADA==" saltValue="/zlb4dUORH4JPxs4y80pWQ==" spinCount="100000" sheet="1" formatCells="0" formatColumns="0" formatRows="0"/>
  <mergeCells count="6">
    <mergeCell ref="A19:I19"/>
    <mergeCell ref="A20:I20"/>
    <mergeCell ref="F2:G2"/>
    <mergeCell ref="A1:J1"/>
    <mergeCell ref="H2:I2"/>
    <mergeCell ref="A18:I18"/>
  </mergeCells>
  <conditionalFormatting sqref="B14:B17">
    <cfRule type="duplicateValues" dxfId="2" priority="9"/>
  </conditionalFormatting>
  <conditionalFormatting sqref="B3:B17">
    <cfRule type="duplicateValues" dxfId="1" priority="11"/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06D3F-CF8D-413A-BA01-B881E979B328}">
  <dimension ref="A1:J15"/>
  <sheetViews>
    <sheetView zoomScale="85" zoomScaleNormal="85" zoomScaleSheetLayoutView="85" workbookViewId="0">
      <pane ySplit="2" topLeftCell="A3" activePane="bottomLeft" state="frozen"/>
      <selection pane="bottomLeft" activeCell="D3" sqref="D3"/>
    </sheetView>
  </sheetViews>
  <sheetFormatPr baseColWidth="10" defaultColWidth="11.5" defaultRowHeight="14.3" x14ac:dyDescent="0.25"/>
  <cols>
    <col min="1" max="1" width="6" style="1" customWidth="1"/>
    <col min="2" max="2" width="11.5" style="1"/>
    <col min="3" max="3" width="41.5" style="1" bestFit="1" customWidth="1"/>
    <col min="4" max="4" width="21.25" style="4" customWidth="1"/>
    <col min="5" max="5" width="12.875" style="1" customWidth="1"/>
    <col min="6" max="6" width="12.25" style="1" customWidth="1"/>
    <col min="7" max="7" width="10.375" style="1" customWidth="1"/>
    <col min="8" max="8" width="25.375" style="1" customWidth="1"/>
    <col min="9" max="9" width="59.125" style="1" customWidth="1"/>
    <col min="10" max="10" width="23" style="1" customWidth="1"/>
    <col min="11" max="16384" width="11.5" style="1"/>
  </cols>
  <sheetData>
    <row r="1" spans="1:10" ht="21.1" customHeight="1" x14ac:dyDescent="0.25">
      <c r="A1" s="24" t="s">
        <v>16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54.35" x14ac:dyDescent="0.25">
      <c r="A2" s="5" t="s">
        <v>0</v>
      </c>
      <c r="B2" s="6" t="s">
        <v>1</v>
      </c>
      <c r="C2" s="6" t="s">
        <v>2</v>
      </c>
      <c r="D2" s="5" t="s">
        <v>48</v>
      </c>
      <c r="E2" s="5" t="s">
        <v>3</v>
      </c>
      <c r="F2" s="22" t="s">
        <v>14</v>
      </c>
      <c r="G2" s="23"/>
      <c r="H2" s="22" t="s">
        <v>22</v>
      </c>
      <c r="I2" s="23"/>
      <c r="J2" s="12" t="s">
        <v>23</v>
      </c>
    </row>
    <row r="3" spans="1:10" ht="30.1" customHeight="1" x14ac:dyDescent="0.25">
      <c r="A3" s="2">
        <v>1</v>
      </c>
      <c r="B3" s="3">
        <v>60003</v>
      </c>
      <c r="C3" s="17" t="s">
        <v>17</v>
      </c>
      <c r="D3" s="8">
        <v>100</v>
      </c>
      <c r="E3" s="8" t="s">
        <v>5</v>
      </c>
      <c r="F3" s="7">
        <v>250</v>
      </c>
      <c r="G3" s="7" t="s">
        <v>5</v>
      </c>
      <c r="H3" s="13">
        <v>0</v>
      </c>
      <c r="I3" s="11" t="s">
        <v>28</v>
      </c>
      <c r="J3" s="9">
        <f>F3*H3</f>
        <v>0</v>
      </c>
    </row>
    <row r="4" spans="1:10" ht="47.55" customHeight="1" x14ac:dyDescent="0.25">
      <c r="A4" s="2">
        <v>2</v>
      </c>
      <c r="B4" s="3">
        <v>60048</v>
      </c>
      <c r="C4" s="18" t="s">
        <v>36</v>
      </c>
      <c r="D4" s="8">
        <v>500</v>
      </c>
      <c r="E4" s="8" t="s">
        <v>37</v>
      </c>
      <c r="F4" s="7">
        <v>6</v>
      </c>
      <c r="G4" s="7" t="s">
        <v>37</v>
      </c>
      <c r="H4" s="13">
        <v>0</v>
      </c>
      <c r="I4" s="16" t="s">
        <v>38</v>
      </c>
      <c r="J4" s="9">
        <f t="shared" ref="J4:J10" si="0">F4*H4</f>
        <v>0</v>
      </c>
    </row>
    <row r="5" spans="1:10" ht="30.1" customHeight="1" x14ac:dyDescent="0.25">
      <c r="A5" s="2">
        <v>3</v>
      </c>
      <c r="B5" s="3">
        <v>60049</v>
      </c>
      <c r="C5" s="17" t="s">
        <v>18</v>
      </c>
      <c r="D5" s="8">
        <v>50</v>
      </c>
      <c r="E5" s="8" t="s">
        <v>5</v>
      </c>
      <c r="F5" s="7">
        <v>500</v>
      </c>
      <c r="G5" s="7" t="s">
        <v>5</v>
      </c>
      <c r="H5" s="13">
        <v>0</v>
      </c>
      <c r="I5" s="11" t="s">
        <v>29</v>
      </c>
      <c r="J5" s="9">
        <f t="shared" si="0"/>
        <v>0</v>
      </c>
    </row>
    <row r="6" spans="1:10" ht="62.5" customHeight="1" x14ac:dyDescent="0.25">
      <c r="A6" s="2">
        <v>4</v>
      </c>
      <c r="B6" s="3">
        <v>60051</v>
      </c>
      <c r="C6" s="17" t="s">
        <v>39</v>
      </c>
      <c r="D6" s="15">
        <v>500</v>
      </c>
      <c r="E6" s="8" t="s">
        <v>37</v>
      </c>
      <c r="F6" s="7">
        <v>18</v>
      </c>
      <c r="G6" s="7" t="s">
        <v>37</v>
      </c>
      <c r="H6" s="13">
        <v>0</v>
      </c>
      <c r="I6" s="16" t="s">
        <v>38</v>
      </c>
      <c r="J6" s="9">
        <f t="shared" si="0"/>
        <v>0</v>
      </c>
    </row>
    <row r="7" spans="1:10" ht="30.1" customHeight="1" x14ac:dyDescent="0.25">
      <c r="A7" s="2">
        <v>5</v>
      </c>
      <c r="B7" s="3">
        <v>60062</v>
      </c>
      <c r="C7" s="17" t="s">
        <v>19</v>
      </c>
      <c r="D7" s="8">
        <v>50</v>
      </c>
      <c r="E7" s="8" t="s">
        <v>5</v>
      </c>
      <c r="F7" s="7">
        <v>700</v>
      </c>
      <c r="G7" s="7" t="s">
        <v>5</v>
      </c>
      <c r="H7" s="13">
        <v>0</v>
      </c>
      <c r="I7" s="11" t="s">
        <v>29</v>
      </c>
      <c r="J7" s="9">
        <f t="shared" si="0"/>
        <v>0</v>
      </c>
    </row>
    <row r="8" spans="1:10" ht="30.1" customHeight="1" x14ac:dyDescent="0.25">
      <c r="A8" s="2">
        <v>6</v>
      </c>
      <c r="B8" s="3">
        <v>60063</v>
      </c>
      <c r="C8" s="17" t="s">
        <v>20</v>
      </c>
      <c r="D8" s="8">
        <v>50</v>
      </c>
      <c r="E8" s="8" t="s">
        <v>5</v>
      </c>
      <c r="F8" s="7">
        <v>160</v>
      </c>
      <c r="G8" s="7" t="s">
        <v>5</v>
      </c>
      <c r="H8" s="13">
        <v>0</v>
      </c>
      <c r="I8" s="11" t="s">
        <v>29</v>
      </c>
      <c r="J8" s="9">
        <f t="shared" si="0"/>
        <v>0</v>
      </c>
    </row>
    <row r="9" spans="1:10" ht="30.1" customHeight="1" x14ac:dyDescent="0.25">
      <c r="A9" s="2">
        <v>7</v>
      </c>
      <c r="B9" s="3">
        <v>60068</v>
      </c>
      <c r="C9" s="17" t="s">
        <v>47</v>
      </c>
      <c r="D9" s="8">
        <v>50</v>
      </c>
      <c r="E9" s="8" t="s">
        <v>5</v>
      </c>
      <c r="F9" s="7">
        <v>80</v>
      </c>
      <c r="G9" s="7" t="s">
        <v>5</v>
      </c>
      <c r="H9" s="13">
        <v>0</v>
      </c>
      <c r="I9" s="11" t="s">
        <v>29</v>
      </c>
      <c r="J9" s="9">
        <f t="shared" si="0"/>
        <v>0</v>
      </c>
    </row>
    <row r="10" spans="1:10" ht="30.1" customHeight="1" x14ac:dyDescent="0.25">
      <c r="A10" s="2">
        <v>8</v>
      </c>
      <c r="B10" s="3">
        <v>60095</v>
      </c>
      <c r="C10" s="17" t="s">
        <v>21</v>
      </c>
      <c r="D10" s="8">
        <v>1</v>
      </c>
      <c r="E10" s="8" t="s">
        <v>4</v>
      </c>
      <c r="F10" s="7">
        <v>5000</v>
      </c>
      <c r="G10" s="7" t="s">
        <v>4</v>
      </c>
      <c r="H10" s="13">
        <v>0</v>
      </c>
      <c r="I10" s="11" t="s">
        <v>30</v>
      </c>
      <c r="J10" s="9">
        <f t="shared" si="0"/>
        <v>0</v>
      </c>
    </row>
    <row r="11" spans="1:10" ht="40.1" customHeight="1" x14ac:dyDescent="0.25">
      <c r="A11" s="20" t="s">
        <v>24</v>
      </c>
      <c r="B11" s="20"/>
      <c r="C11" s="20"/>
      <c r="D11" s="20"/>
      <c r="E11" s="20"/>
      <c r="F11" s="20"/>
      <c r="G11" s="20"/>
      <c r="H11" s="20"/>
      <c r="I11" s="21"/>
      <c r="J11" s="10">
        <f>SUM(J3:J10)</f>
        <v>0</v>
      </c>
    </row>
    <row r="12" spans="1:10" ht="40.1" customHeight="1" x14ac:dyDescent="0.25">
      <c r="A12" s="20" t="s">
        <v>26</v>
      </c>
      <c r="B12" s="20"/>
      <c r="C12" s="20"/>
      <c r="D12" s="20"/>
      <c r="E12" s="20"/>
      <c r="F12" s="20"/>
      <c r="G12" s="20"/>
      <c r="H12" s="20"/>
      <c r="I12" s="21"/>
      <c r="J12" s="10">
        <f>J11*0.21</f>
        <v>0</v>
      </c>
    </row>
    <row r="13" spans="1:10" ht="40.1" customHeight="1" x14ac:dyDescent="0.25">
      <c r="A13" s="20" t="s">
        <v>25</v>
      </c>
      <c r="B13" s="20"/>
      <c r="C13" s="20"/>
      <c r="D13" s="20"/>
      <c r="E13" s="20"/>
      <c r="F13" s="20"/>
      <c r="G13" s="20"/>
      <c r="H13" s="20"/>
      <c r="I13" s="21"/>
      <c r="J13" s="10">
        <f>J11+J12</f>
        <v>0</v>
      </c>
    </row>
    <row r="15" spans="1:10" x14ac:dyDescent="0.25">
      <c r="J15" s="14"/>
    </row>
  </sheetData>
  <sheetProtection algorithmName="SHA-512" hashValue="PAyDmKzY+KqHkF/bQlIS4x5YT64m9KwDlDt0/E8CrfBlicpAVM7eOdQJY3n3OhmmBdITVszrxraDNVxqLZab6w==" saltValue="MKkH0dbacEBHUrcUjlBuqw==" spinCount="100000" sheet="1" formatCells="0" formatColumns="0" formatRows="0"/>
  <mergeCells count="6">
    <mergeCell ref="A12:I12"/>
    <mergeCell ref="A13:I13"/>
    <mergeCell ref="F2:G2"/>
    <mergeCell ref="A1:J1"/>
    <mergeCell ref="H2:I2"/>
    <mergeCell ref="A11:I11"/>
  </mergeCells>
  <conditionalFormatting sqref="B3:B10">
    <cfRule type="duplicateValues" dxfId="0" priority="10"/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ANEXO III LOTE 1</vt:lpstr>
      <vt:lpstr>ANEXO III LOTE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2023-10-11T00:23:00Z</dcterms:created>
  <dcterms:modified xsi:type="dcterms:W3CDTF">2023-11-27T23:56:23Z</dcterms:modified>
</cp:coreProperties>
</file>