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Ger. Ing. de Mnto de Instalaciones\Coord. Servicios Tecnicos\__CONTRATOS\EN ELABORACIÓN\ORDINARIO 4 LOTES\"/>
    </mc:Choice>
  </mc:AlternateContent>
  <xr:revisionPtr revIDLastSave="0" documentId="13_ncr:1_{76D432E7-50C2-4C72-8A9A-58054972DB95}" xr6:coauthVersionLast="47" xr6:coauthVersionMax="47" xr10:uidLastSave="{00000000-0000-0000-0000-000000000000}"/>
  <bookViews>
    <workbookView xWindow="-108" yWindow="-108" windowWidth="23256" windowHeight="12576" xr2:uid="{AA5D822C-3AEA-49B9-A1BC-9C793E1B1CC9}"/>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1" l="1"/>
  <c r="F18" i="1"/>
  <c r="F17" i="1"/>
  <c r="F16" i="1"/>
  <c r="F15" i="1"/>
  <c r="F12" i="1"/>
  <c r="F13" i="1"/>
  <c r="F14" i="1"/>
  <c r="F5" i="1"/>
  <c r="F6" i="1"/>
  <c r="F7" i="1"/>
  <c r="F8" i="1"/>
  <c r="F9" i="1"/>
  <c r="F10" i="1"/>
  <c r="F11" i="1"/>
  <c r="F4" i="1"/>
  <c r="F24" i="1" l="1"/>
  <c r="F25" i="1"/>
  <c r="F26" i="1" l="1"/>
  <c r="F27" i="1" s="1"/>
  <c r="F28" i="1" s="1"/>
</calcChain>
</file>

<file path=xl/sharedStrings.xml><?xml version="1.0" encoding="utf-8"?>
<sst xmlns="http://schemas.openxmlformats.org/spreadsheetml/2006/main" count="29" uniqueCount="29">
  <si>
    <t>Nº equipos</t>
  </si>
  <si>
    <t>IMPORTE UNITARIO (€/rueda) (sin concepto GG y BI) (1)</t>
  </si>
  <si>
    <t>COSTE</t>
  </si>
  <si>
    <t>(1) Se rellenará este importe unitario. Las cantidades serán sin IVA y sin incluir los conceptos de Gastos generales y Beneficio industrial que se aplican en la tabla inferior</t>
  </si>
  <si>
    <t>Se tendrán en cuenta las Notas del apartado “27.Evaluación de las ofertas” del cuadro resumen del Pliego de Condiciones Particulares</t>
  </si>
  <si>
    <t>DESGLOSE GG Y BI</t>
  </si>
  <si>
    <t>Gastos Generales (GG)</t>
  </si>
  <si>
    <t>Beneficio Industrial (BI)</t>
  </si>
  <si>
    <t>OFERTA TOTAL (sin IVA ) PE+GG+BI</t>
  </si>
  <si>
    <t>Importe del IVA</t>
  </si>
  <si>
    <t>IMPORTE TOTAL OFERTA (con IVA )</t>
  </si>
  <si>
    <t>Descripcion de equipos</t>
  </si>
  <si>
    <t>Fotos orientativa</t>
  </si>
  <si>
    <r>
      <t>Suministro de Bancos de trabajo</t>
    </r>
    <r>
      <rPr>
        <sz val="11"/>
        <color theme="1"/>
        <rFont val="Calibri"/>
        <family val="2"/>
        <scheme val="minor"/>
      </rPr>
      <t xml:space="preserve"> de estructura soldada de 1500 x 775 x 940 mm (L x F x h). Encimera de goma nitrílica, plancha de 5mm de espesor resistente a grasas, aceites y carburantes, adherida a plataforma de madera de 35 mm de espesor y canteada con perfil de aluminio, asentada sobre base de chapa de 2mm. Sin pestaña posterior.
Cajón central longitud 459 mm, fondo 612 mm, altura útil 225 mm y altura frontal 250 mm.
Como referencia estructura banco Sarralle Ref. BGR-2, Cód.104210
Como referencia Cajonera Ref. PB-250/GT Cód. 151172
</t>
    </r>
  </si>
  <si>
    <r>
      <rPr>
        <b/>
        <sz val="11"/>
        <color theme="1"/>
        <rFont val="Calibri"/>
        <family val="2"/>
        <scheme val="minor"/>
      </rPr>
      <t>Prensa de Taller Hidráulica</t>
    </r>
    <r>
      <rPr>
        <sz val="11"/>
        <color theme="1"/>
        <rFont val="Calibri"/>
        <family val="2"/>
        <scheme val="minor"/>
      </rPr>
      <t xml:space="preserve"> PRC20 20Tn con pistón MEGA o similar.El equipo se entregara con todas las etiquetas de seguridad, aviso e información en español</t>
    </r>
  </si>
  <si>
    <t>Pantalla de Protección de Prensa PRC20 MEGA o similar</t>
  </si>
  <si>
    <r>
      <t xml:space="preserve">Tornillos de Banco en acero forjado </t>
    </r>
    <r>
      <rPr>
        <sz val="11"/>
        <color theme="1"/>
        <rFont val="Calibri"/>
        <family val="2"/>
        <scheme val="minor"/>
      </rPr>
      <t>y yunque, mordaza de 150 y base fija. Junto con los equipos se suministrarán certificado de homologación UNE 16598:2004 y marcado CE (Declaración de conformidad).</t>
    </r>
    <r>
      <rPr>
        <sz val="8"/>
        <color theme="1"/>
        <rFont val="Calibri"/>
        <family val="2"/>
        <scheme val="minor"/>
      </rPr>
      <t>  </t>
    </r>
    <r>
      <rPr>
        <sz val="11"/>
        <color theme="1"/>
        <rFont val="Calibri"/>
        <family val="2"/>
        <scheme val="minor"/>
      </rPr>
      <t>o equivalente.</t>
    </r>
  </si>
  <si>
    <t>Bancos de trabajo de estructura soldada de 1500 x 775 x 940 mm (L x F x h). Posterior cerrado. Encimera de goma nitrílica, plancha de 5mm de espesor resistente a grasas, aceites y carburantes, adherida a plataforma de madera de 35 mm de espesor y canteada con perfil de aluminio, asentada sobre base de chapa de 2mm. Cajón a la izda., longitud 459 mm, fondo 612 mm, altura útil 225 mm y altura frontal 250 mm. 2 cajones a la derecha, longitud 459 mm, fondo 612 mm, altura útil 100 mm y altura frontal 125 mm.
Armario expositor con cierre de corredera lateral, equipado con:
Estante de llaves fijas con 13 alojamientos, 1 UN
Soporte porta mangos con 6 alojamientos, 1 UN
Gancho corto de 60 mm de longitud, 30 UN
Gancho largo de 110mm de longitud, 15 UN
Como referencia banco Sarralle Ref. BGCPA-1,5/A, Cód.109221
Cajonera izda. Ref. PB-250/GT, Mód. 151172
Cajones dcha. Ref. PB 150/GS, Mód. 151141</t>
  </si>
  <si>
    <r>
      <t>Bancos de electrónica</t>
    </r>
    <r>
      <rPr>
        <sz val="11"/>
        <color theme="1"/>
        <rFont val="Calibri"/>
        <family val="2"/>
        <scheme val="minor"/>
      </rPr>
      <t xml:space="preserve"> de estructura soldada de 1500 x 800 x 940 mm (L x F x H) y una altura total de 1380 mm. Dotado de patas. Encimera con placa antiestática, adherida a una plataforma de madera y canteada con perfil de aluminio.</t>
    </r>
    <r>
      <rPr>
        <b/>
        <sz val="11"/>
        <color theme="1"/>
        <rFont val="Calibri"/>
        <family val="2"/>
        <scheme val="minor"/>
      </rPr>
      <t xml:space="preserve">
</t>
    </r>
    <r>
      <rPr>
        <sz val="11"/>
        <color theme="1"/>
        <rFont val="Calibri"/>
        <family val="2"/>
        <scheme val="minor"/>
      </rPr>
      <t>Lámpara led con tono de luz fría
Regleta de aluminio con dos tapas terminales, magnetotérmico de 20 amperios, interruptor y 5 enchufes bipolares
Reposapiés de estructura metálica con encimera de goma
Como referencia estructura banco Sarralle Ref. BES-1,5
Reposapiés Ref. REP, Mód. 257100
Cajones dcha. Ref. PB 150/GS, Mód. 151141</t>
    </r>
  </si>
  <si>
    <r>
      <rPr>
        <b/>
        <sz val="7"/>
        <color theme="1"/>
        <rFont val="Times New Roman"/>
        <family val="1"/>
      </rPr>
      <t xml:space="preserve"> </t>
    </r>
    <r>
      <rPr>
        <b/>
        <sz val="11"/>
        <color theme="1"/>
        <rFont val="Calibri"/>
        <family val="2"/>
        <scheme val="minor"/>
      </rPr>
      <t>Carros de plataforma de madera</t>
    </r>
    <r>
      <rPr>
        <sz val="11"/>
        <color theme="1"/>
        <rFont val="Calibri"/>
        <family val="2"/>
        <scheme val="minor"/>
      </rPr>
      <t xml:space="preserve"> con 4 paredes de madera 250 mm largo exterior (mm): 970, ancho exterior (mm): 509 alto exterior (mm): 958 largo de plataforma (mm): 850, ancho de plataforma (mm): 500
carga máxima (kg): 500; Ø rueda (mm): 160 con freno en eje trasero
material / acabado: Acero pintado montaje incluido.</t>
    </r>
  </si>
  <si>
    <t>Suministro e instalación de Máquina de corte y grabado por láser: ROTULADORA LÁSER CO2 FRAMUN TECHNO F-7045 60W o similar.
Deberá tener incluida la extracción de aire, sistema de refrigeración incorporado y compresor de aire, con el fin de que no requiera ni de equipos auxiliares ni montajes adicionales para su funcionamiento.</t>
  </si>
  <si>
    <r>
      <t>Apilador mástil</t>
    </r>
    <r>
      <rPr>
        <sz val="11"/>
        <color theme="1"/>
        <rFont val="Calibri"/>
        <family val="2"/>
        <scheme val="minor"/>
      </rPr>
      <t xml:space="preserve"> tríplex 1200 kg, con altura de elevación mínima 3650 mm y cargador incorporado, baterías de litio o similar. Altura máxima de mástil de 1980 mm. Con sesión de Formación incluida. No se admitirá ningún equipo con altura plegado superior a 2,00 m.
El equipo se entregara con las etiquetas de aviso, seguridad e información en español</t>
    </r>
  </si>
  <si>
    <r>
      <rPr>
        <b/>
        <sz val="11"/>
        <color theme="1"/>
        <rFont val="Calibri"/>
        <family val="2"/>
        <scheme val="minor"/>
      </rPr>
      <t xml:space="preserve">Andamio portátil en AluminioTeletower </t>
    </r>
    <r>
      <rPr>
        <sz val="11"/>
        <color theme="1"/>
        <rFont val="Calibri"/>
        <family val="2"/>
        <scheme val="minor"/>
      </rPr>
      <t>TTA02 o similar con las siguientes características:
Fabricado en aluminio anodizado.
Deberá permitir su uso como una torre o una Pódium.
Siete alturas de plataforma, desde los 0,33 m a 2 m.
Plataforma de trabajo (1,40m x 0,70m) con subida a través de escotilla. 
Cinco posiciones patas estabilizadoras con ruedas de bloqueo.
Uso adecuado en un terreno irregular 
Plegable para facilitar el transporte y el almacenamiento.
Conformada por tres partes (tableros principales de montaje, plataforma y del dedo del pie).
Deberá cumplir con normativa Europea EN1004 o equivalente.
Carga máxima: 150 kg</t>
    </r>
  </si>
  <si>
    <t>Torre de Andamio móvil en aluminio de 0,74 x1,91 x 6 metros  de altura, con protecciones laterales en zona de tránsito, compuesto por :
 Lateral  de 2 m ancho sencillo,                  6 UN
 Lateral barandilla ancho sencillo              2 UN
 Marco barandilla 1,91 m.                          2 UN
 Horizontal 1,91 m.                                      9 UN
 Diagonal 1,91 m.                                         6 UN
 Plataforma con trampilla                          3 UN
 Pata ajustable 0,4 m.                                 4 UN
 Rueda 200 mm.                                          4 UN
 Estabilizador no telescópico reforz.        4 UN
 Rodapié madera  0,74 m.                          2 UN
 Rodapié madera 1,91 m.                           2 UN
Como referencia, Torre de 0,74 x 1,91 x 6 metros TERMISER ALUFASE 300 o similar. Cumplimiento de la norma UNE-EN 1004 o equivalente y el RD 2177/2004 relativo a la utilización de equipos de trabajo.</t>
  </si>
  <si>
    <r>
      <rPr>
        <b/>
        <sz val="11"/>
        <color theme="1"/>
        <rFont val="Calibri"/>
        <family val="2"/>
        <scheme val="minor"/>
      </rPr>
      <t>Armarios para productos químicos</t>
    </r>
    <r>
      <rPr>
        <sz val="11"/>
        <color theme="1"/>
        <rFont val="Calibri"/>
        <family val="2"/>
        <scheme val="minor"/>
      </rPr>
      <t xml:space="preserve"> en cuerpo de chapa de acero con lacado de alta calidad. Permanente renovación de aire mediante rejillas de ventilación en las puertas. Cumplimiento del Reglamento de Almacenamiento de Productos Químicos (RD 656/2017).
Altura exterior mm 1800
Anchura exterior 1000
Profundidad exterior: 500 mm. 
Material: chapa de acero soldada. 
Tipo de puerta: Batiente con cerradura. 
Superficie: con recubrimiento en polvo. 
Carga máxima de la balda de cubeta: 100 kg.
Intervalo de ajuste de altura de las baldas de cubeta: 33 mm.
Preferiblemente en color gris y puertas amarillo.</t>
    </r>
  </si>
  <si>
    <r>
      <t xml:space="preserve">Banco de trabajo de estructura soldada </t>
    </r>
    <r>
      <rPr>
        <sz val="11"/>
        <color rgb="FF000000"/>
        <rFont val="Calibri"/>
        <family val="2"/>
        <scheme val="minor"/>
      </rPr>
      <t>de 1500 x 775 x 940 mm (L x F x h). Posterior cerrado. Encimera de goma nitrílica, plancha de 5mm de espesor resistente a grasas, aceites y carburantes, adherida a plataforma de madera de 35 mm de espesor y canteada con perfil de aluminio, asentada sobre base de chapa de 2mm. Pestaña posterior.
Cajón de doble puerta abatible a la izquierda
Bandeja fija a ¾ de altura del hueco a la dcha.
Como referencia, estructura banco Sarralle Ref. BGCPA-1,5/A, Cód.109221
Cajonera izda. Ref. 2-BF-927
Bandeja dcha. Ref. BF-GR 151491</t>
    </r>
  </si>
  <si>
    <r>
      <t xml:space="preserve">Suministro e instalación de Estanterías para gavetas galvanizada, </t>
    </r>
    <r>
      <rPr>
        <sz val="11"/>
        <color rgb="FF000000"/>
        <rFont val="Calibri"/>
        <family val="2"/>
        <scheme val="minor"/>
      </rPr>
      <t>medidas 2000 x 1190 x 370 mm (HxAxF). 8 estantes con guías. 1 estante liso.
Capacidad para 44 cajas: 20 cajas de 150 x 160 x 350/310 mm (HxAxF) exteriores, 145 x 132 x 267mm (HxAxF) interiores; 24 cajas de 200 x 210 x 350/300 mm (HxAxF) exteriores 195 x 183 x 265 mm (HxAxF) interiores.
Como referencia, estante Plastipol Estante EP50-P2/3L
Como referencia, cajas pequeñas Plastipol Mod. K-300/3HL y grandes Mod. K-300/2H</t>
    </r>
  </si>
  <si>
    <r>
      <t xml:space="preserve">Suministro e instalación de Armarios metálico de taller con puertas batientes </t>
    </r>
    <r>
      <rPr>
        <sz val="11"/>
        <color rgb="FF000000"/>
        <rFont val="Calibri"/>
        <family val="2"/>
        <scheme val="minor"/>
      </rPr>
      <t xml:space="preserve">(5 con 8 estantes regulables y 5 con 4 estantes regulables).
Dimensiones: 
largo exterior (mm): 1026 
ancho exterior (mm): 400 
alto exterior (mm): 2000 
largo interior (mm): 1000 
ancho interior (mm): 347 
alto interior (mm): 1850 
Carga por estante (kg): 70 
Material / acabado: Acero pintado color gris claro 
Tipo de cerradura: Llave </t>
    </r>
  </si>
  <si>
    <t>Suministro e instalación de Armarios de carga metálicos con bancada, electrificados con 4 enchufes 220 V por cada casillero, con cerradura, candado y placa identificativa. Color gris o azul.
Módulos de nichos de 5 x 5 casilleros con bancada.
Dimensiones de cada casillero: 300 mm alto x 400 mm profundidad x 350 mm ancho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</si>
</sst>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6" x14ac:knownFonts="1">
    <font>
      <sz val="11"/>
      <color theme="1"/>
      <name val="Calibri"/>
      <family val="2"/>
      <scheme val="minor"/>
    </font>
    <font>
      <sz val="11"/>
      <color theme="1"/>
      <name val="Calibri"/>
      <family val="2"/>
      <scheme val="minor"/>
    </font>
    <font>
      <sz val="11"/>
      <color rgb="FF006100"/>
      <name val="Calibri"/>
      <family val="2"/>
      <scheme val="minor"/>
    </font>
    <font>
      <b/>
      <sz val="12"/>
      <name val="Calibri"/>
      <family val="2"/>
    </font>
    <font>
      <b/>
      <sz val="12"/>
      <color rgb="FFFFFFFF"/>
      <name val="Calibri"/>
      <family val="2"/>
    </font>
    <font>
      <sz val="12"/>
      <name val="Calibri"/>
      <family val="2"/>
    </font>
    <font>
      <sz val="12"/>
      <color theme="1"/>
      <name val="Calibri"/>
      <family val="2"/>
      <scheme val="minor"/>
    </font>
    <font>
      <b/>
      <sz val="12"/>
      <color theme="1"/>
      <name val="Calibri"/>
      <family val="2"/>
      <scheme val="minor"/>
    </font>
    <font>
      <b/>
      <sz val="12"/>
      <color theme="1"/>
      <name val="Calibri"/>
      <family val="2"/>
    </font>
    <font>
      <sz val="9"/>
      <color rgb="FF000000"/>
      <name val="Calibri"/>
      <family val="2"/>
      <scheme val="minor"/>
    </font>
    <font>
      <b/>
      <sz val="11"/>
      <color rgb="FF000000"/>
      <name val="Calibri"/>
      <family val="2"/>
      <scheme val="minor"/>
    </font>
    <font>
      <b/>
      <sz val="11"/>
      <color theme="1"/>
      <name val="Calibri"/>
      <family val="2"/>
      <scheme val="minor"/>
    </font>
    <font>
      <b/>
      <sz val="7"/>
      <color theme="1"/>
      <name val="Times New Roman"/>
      <family val="1"/>
    </font>
    <font>
      <sz val="8"/>
      <color theme="1"/>
      <name val="Calibri"/>
      <family val="2"/>
      <scheme val="minor"/>
    </font>
    <font>
      <b/>
      <sz val="11"/>
      <color theme="1"/>
      <name val="Calibri"/>
      <family val="1"/>
      <scheme val="minor"/>
    </font>
    <font>
      <sz val="11"/>
      <color rgb="FF000000"/>
      <name val="Calibri"/>
      <family val="2"/>
      <scheme val="minor"/>
    </font>
  </fonts>
  <fills count="5">
    <fill>
      <patternFill patternType="none"/>
    </fill>
    <fill>
      <patternFill patternType="gray125"/>
    </fill>
    <fill>
      <patternFill patternType="solid">
        <fgColor rgb="FFC6EFCE"/>
      </patternFill>
    </fill>
    <fill>
      <patternFill patternType="solid">
        <fgColor rgb="FF5B9BD5"/>
        <bgColor indexed="64"/>
      </patternFill>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0" fontId="2" fillId="2" borderId="0" applyNumberFormat="0" applyBorder="0" applyAlignment="0" applyProtection="0"/>
  </cellStyleXfs>
  <cellXfs count="41">
    <xf numFmtId="0" fontId="0" fillId="0" borderId="0" xfId="0"/>
    <xf numFmtId="3" fontId="3" fillId="0" borderId="1" xfId="0" applyNumberFormat="1" applyFont="1" applyBorder="1" applyAlignment="1">
      <alignment horizontal="center" vertical="center" wrapText="1"/>
    </xf>
    <xf numFmtId="0" fontId="6" fillId="0" borderId="0" xfId="0" applyFont="1" applyAlignment="1">
      <alignment vertical="center" wrapText="1"/>
    </xf>
    <xf numFmtId="9" fontId="6" fillId="4" borderId="6" xfId="0" applyNumberFormat="1" applyFont="1" applyFill="1" applyBorder="1" applyAlignment="1" applyProtection="1">
      <alignment vertical="center" wrapText="1"/>
      <protection locked="0"/>
    </xf>
    <xf numFmtId="164" fontId="6" fillId="0" borderId="7" xfId="0" applyNumberFormat="1" applyFont="1" applyBorder="1" applyAlignment="1">
      <alignment vertical="center" wrapText="1"/>
    </xf>
    <xf numFmtId="9" fontId="6" fillId="4" borderId="9" xfId="0" applyNumberFormat="1" applyFont="1" applyFill="1" applyBorder="1" applyAlignment="1" applyProtection="1">
      <alignment vertical="center" wrapText="1"/>
      <protection locked="0"/>
    </xf>
    <xf numFmtId="164" fontId="6" fillId="0" borderId="10" xfId="0" applyNumberFormat="1" applyFont="1" applyBorder="1" applyAlignment="1">
      <alignment vertical="center" wrapText="1"/>
    </xf>
    <xf numFmtId="164" fontId="3" fillId="0" borderId="13" xfId="0" applyNumberFormat="1" applyFont="1" applyBorder="1" applyAlignment="1">
      <alignment vertical="center" wrapText="1"/>
    </xf>
    <xf numFmtId="9" fontId="3" fillId="0" borderId="15" xfId="0" applyNumberFormat="1" applyFont="1" applyBorder="1" applyAlignment="1">
      <alignment horizontal="center" vertical="center" wrapText="1"/>
    </xf>
    <xf numFmtId="164" fontId="5" fillId="0" borderId="16" xfId="0" applyNumberFormat="1" applyFont="1" applyBorder="1" applyAlignment="1">
      <alignment vertical="center" wrapText="1"/>
    </xf>
    <xf numFmtId="164" fontId="3" fillId="0" borderId="20" xfId="0" applyNumberFormat="1" applyFont="1" applyBorder="1" applyAlignment="1">
      <alignment vertical="center" wrapText="1"/>
    </xf>
    <xf numFmtId="0" fontId="9" fillId="0" borderId="0" xfId="0" applyFont="1"/>
    <xf numFmtId="0" fontId="4" fillId="3" borderId="21" xfId="0" applyFont="1" applyFill="1" applyBorder="1" applyAlignment="1">
      <alignment horizontal="center" vertical="center" wrapText="1"/>
    </xf>
    <xf numFmtId="0" fontId="0" fillId="0" borderId="1" xfId="0" applyBorder="1"/>
    <xf numFmtId="0" fontId="11" fillId="0" borderId="1" xfId="0" applyFont="1" applyBorder="1" applyAlignment="1">
      <alignment horizontal="justify" vertical="center" wrapText="1"/>
    </xf>
    <xf numFmtId="164" fontId="5" fillId="0" borderId="1" xfId="0" applyNumberFormat="1" applyFont="1" applyBorder="1" applyAlignment="1">
      <alignment vertical="center" wrapText="1"/>
    </xf>
    <xf numFmtId="0" fontId="0" fillId="0" borderId="1" xfId="0" applyBorder="1" applyAlignment="1">
      <alignment horizontal="justify" vertical="center"/>
    </xf>
    <xf numFmtId="0" fontId="11" fillId="0" borderId="1" xfId="0" applyFont="1" applyBorder="1" applyAlignment="1">
      <alignment horizontal="left" vertic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Font="1" applyBorder="1" applyAlignment="1">
      <alignment vertical="center" wrapText="1"/>
    </xf>
    <xf numFmtId="0" fontId="14" fillId="0" borderId="1" xfId="0" applyFont="1" applyBorder="1" applyAlignment="1">
      <alignment horizontal="justify" vertical="center" wrapText="1"/>
    </xf>
    <xf numFmtId="0" fontId="0" fillId="0" borderId="1" xfId="0" applyBorder="1" applyAlignment="1">
      <alignment horizontal="justify" vertical="center" wrapText="1"/>
    </xf>
    <xf numFmtId="0" fontId="15" fillId="0" borderId="1" xfId="0" applyFont="1" applyBorder="1" applyAlignment="1">
      <alignment horizontal="left" vertical="center" wrapText="1"/>
    </xf>
    <xf numFmtId="164" fontId="3" fillId="4" borderId="1" xfId="1" applyNumberFormat="1" applyFont="1" applyFill="1" applyBorder="1" applyAlignment="1" applyProtection="1">
      <alignment horizontal="center" vertical="center" wrapText="1"/>
      <protection locked="0"/>
    </xf>
    <xf numFmtId="0" fontId="4" fillId="3" borderId="21" xfId="0" applyFont="1" applyFill="1" applyBorder="1" applyAlignment="1">
      <alignment horizontal="center" vertical="center" wrapText="1"/>
    </xf>
    <xf numFmtId="4" fontId="2" fillId="2" borderId="0" xfId="2" applyNumberFormat="1" applyBorder="1" applyAlignment="1" applyProtection="1">
      <alignment horizontal="left"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0" fontId="6" fillId="0" borderId="8" xfId="0" applyFont="1" applyBorder="1" applyAlignment="1">
      <alignment horizontal="right" vertical="center" wrapText="1"/>
    </xf>
    <xf numFmtId="0" fontId="6" fillId="0" borderId="9" xfId="0" applyFont="1" applyBorder="1" applyAlignment="1">
      <alignment horizontal="right" vertical="center" wrapText="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3" fillId="0" borderId="14" xfId="0" applyFont="1" applyBorder="1" applyAlignment="1">
      <alignment horizontal="right" vertical="center" wrapText="1"/>
    </xf>
    <xf numFmtId="0" fontId="3" fillId="0" borderId="15" xfId="0" applyFont="1" applyBorder="1" applyAlignment="1">
      <alignment horizontal="right" vertical="center" wrapText="1"/>
    </xf>
    <xf numFmtId="0" fontId="3" fillId="0" borderId="17" xfId="0" applyFont="1" applyBorder="1" applyAlignment="1">
      <alignment horizontal="righ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cellXfs>
  <cellStyles count="3">
    <cellStyle name="Bueno" xfId="2" builtinId="26"/>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jpeg"/><Relationship Id="rId3" Type="http://schemas.openxmlformats.org/officeDocument/2006/relationships/image" Target="../media/image2.jpeg"/><Relationship Id="rId7" Type="http://schemas.openxmlformats.org/officeDocument/2006/relationships/image" Target="../media/image6.jpeg"/><Relationship Id="rId12" Type="http://schemas.openxmlformats.org/officeDocument/2006/relationships/image" Target="cid:image008.jpg@01D8EBE2.989816B0" TargetMode="External"/><Relationship Id="rId2" Type="http://schemas.openxmlformats.org/officeDocument/2006/relationships/hyperlink" Target="https://serkain.com/wp-content/uploads/2018/01/PRC20-PRC20G.jpg" TargetMode="External"/><Relationship Id="rId1" Type="http://schemas.openxmlformats.org/officeDocument/2006/relationships/image" Target="../media/image1.png"/><Relationship Id="rId6" Type="http://schemas.openxmlformats.org/officeDocument/2006/relationships/image" Target="../media/image5.png"/><Relationship Id="rId11" Type="http://schemas.openxmlformats.org/officeDocument/2006/relationships/image" Target="../media/image10.jpeg"/><Relationship Id="rId5" Type="http://schemas.openxmlformats.org/officeDocument/2006/relationships/image" Target="../media/image4.png"/><Relationship Id="rId10" Type="http://schemas.openxmlformats.org/officeDocument/2006/relationships/image" Target="../media/image9.jpeg"/><Relationship Id="rId4" Type="http://schemas.openxmlformats.org/officeDocument/2006/relationships/image" Target="../media/image3.png"/><Relationship Id="rId9"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8</xdr:col>
      <xdr:colOff>266700</xdr:colOff>
      <xdr:row>3</xdr:row>
      <xdr:rowOff>15240</xdr:rowOff>
    </xdr:from>
    <xdr:to>
      <xdr:col>8</xdr:col>
      <xdr:colOff>1897380</xdr:colOff>
      <xdr:row>3</xdr:row>
      <xdr:rowOff>1074420</xdr:rowOff>
    </xdr:to>
    <xdr:pic>
      <xdr:nvPicPr>
        <xdr:cNvPr id="2" name="Imagen 1">
          <a:extLst>
            <a:ext uri="{FF2B5EF4-FFF2-40B4-BE49-F238E27FC236}">
              <a16:creationId xmlns:a16="http://schemas.microsoft.com/office/drawing/2014/main" id="{393B9E53-78F1-4186-BCC9-3B2227B421F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38460" y="594360"/>
          <a:ext cx="1630680" cy="1059180"/>
        </a:xfrm>
        <a:prstGeom prst="rect">
          <a:avLst/>
        </a:prstGeom>
      </xdr:spPr>
    </xdr:pic>
    <xdr:clientData/>
  </xdr:twoCellAnchor>
  <xdr:twoCellAnchor editAs="oneCell">
    <xdr:from>
      <xdr:col>8</xdr:col>
      <xdr:colOff>53340</xdr:colOff>
      <xdr:row>4</xdr:row>
      <xdr:rowOff>175260</xdr:rowOff>
    </xdr:from>
    <xdr:to>
      <xdr:col>8</xdr:col>
      <xdr:colOff>2103120</xdr:colOff>
      <xdr:row>4</xdr:row>
      <xdr:rowOff>2095500</xdr:rowOff>
    </xdr:to>
    <xdr:pic>
      <xdr:nvPicPr>
        <xdr:cNvPr id="5" name="Imagen 4" descr="Prensa de Taller PRC20">
          <a:hlinkClick xmlns:r="http://schemas.openxmlformats.org/officeDocument/2006/relationships" r:id="rId2"/>
          <a:extLst>
            <a:ext uri="{FF2B5EF4-FFF2-40B4-BE49-F238E27FC236}">
              <a16:creationId xmlns:a16="http://schemas.microsoft.com/office/drawing/2014/main" id="{B918DF91-B6C6-44B2-91E7-8C25F7B1FD1F}"/>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325100" y="3253740"/>
          <a:ext cx="2049780" cy="1920240"/>
        </a:xfrm>
        <a:prstGeom prst="rect">
          <a:avLst/>
        </a:prstGeom>
        <a:noFill/>
        <a:ln>
          <a:noFill/>
        </a:ln>
      </xdr:spPr>
    </xdr:pic>
    <xdr:clientData/>
  </xdr:twoCellAnchor>
  <xdr:twoCellAnchor editAs="oneCell">
    <xdr:from>
      <xdr:col>8</xdr:col>
      <xdr:colOff>396240</xdr:colOff>
      <xdr:row>5</xdr:row>
      <xdr:rowOff>502920</xdr:rowOff>
    </xdr:from>
    <xdr:to>
      <xdr:col>8</xdr:col>
      <xdr:colOff>1790700</xdr:colOff>
      <xdr:row>5</xdr:row>
      <xdr:rowOff>2080260</xdr:rowOff>
    </xdr:to>
    <xdr:pic>
      <xdr:nvPicPr>
        <xdr:cNvPr id="6" name="Imagen 5">
          <a:extLst>
            <a:ext uri="{FF2B5EF4-FFF2-40B4-BE49-F238E27FC236}">
              <a16:creationId xmlns:a16="http://schemas.microsoft.com/office/drawing/2014/main" id="{7CD1C77D-DFF1-4C3D-9F32-332DDDEA58AA}"/>
            </a:ext>
          </a:extLst>
        </xdr:cNvPr>
        <xdr:cNvPicPr/>
      </xdr:nvPicPr>
      <xdr:blipFill>
        <a:blip xmlns:r="http://schemas.openxmlformats.org/officeDocument/2006/relationships" r:embed="rId4"/>
        <a:stretch>
          <a:fillRect/>
        </a:stretch>
      </xdr:blipFill>
      <xdr:spPr>
        <a:xfrm>
          <a:off x="10668000" y="6118860"/>
          <a:ext cx="1394460" cy="1577340"/>
        </a:xfrm>
        <a:prstGeom prst="rect">
          <a:avLst/>
        </a:prstGeom>
      </xdr:spPr>
    </xdr:pic>
    <xdr:clientData/>
  </xdr:twoCellAnchor>
  <xdr:twoCellAnchor editAs="oneCell">
    <xdr:from>
      <xdr:col>8</xdr:col>
      <xdr:colOff>213360</xdr:colOff>
      <xdr:row>7</xdr:row>
      <xdr:rowOff>373380</xdr:rowOff>
    </xdr:from>
    <xdr:to>
      <xdr:col>8</xdr:col>
      <xdr:colOff>2118360</xdr:colOff>
      <xdr:row>7</xdr:row>
      <xdr:rowOff>2644140</xdr:rowOff>
    </xdr:to>
    <xdr:pic>
      <xdr:nvPicPr>
        <xdr:cNvPr id="7" name="Imagen 6">
          <a:extLst>
            <a:ext uri="{FF2B5EF4-FFF2-40B4-BE49-F238E27FC236}">
              <a16:creationId xmlns:a16="http://schemas.microsoft.com/office/drawing/2014/main" id="{361E8830-A02E-458A-9E34-512C8BB55F8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485120" y="9601200"/>
          <a:ext cx="1905000" cy="2270760"/>
        </a:xfrm>
        <a:prstGeom prst="rect">
          <a:avLst/>
        </a:prstGeom>
      </xdr:spPr>
    </xdr:pic>
    <xdr:clientData/>
  </xdr:twoCellAnchor>
  <xdr:twoCellAnchor editAs="oneCell">
    <xdr:from>
      <xdr:col>8</xdr:col>
      <xdr:colOff>213360</xdr:colOff>
      <xdr:row>8</xdr:row>
      <xdr:rowOff>297180</xdr:rowOff>
    </xdr:from>
    <xdr:to>
      <xdr:col>8</xdr:col>
      <xdr:colOff>2004060</xdr:colOff>
      <xdr:row>8</xdr:row>
      <xdr:rowOff>2385060</xdr:rowOff>
    </xdr:to>
    <xdr:pic>
      <xdr:nvPicPr>
        <xdr:cNvPr id="8" name="Imagen 7">
          <a:extLst>
            <a:ext uri="{FF2B5EF4-FFF2-40B4-BE49-F238E27FC236}">
              <a16:creationId xmlns:a16="http://schemas.microsoft.com/office/drawing/2014/main" id="{194B41A5-A718-4496-9EA9-E07D82472F23}"/>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0485120" y="13335000"/>
          <a:ext cx="1790700" cy="2087880"/>
        </a:xfrm>
        <a:prstGeom prst="rect">
          <a:avLst/>
        </a:prstGeom>
      </xdr:spPr>
    </xdr:pic>
    <xdr:clientData/>
  </xdr:twoCellAnchor>
  <xdr:twoCellAnchor editAs="oneCell">
    <xdr:from>
      <xdr:col>8</xdr:col>
      <xdr:colOff>289560</xdr:colOff>
      <xdr:row>9</xdr:row>
      <xdr:rowOff>99060</xdr:rowOff>
    </xdr:from>
    <xdr:to>
      <xdr:col>8</xdr:col>
      <xdr:colOff>1867535</xdr:colOff>
      <xdr:row>9</xdr:row>
      <xdr:rowOff>1920240</xdr:rowOff>
    </xdr:to>
    <xdr:pic>
      <xdr:nvPicPr>
        <xdr:cNvPr id="9" name="Imagen 8">
          <a:extLst>
            <a:ext uri="{FF2B5EF4-FFF2-40B4-BE49-F238E27FC236}">
              <a16:creationId xmlns:a16="http://schemas.microsoft.com/office/drawing/2014/main" id="{00DC3129-12AD-4AFB-8E6D-7FFD1DBBE10F}"/>
            </a:ext>
          </a:extLst>
        </xdr:cNvPr>
        <xdr:cNvPicPr/>
      </xdr:nvPicPr>
      <xdr:blipFill>
        <a:blip xmlns:r="http://schemas.openxmlformats.org/officeDocument/2006/relationships" r:embed="rId7" cstate="email">
          <a:extLst>
            <a:ext uri="{28A0092B-C50C-407E-A947-70E740481C1C}">
              <a14:useLocalDpi xmlns:a14="http://schemas.microsoft.com/office/drawing/2010/main" val="0"/>
            </a:ext>
          </a:extLst>
        </a:blip>
        <a:srcRect/>
        <a:stretch>
          <a:fillRect/>
        </a:stretch>
      </xdr:blipFill>
      <xdr:spPr bwMode="auto">
        <a:xfrm>
          <a:off x="10561320" y="16306800"/>
          <a:ext cx="1577975" cy="1821180"/>
        </a:xfrm>
        <a:prstGeom prst="rect">
          <a:avLst/>
        </a:prstGeom>
        <a:noFill/>
      </xdr:spPr>
    </xdr:pic>
    <xdr:clientData/>
  </xdr:twoCellAnchor>
  <xdr:twoCellAnchor editAs="oneCell">
    <xdr:from>
      <xdr:col>8</xdr:col>
      <xdr:colOff>358140</xdr:colOff>
      <xdr:row>15</xdr:row>
      <xdr:rowOff>342900</xdr:rowOff>
    </xdr:from>
    <xdr:to>
      <xdr:col>8</xdr:col>
      <xdr:colOff>1996440</xdr:colOff>
      <xdr:row>15</xdr:row>
      <xdr:rowOff>1920240</xdr:rowOff>
    </xdr:to>
    <xdr:pic>
      <xdr:nvPicPr>
        <xdr:cNvPr id="10" name="Imagen 9">
          <a:extLst>
            <a:ext uri="{FF2B5EF4-FFF2-40B4-BE49-F238E27FC236}">
              <a16:creationId xmlns:a16="http://schemas.microsoft.com/office/drawing/2014/main" id="{12206B7D-4036-4A33-BC8D-CD30CC693BB7}"/>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10629900" y="34952940"/>
          <a:ext cx="1638300" cy="1577340"/>
        </a:xfrm>
        <a:prstGeom prst="rect">
          <a:avLst/>
        </a:prstGeom>
        <a:noFill/>
      </xdr:spPr>
    </xdr:pic>
    <xdr:clientData/>
  </xdr:twoCellAnchor>
  <xdr:twoCellAnchor editAs="oneCell">
    <xdr:from>
      <xdr:col>8</xdr:col>
      <xdr:colOff>220980</xdr:colOff>
      <xdr:row>16</xdr:row>
      <xdr:rowOff>243840</xdr:rowOff>
    </xdr:from>
    <xdr:to>
      <xdr:col>8</xdr:col>
      <xdr:colOff>1948180</xdr:colOff>
      <xdr:row>16</xdr:row>
      <xdr:rowOff>2156460</xdr:rowOff>
    </xdr:to>
    <xdr:pic>
      <xdr:nvPicPr>
        <xdr:cNvPr id="11" name="Imagen 10">
          <a:extLst>
            <a:ext uri="{FF2B5EF4-FFF2-40B4-BE49-F238E27FC236}">
              <a16:creationId xmlns:a16="http://schemas.microsoft.com/office/drawing/2014/main" id="{39B6DCD1-E5D0-460B-BC3C-6A8BC7A5C807}"/>
            </a:ext>
          </a:extLst>
        </xdr:cNvPr>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0492740" y="37391340"/>
          <a:ext cx="1727200" cy="1912620"/>
        </a:xfrm>
        <a:prstGeom prst="rect">
          <a:avLst/>
        </a:prstGeom>
        <a:noFill/>
      </xdr:spPr>
    </xdr:pic>
    <xdr:clientData/>
  </xdr:twoCellAnchor>
  <xdr:twoCellAnchor editAs="oneCell">
    <xdr:from>
      <xdr:col>8</xdr:col>
      <xdr:colOff>274320</xdr:colOff>
      <xdr:row>17</xdr:row>
      <xdr:rowOff>259080</xdr:rowOff>
    </xdr:from>
    <xdr:to>
      <xdr:col>8</xdr:col>
      <xdr:colOff>1929130</xdr:colOff>
      <xdr:row>17</xdr:row>
      <xdr:rowOff>2186940</xdr:rowOff>
    </xdr:to>
    <xdr:pic>
      <xdr:nvPicPr>
        <xdr:cNvPr id="12" name="Imagen 11">
          <a:extLst>
            <a:ext uri="{FF2B5EF4-FFF2-40B4-BE49-F238E27FC236}">
              <a16:creationId xmlns:a16="http://schemas.microsoft.com/office/drawing/2014/main" id="{1C867EE6-8CB6-489F-9912-34A9CFE78454}"/>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10546080" y="39944040"/>
          <a:ext cx="1654810" cy="1927860"/>
        </a:xfrm>
        <a:prstGeom prst="rect">
          <a:avLst/>
        </a:prstGeom>
        <a:noFill/>
        <a:ln>
          <a:noFill/>
        </a:ln>
      </xdr:spPr>
    </xdr:pic>
    <xdr:clientData/>
  </xdr:twoCellAnchor>
  <xdr:twoCellAnchor editAs="oneCell">
    <xdr:from>
      <xdr:col>7</xdr:col>
      <xdr:colOff>1</xdr:colOff>
      <xdr:row>18</xdr:row>
      <xdr:rowOff>312420</xdr:rowOff>
    </xdr:from>
    <xdr:to>
      <xdr:col>9</xdr:col>
      <xdr:colOff>733425</xdr:colOff>
      <xdr:row>18</xdr:row>
      <xdr:rowOff>2217420</xdr:rowOff>
    </xdr:to>
    <xdr:pic>
      <xdr:nvPicPr>
        <xdr:cNvPr id="13" name="Imagen 12">
          <a:extLst>
            <a:ext uri="{FF2B5EF4-FFF2-40B4-BE49-F238E27FC236}">
              <a16:creationId xmlns:a16="http://schemas.microsoft.com/office/drawing/2014/main" id="{722F77B9-D1A2-4DFF-A34C-9C5BF3BCD8CF}"/>
            </a:ext>
          </a:extLst>
        </xdr:cNvPr>
        <xdr:cNvPicPr/>
      </xdr:nvPicPr>
      <xdr:blipFill>
        <a:blip xmlns:r="http://schemas.openxmlformats.org/officeDocument/2006/relationships" r:embed="rId11" r:link="rId12">
          <a:extLst>
            <a:ext uri="{28A0092B-C50C-407E-A947-70E740481C1C}">
              <a14:useLocalDpi xmlns:a14="http://schemas.microsoft.com/office/drawing/2010/main" val="0"/>
            </a:ext>
          </a:extLst>
        </a:blip>
        <a:srcRect/>
        <a:stretch>
          <a:fillRect/>
        </a:stretch>
      </xdr:blipFill>
      <xdr:spPr bwMode="auto">
        <a:xfrm>
          <a:off x="9479281" y="42534840"/>
          <a:ext cx="3705224" cy="19050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633DB-CC97-4D27-834E-FEC3A78A4374}">
  <dimension ref="B2:I32"/>
  <sheetViews>
    <sheetView tabSelected="1" topLeftCell="A19" workbookViewId="0">
      <selection activeCell="D19" sqref="D19:E19"/>
    </sheetView>
  </sheetViews>
  <sheetFormatPr baseColWidth="10" defaultRowHeight="14.4" x14ac:dyDescent="0.3"/>
  <cols>
    <col min="2" max="2" width="51.88671875" customWidth="1"/>
    <col min="5" max="5" width="26.6640625" customWidth="1"/>
    <col min="6" max="6" width="13.44140625" customWidth="1"/>
    <col min="9" max="9" width="31.77734375" customWidth="1"/>
  </cols>
  <sheetData>
    <row r="2" spans="2:9" ht="15" thickBot="1" x14ac:dyDescent="0.35"/>
    <row r="3" spans="2:9" ht="15.6" x14ac:dyDescent="0.3">
      <c r="B3" s="12" t="s">
        <v>11</v>
      </c>
      <c r="C3" s="12" t="s">
        <v>0</v>
      </c>
      <c r="D3" s="25" t="s">
        <v>1</v>
      </c>
      <c r="E3" s="25"/>
      <c r="F3" s="12" t="s">
        <v>2</v>
      </c>
      <c r="I3" s="12" t="s">
        <v>12</v>
      </c>
    </row>
    <row r="4" spans="2:9" ht="197.4" customHeight="1" x14ac:dyDescent="0.3">
      <c r="B4" s="14" t="s">
        <v>13</v>
      </c>
      <c r="C4" s="1">
        <v>3</v>
      </c>
      <c r="D4" s="24"/>
      <c r="E4" s="24"/>
      <c r="F4" s="15">
        <f>C4*D4</f>
        <v>0</v>
      </c>
      <c r="I4" s="13"/>
    </row>
    <row r="5" spans="2:9" ht="199.95" customHeight="1" x14ac:dyDescent="0.3">
      <c r="B5" s="16" t="s">
        <v>14</v>
      </c>
      <c r="C5" s="1">
        <v>1</v>
      </c>
      <c r="D5" s="24"/>
      <c r="E5" s="24"/>
      <c r="F5" s="15">
        <f t="shared" ref="F5:F19" si="0">C5*D5</f>
        <v>0</v>
      </c>
      <c r="I5" s="13"/>
    </row>
    <row r="6" spans="2:9" ht="199.95" customHeight="1" x14ac:dyDescent="0.3">
      <c r="B6" s="17" t="s">
        <v>15</v>
      </c>
      <c r="C6" s="1">
        <v>1</v>
      </c>
      <c r="D6" s="24"/>
      <c r="E6" s="24"/>
      <c r="F6" s="15">
        <f t="shared" si="0"/>
        <v>0</v>
      </c>
    </row>
    <row r="7" spans="2:9" ht="85.05" customHeight="1" x14ac:dyDescent="0.3">
      <c r="B7" s="19" t="s">
        <v>16</v>
      </c>
      <c r="C7" s="1">
        <v>2</v>
      </c>
      <c r="D7" s="24"/>
      <c r="E7" s="24"/>
      <c r="F7" s="15">
        <f t="shared" si="0"/>
        <v>0</v>
      </c>
    </row>
    <row r="8" spans="2:9" ht="300" customHeight="1" x14ac:dyDescent="0.3">
      <c r="B8" s="20" t="s">
        <v>17</v>
      </c>
      <c r="C8" s="1">
        <v>2</v>
      </c>
      <c r="D8" s="24"/>
      <c r="E8" s="24"/>
      <c r="F8" s="15">
        <f t="shared" si="0"/>
        <v>0</v>
      </c>
      <c r="I8" s="13"/>
    </row>
    <row r="9" spans="2:9" ht="250.05" customHeight="1" x14ac:dyDescent="0.3">
      <c r="B9" s="14" t="s">
        <v>18</v>
      </c>
      <c r="C9" s="1">
        <v>3</v>
      </c>
      <c r="D9" s="24"/>
      <c r="E9" s="24"/>
      <c r="F9" s="15">
        <f t="shared" si="0"/>
        <v>0</v>
      </c>
      <c r="I9" s="13"/>
    </row>
    <row r="10" spans="2:9" ht="199.95" customHeight="1" x14ac:dyDescent="0.3">
      <c r="B10" s="21" t="s">
        <v>19</v>
      </c>
      <c r="C10" s="1">
        <v>10</v>
      </c>
      <c r="D10" s="24"/>
      <c r="E10" s="24"/>
      <c r="F10" s="15">
        <f t="shared" si="0"/>
        <v>0</v>
      </c>
      <c r="I10" s="13"/>
    </row>
    <row r="11" spans="2:9" ht="199.95" customHeight="1" x14ac:dyDescent="0.3">
      <c r="B11" s="22" t="s">
        <v>20</v>
      </c>
      <c r="C11" s="1">
        <v>1</v>
      </c>
      <c r="D11" s="24"/>
      <c r="E11" s="24"/>
      <c r="F11" s="15">
        <f t="shared" si="0"/>
        <v>0</v>
      </c>
    </row>
    <row r="12" spans="2:9" ht="300" customHeight="1" x14ac:dyDescent="0.3">
      <c r="B12" s="22" t="s">
        <v>23</v>
      </c>
      <c r="C12" s="1">
        <v>1</v>
      </c>
      <c r="D12" s="24"/>
      <c r="E12" s="24"/>
      <c r="F12" s="15">
        <f t="shared" si="0"/>
        <v>0</v>
      </c>
    </row>
    <row r="13" spans="2:9" ht="199.95" customHeight="1" x14ac:dyDescent="0.3">
      <c r="B13" s="14" t="s">
        <v>21</v>
      </c>
      <c r="C13" s="1">
        <v>1</v>
      </c>
      <c r="D13" s="24"/>
      <c r="E13" s="24"/>
      <c r="F13" s="15">
        <f t="shared" si="0"/>
        <v>0</v>
      </c>
    </row>
    <row r="14" spans="2:9" ht="300" customHeight="1" x14ac:dyDescent="0.3">
      <c r="B14" s="22" t="s">
        <v>22</v>
      </c>
      <c r="C14" s="1">
        <v>1</v>
      </c>
      <c r="D14" s="24"/>
      <c r="E14" s="24"/>
      <c r="F14" s="15">
        <f t="shared" si="0"/>
        <v>0</v>
      </c>
    </row>
    <row r="15" spans="2:9" ht="250.05" customHeight="1" x14ac:dyDescent="0.3">
      <c r="B15" s="22" t="s">
        <v>24</v>
      </c>
      <c r="C15" s="1">
        <v>10</v>
      </c>
      <c r="D15" s="24"/>
      <c r="E15" s="24"/>
      <c r="F15" s="15">
        <f t="shared" si="0"/>
        <v>0</v>
      </c>
    </row>
    <row r="16" spans="2:9" ht="199.95" customHeight="1" x14ac:dyDescent="0.3">
      <c r="B16" s="18" t="s">
        <v>25</v>
      </c>
      <c r="C16" s="1">
        <v>1</v>
      </c>
      <c r="D16" s="24"/>
      <c r="E16" s="24"/>
      <c r="F16" s="15">
        <f t="shared" si="0"/>
        <v>0</v>
      </c>
    </row>
    <row r="17" spans="2:9" ht="199.95" customHeight="1" x14ac:dyDescent="0.3">
      <c r="B17" s="18" t="s">
        <v>26</v>
      </c>
      <c r="C17" s="1">
        <v>2</v>
      </c>
      <c r="D17" s="24"/>
      <c r="E17" s="24"/>
      <c r="F17" s="15">
        <f t="shared" si="0"/>
        <v>0</v>
      </c>
    </row>
    <row r="18" spans="2:9" ht="199.95" customHeight="1" x14ac:dyDescent="0.3">
      <c r="B18" s="18" t="s">
        <v>27</v>
      </c>
      <c r="C18" s="1">
        <v>11</v>
      </c>
      <c r="D18" s="24"/>
      <c r="E18" s="24"/>
      <c r="F18" s="15">
        <f t="shared" si="0"/>
        <v>0</v>
      </c>
      <c r="I18" s="13"/>
    </row>
    <row r="19" spans="2:9" ht="199.95" customHeight="1" x14ac:dyDescent="0.3">
      <c r="B19" s="23" t="s">
        <v>28</v>
      </c>
      <c r="C19" s="1">
        <v>15</v>
      </c>
      <c r="D19" s="24"/>
      <c r="E19" s="24"/>
      <c r="F19" s="15">
        <f t="shared" si="0"/>
        <v>0</v>
      </c>
      <c r="I19" s="13"/>
    </row>
    <row r="20" spans="2:9" x14ac:dyDescent="0.3">
      <c r="B20" s="11"/>
    </row>
    <row r="21" spans="2:9" x14ac:dyDescent="0.3">
      <c r="B21" s="11"/>
    </row>
    <row r="22" spans="2:9" ht="15" thickBot="1" x14ac:dyDescent="0.35"/>
    <row r="23" spans="2:9" ht="16.2" thickBot="1" x14ac:dyDescent="0.35">
      <c r="C23" s="27" t="s">
        <v>5</v>
      </c>
      <c r="D23" s="28"/>
      <c r="E23" s="28"/>
      <c r="F23" s="29"/>
    </row>
    <row r="24" spans="2:9" ht="15.6" x14ac:dyDescent="0.3">
      <c r="C24" s="30" t="s">
        <v>6</v>
      </c>
      <c r="D24" s="31"/>
      <c r="E24" s="3"/>
      <c r="F24" s="4">
        <f>SUM(F4:F19)*E24</f>
        <v>0</v>
      </c>
    </row>
    <row r="25" spans="2:9" ht="15.6" x14ac:dyDescent="0.3">
      <c r="C25" s="32" t="s">
        <v>7</v>
      </c>
      <c r="D25" s="33"/>
      <c r="E25" s="5"/>
      <c r="F25" s="6">
        <f>SUM(F4:F19)*E25</f>
        <v>0</v>
      </c>
    </row>
    <row r="26" spans="2:9" ht="16.2" thickBot="1" x14ac:dyDescent="0.35">
      <c r="C26" s="34" t="s">
        <v>8</v>
      </c>
      <c r="D26" s="35"/>
      <c r="E26" s="35"/>
      <c r="F26" s="7">
        <f>SUM(F4:F19)+F24+F25</f>
        <v>0</v>
      </c>
    </row>
    <row r="27" spans="2:9" ht="16.2" thickBot="1" x14ac:dyDescent="0.35">
      <c r="C27" s="36" t="s">
        <v>9</v>
      </c>
      <c r="D27" s="37"/>
      <c r="E27" s="8">
        <v>0.21</v>
      </c>
      <c r="F27" s="9">
        <f>F26*E27</f>
        <v>0</v>
      </c>
    </row>
    <row r="28" spans="2:9" ht="16.2" thickBot="1" x14ac:dyDescent="0.35">
      <c r="C28" s="38" t="s">
        <v>10</v>
      </c>
      <c r="D28" s="39"/>
      <c r="E28" s="40"/>
      <c r="F28" s="10">
        <f>F26+F27</f>
        <v>0</v>
      </c>
    </row>
    <row r="31" spans="2:9" x14ac:dyDescent="0.3">
      <c r="B31" s="26" t="s">
        <v>3</v>
      </c>
      <c r="C31" s="26"/>
      <c r="D31" s="26"/>
      <c r="E31" s="26"/>
      <c r="F31" s="26"/>
    </row>
    <row r="32" spans="2:9" ht="15.6" x14ac:dyDescent="0.3">
      <c r="B32" t="s">
        <v>4</v>
      </c>
      <c r="C32" s="2"/>
      <c r="D32" s="2"/>
      <c r="E32" s="2"/>
      <c r="F32" s="2"/>
    </row>
  </sheetData>
  <sheetProtection algorithmName="SHA-512" hashValue="yrrOWVE+sXbOIQ4mOiuwTMmzC9XCnaL4KkH1cBROck5b36yanVIeTJzaNJxYbFp+/xmW49gL4HweCZ9o8kFIBg==" saltValue="/PWEc2Ux59Ouz6uabsBXKA==" spinCount="100000" sheet="1" objects="1" scenarios="1" selectLockedCells="1"/>
  <mergeCells count="24">
    <mergeCell ref="D15:E15"/>
    <mergeCell ref="D16:E16"/>
    <mergeCell ref="D17:E17"/>
    <mergeCell ref="D18:E18"/>
    <mergeCell ref="D19:E19"/>
    <mergeCell ref="B31:F31"/>
    <mergeCell ref="C23:F23"/>
    <mergeCell ref="C24:D24"/>
    <mergeCell ref="C25:D25"/>
    <mergeCell ref="C26:E26"/>
    <mergeCell ref="C27:D27"/>
    <mergeCell ref="C28:E28"/>
    <mergeCell ref="D8:E8"/>
    <mergeCell ref="D9:E9"/>
    <mergeCell ref="D13:E13"/>
    <mergeCell ref="D14:E14"/>
    <mergeCell ref="D3:E3"/>
    <mergeCell ref="D4:E4"/>
    <mergeCell ref="D5:E5"/>
    <mergeCell ref="D6:E6"/>
    <mergeCell ref="D7:E7"/>
    <mergeCell ref="D10:E10"/>
    <mergeCell ref="D11:E11"/>
    <mergeCell ref="D12:E12"/>
  </mergeCells>
  <pageMargins left="0.7" right="0.7" top="0.75" bottom="0.75" header="0.3" footer="0.3"/>
  <pageSetup paperSize="256" orientation="portrait" horizontalDpi="203" verticalDpi="20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Regalado González, María Estela</dc:creator>
  <cp:lastModifiedBy>Regalado González, María Estela</cp:lastModifiedBy>
  <dcterms:created xsi:type="dcterms:W3CDTF">2023-10-13T05:13:22Z</dcterms:created>
  <dcterms:modified xsi:type="dcterms:W3CDTF">2023-10-13T07:00:56Z</dcterms:modified>
</cp:coreProperties>
</file>