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5 ADM GENERAL\03 CONTRATOS MAYORES MYTICO\19 MOBILIARIO CUATRO LOTES 176_2023\03 MYTICO\02.02 PCAP\"/>
    </mc:Choice>
  </mc:AlternateContent>
  <xr:revisionPtr revIDLastSave="0" documentId="13_ncr:1_{C88A0F7C-2D69-4FEC-B4D4-C5A7874A6415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LOTE_1_SILLERÍA" sheetId="1" r:id="rId1"/>
    <sheet name="LOTE_2_MOB" sheetId="6" r:id="rId2"/>
    <sheet name="LOTE_3_CT" sheetId="7" r:id="rId3"/>
    <sheet name="Hoja1" sheetId="13" state="hidden" r:id="rId4"/>
    <sheet name="LOTE_4_PEQ.MAT." sheetId="8" r:id="rId5"/>
  </sheets>
  <definedNames>
    <definedName name="_xlnm.Print_Area" localSheetId="0">LOTE_1_SILLERÍA!$A$1:$H$23</definedName>
    <definedName name="_xlnm.Print_Area" localSheetId="1">LOTE_2_MOB!$A$1:$H$48</definedName>
    <definedName name="_xlnm.Print_Area" localSheetId="2">LOTE_3_CT!$A$80:$H$88</definedName>
    <definedName name="_xlnm.Print_Area" localSheetId="4">'LOTE_4_PEQ.MAT.'!$A$1:$H$53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9" i="7" l="1"/>
  <c r="G88" i="7"/>
  <c r="G85" i="7"/>
  <c r="F3" i="13"/>
  <c r="F4" i="13"/>
  <c r="F8" i="13"/>
  <c r="F7" i="13"/>
  <c r="F6" i="13"/>
  <c r="F5" i="13"/>
  <c r="G7" i="1"/>
  <c r="G38" i="7"/>
  <c r="F9" i="13" l="1"/>
  <c r="G12" i="1"/>
  <c r="G20" i="7" l="1"/>
  <c r="G10" i="1" l="1"/>
  <c r="G11" i="1"/>
  <c r="G84" i="7" l="1"/>
  <c r="G83" i="7"/>
  <c r="G82" i="7"/>
  <c r="G87" i="7"/>
  <c r="G86" i="7"/>
  <c r="G81" i="7"/>
  <c r="G80" i="7"/>
  <c r="G32" i="7" l="1"/>
  <c r="G31" i="7"/>
  <c r="G29" i="7"/>
  <c r="G58" i="7"/>
  <c r="G59" i="7"/>
  <c r="G60" i="7"/>
  <c r="G61" i="7"/>
  <c r="G62" i="7"/>
  <c r="G63" i="7"/>
  <c r="G57" i="7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7" i="7" l="1"/>
  <c r="G8" i="7"/>
  <c r="G9" i="7"/>
  <c r="G10" i="7"/>
  <c r="G11" i="7"/>
  <c r="G12" i="7"/>
  <c r="G13" i="7"/>
  <c r="G14" i="7"/>
  <c r="G15" i="7"/>
  <c r="G16" i="7"/>
  <c r="G17" i="7"/>
  <c r="G18" i="7"/>
  <c r="G19" i="7"/>
  <c r="G21" i="7"/>
  <c r="G22" i="7"/>
  <c r="G23" i="7"/>
  <c r="G24" i="7"/>
  <c r="G25" i="7"/>
  <c r="G26" i="7"/>
  <c r="G27" i="7"/>
  <c r="G28" i="7"/>
  <c r="G6" i="7"/>
  <c r="G36" i="6" l="1"/>
  <c r="G37" i="6"/>
  <c r="G38" i="6"/>
  <c r="G39" i="6"/>
  <c r="G40" i="6"/>
  <c r="G41" i="6"/>
  <c r="G42" i="6"/>
  <c r="G35" i="6"/>
  <c r="G43" i="6" s="1"/>
  <c r="G6" i="6"/>
  <c r="G34" i="6" s="1"/>
  <c r="G44" i="6" s="1"/>
  <c r="G56" i="7" l="1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40" i="7"/>
  <c r="G39" i="7"/>
  <c r="G37" i="7"/>
  <c r="G36" i="7"/>
  <c r="G35" i="7"/>
  <c r="G34" i="7"/>
  <c r="G33" i="7"/>
  <c r="G30" i="7"/>
  <c r="G52" i="8" l="1"/>
  <c r="G53" i="8" s="1"/>
  <c r="G54" i="8" s="1"/>
  <c r="G64" i="7"/>
  <c r="G89" i="7" s="1"/>
  <c r="G90" i="7" s="1"/>
  <c r="G91" i="7" l="1"/>
  <c r="G9" i="1"/>
  <c r="G14" i="1"/>
  <c r="G15" i="1"/>
  <c r="G16" i="1"/>
  <c r="G19" i="1" s="1"/>
  <c r="G17" i="1"/>
  <c r="G18" i="1"/>
  <c r="G8" i="1"/>
  <c r="G6" i="1"/>
  <c r="G13" i="1" l="1"/>
  <c r="G20" i="1" s="1"/>
  <c r="G21" i="1" s="1"/>
  <c r="G22" i="1" s="1"/>
  <c r="G45" i="6" l="1"/>
  <c r="G46" i="6"/>
</calcChain>
</file>

<file path=xl/sharedStrings.xml><?xml version="1.0" encoding="utf-8"?>
<sst xmlns="http://schemas.openxmlformats.org/spreadsheetml/2006/main" count="595" uniqueCount="388">
  <si>
    <t>Precio unitario € (sin IVA)</t>
  </si>
  <si>
    <t>IMPORTE TOTAL MOBILIARIO (s/IVA)</t>
  </si>
  <si>
    <t>CODIGO</t>
  </si>
  <si>
    <t>Taburete laboratorio y varios</t>
  </si>
  <si>
    <t>Reparación sistema SINCRO hasta su total funcionamiento sillería operativa</t>
  </si>
  <si>
    <t>Sustitución pistón sillería operativa</t>
  </si>
  <si>
    <t>Sustitución apoya brazos sillería operativa</t>
  </si>
  <si>
    <t>Tapizado respaldo sillería operativa con idénticos materiales al original, i/ montaje, desmontaje del mismo y material de relleno</t>
  </si>
  <si>
    <t>Tapizado asiento sillería operativa con idénticos materiales al original, i/ montaje, desmontaje del mismo y material de relleno</t>
  </si>
  <si>
    <t>UNIDAD</t>
  </si>
  <si>
    <t>Ud</t>
  </si>
  <si>
    <t>T-R-OP</t>
  </si>
  <si>
    <t>T-A-OP</t>
  </si>
  <si>
    <t>P-OP</t>
  </si>
  <si>
    <t>BRZ-OP</t>
  </si>
  <si>
    <t>SIN-OP</t>
  </si>
  <si>
    <t xml:space="preserve">Sillería operativa respaldo tapizado </t>
  </si>
  <si>
    <t>Mesa recta 140x80 cm (pies T invertida)</t>
  </si>
  <si>
    <t>Mesa recta 160x80  cm (pies T invertida)</t>
  </si>
  <si>
    <t>M-ME-15</t>
  </si>
  <si>
    <t>Ala auxiliar 80x60 cm (pies T invertida)</t>
  </si>
  <si>
    <t>M-ME-16</t>
  </si>
  <si>
    <t>Ala auxiliar 100x60 cm (pies T invertida)</t>
  </si>
  <si>
    <t>M-ME-18</t>
  </si>
  <si>
    <t>Mesa recta 140x80 cm (pie U invertida)</t>
  </si>
  <si>
    <t>M-ME-19</t>
  </si>
  <si>
    <t>Mesa recta 160x80  cm (pie U invertida)</t>
  </si>
  <si>
    <t>M-ME-29</t>
  </si>
  <si>
    <t>Mesa auxiliar 80x60 cm (pie U invertida)</t>
  </si>
  <si>
    <t>M-ME-30</t>
  </si>
  <si>
    <t>Mesa auxiliar 100x60 cm (pie U invertida)</t>
  </si>
  <si>
    <t>M-ME-36</t>
  </si>
  <si>
    <t>Mesa reuniones Ø 120 cm</t>
  </si>
  <si>
    <t>Armario puertas completas batientes 80x73h cm</t>
  </si>
  <si>
    <t>Armario puertas completas batientes 80x85h cm</t>
  </si>
  <si>
    <t>Armario puertas completas batientes 80x125h cm</t>
  </si>
  <si>
    <t>Armario puertas completas batientes 80x165h cm</t>
  </si>
  <si>
    <t>Armario puertas completas batientes 80x205h cm</t>
  </si>
  <si>
    <t>M-CA-03</t>
  </si>
  <si>
    <t xml:space="preserve">Cajonera bajo mesa 55 h </t>
  </si>
  <si>
    <t>M-CA-04</t>
  </si>
  <si>
    <t>Cajonera bajo mesa 60 h</t>
  </si>
  <si>
    <t>AC-CE-1</t>
  </si>
  <si>
    <t>Suministro e instalación cerradura armario 73h-85h-125h-165h con pomo integrado, idénticos materiales al original</t>
  </si>
  <si>
    <t>AC-CE-2</t>
  </si>
  <si>
    <t xml:space="preserve">Suministro e instalación cerradura armario falleba 205h, idénticos materiales al original </t>
  </si>
  <si>
    <t>AC-CE-4</t>
  </si>
  <si>
    <t>Suministro e instalación cerradura cajonera, idénticos materiales al original</t>
  </si>
  <si>
    <t>AC-EL-1</t>
  </si>
  <si>
    <t>Suministro e instalación estante laminado armario, idénticos materiales al original</t>
  </si>
  <si>
    <t>AC-EX-1</t>
  </si>
  <si>
    <t>Sumisnistro e instalación bastidor sin frente con guías telescópicas armario, idénticos materiales al original</t>
  </si>
  <si>
    <t>AC-EX-2</t>
  </si>
  <si>
    <t>Suministro e instalación varillas transversales para extraíbles, idénticos materiales al original</t>
  </si>
  <si>
    <t>AC-PE-1</t>
  </si>
  <si>
    <t>Suministro e instalación percha extensible, idénticos materiales al original</t>
  </si>
  <si>
    <t>AC-PO-1</t>
  </si>
  <si>
    <t>Suministro e instalación pomo/Tirador armario, idénticos materiales al original</t>
  </si>
  <si>
    <t>Taquilla  de un cuerpo, una puerta 300 mm. de ancho</t>
  </si>
  <si>
    <t>Taquilla  de un cuerpo, una puerta 400 mm. de ancho.</t>
  </si>
  <si>
    <t>Taquilla  de un cuerpo, dos puertas 500 mm. de ancho</t>
  </si>
  <si>
    <t>Casilleros  1  módulos, 4 puertas</t>
  </si>
  <si>
    <t>Casilleros  2  módulos, 8 puertas</t>
  </si>
  <si>
    <t>Banco vestuario simple 1000 mm largo con bandeja para calzado</t>
  </si>
  <si>
    <t>Banco vestuario simple 1500 mm largo con bandeja para calzado</t>
  </si>
  <si>
    <t>Banco vestuario simple 2000 mm largo con bandeja para calzado</t>
  </si>
  <si>
    <t>S-BV-10</t>
  </si>
  <si>
    <t>Banco vestuario simple 1000 mm largo con perchero y bandeja para calzado</t>
  </si>
  <si>
    <t>S-BV-11</t>
  </si>
  <si>
    <t>Banco vestuario simple 1500 mm largo con perchero y bandeja para calzado</t>
  </si>
  <si>
    <t>S-BV-12</t>
  </si>
  <si>
    <t>Banco vestuario simple 2000 mm largo con perchero y bandeja para calzado</t>
  </si>
  <si>
    <t>S-BV-13</t>
  </si>
  <si>
    <t>Banco vestuario doble 1000 mm largo con perchero y bandeja para calzado</t>
  </si>
  <si>
    <t>S-BV-14</t>
  </si>
  <si>
    <t>Banco vestuario doble 1500 mm largo con perchero y bandeja para calzado</t>
  </si>
  <si>
    <t>S-BV-15</t>
  </si>
  <si>
    <t>Banco vestuario doble 2000 mm largo con perchero y bandeja para calzado</t>
  </si>
  <si>
    <t>m²</t>
  </si>
  <si>
    <t>Cortina enrollable estor</t>
  </si>
  <si>
    <t>Cortina veneciana 16 mm</t>
  </si>
  <si>
    <t>Cortina veneciana 25 mm</t>
  </si>
  <si>
    <t>LAM-VI-01</t>
  </si>
  <si>
    <t>Lámina gráfica autoadhesiva decorativa</t>
  </si>
  <si>
    <t>LAM-VI-02</t>
  </si>
  <si>
    <t>Lámina vinilo translúcido</t>
  </si>
  <si>
    <t>LAM-VI-04</t>
  </si>
  <si>
    <t>Lámina de protección polímera y calandrada y vinilo impreso</t>
  </si>
  <si>
    <t>Lámina de control solar natural 275X</t>
  </si>
  <si>
    <t>EL-LAV-01</t>
  </si>
  <si>
    <t>EL-SEC-01</t>
  </si>
  <si>
    <t>EL-FRI-01</t>
  </si>
  <si>
    <t>EL-FRI-02</t>
  </si>
  <si>
    <t>Frigorífico altura 176 cm</t>
  </si>
  <si>
    <t>EL-FRI-03</t>
  </si>
  <si>
    <t>Frigorífico altura 143 cm</t>
  </si>
  <si>
    <t>EL-FRI-04</t>
  </si>
  <si>
    <t>Mininevera</t>
  </si>
  <si>
    <t>EL-MICRO-01</t>
  </si>
  <si>
    <t>Microondas</t>
  </si>
  <si>
    <t xml:space="preserve">Banasta apilable ranurado sin acceso lateral 570x285x290 mm </t>
  </si>
  <si>
    <t>Banasta apilable ranurado con acceso lateral 600 x 400 x 320 mm</t>
  </si>
  <si>
    <t>M-EST-1.1</t>
  </si>
  <si>
    <t>Sustitución mecanismo de giro (cortina enrollable)</t>
  </si>
  <si>
    <t>M-EST-1.2</t>
  </si>
  <si>
    <t>Sustitución cadena (cortina enrollable)</t>
  </si>
  <si>
    <t>M-EST-1.3</t>
  </si>
  <si>
    <t>Sustitución tubo (cortina enrollable)</t>
  </si>
  <si>
    <t>M-EST-1.4</t>
  </si>
  <si>
    <t>Sustitución soporte techo/pared (cortina enrollable)</t>
  </si>
  <si>
    <t>M-EST-1.5</t>
  </si>
  <si>
    <t>Sustitución tapas de soporte (cortina enrollable)</t>
  </si>
  <si>
    <t>M-VE-1.1</t>
  </si>
  <si>
    <t>Sustitución varilla de orientación (cortina veneciana)</t>
  </si>
  <si>
    <t>M-VE-1.2</t>
  </si>
  <si>
    <t>Sustitución cordón (cortina veneciana)</t>
  </si>
  <si>
    <t>M-VE-1.3</t>
  </si>
  <si>
    <t>Sustitución pieza de freno (cortina veneciana)</t>
  </si>
  <si>
    <t>M-VE-1.4</t>
  </si>
  <si>
    <t>Sustitución perfil inferior (cortina veneciana)</t>
  </si>
  <si>
    <t>M-VE-1.5</t>
  </si>
  <si>
    <t>Sustitución tapón inferior (cortina veneciana)</t>
  </si>
  <si>
    <t>M-VE-1.6</t>
  </si>
  <si>
    <t>Sustitución lama 16/25 mm (cortina veneciana)</t>
  </si>
  <si>
    <t>M-VE-1.7</t>
  </si>
  <si>
    <t>Sustitución retenedor de balanceo (cortina veneciana)</t>
  </si>
  <si>
    <t>M-DESPLA-1</t>
  </si>
  <si>
    <t>UD. Incremento por desplazamiento hasta un radio de 20 KM. Fuera del ámbito de Madrid Capital</t>
  </si>
  <si>
    <t>M-DESPLA-2</t>
  </si>
  <si>
    <t>UD. Incremento por desplazamiento superior a un radio de 20 KM. Fuera del ámbito de Madrid Capital</t>
  </si>
  <si>
    <t>PM-LL-01</t>
  </si>
  <si>
    <t>PM-LL-02</t>
  </si>
  <si>
    <t>PM-COR-01</t>
  </si>
  <si>
    <t>PM-COR-02</t>
  </si>
  <si>
    <t>PM-COR-03</t>
  </si>
  <si>
    <t>PM-VP-01</t>
  </si>
  <si>
    <t>Vestidor portátil</t>
  </si>
  <si>
    <t>PM-RE-01</t>
  </si>
  <si>
    <t>Reposapies ergonómico</t>
  </si>
  <si>
    <t>CU-IM-01</t>
  </si>
  <si>
    <t>CU-IM-02</t>
  </si>
  <si>
    <t>CU-IM-03</t>
  </si>
  <si>
    <t>CU-IM-04</t>
  </si>
  <si>
    <t>CU-IM-05</t>
  </si>
  <si>
    <t>CU-IM-06</t>
  </si>
  <si>
    <t>CU-IM-07</t>
  </si>
  <si>
    <t>PM-PIZ-01</t>
  </si>
  <si>
    <t>Pizarra Magnética de 600x900 mm</t>
  </si>
  <si>
    <t>PM-PIZ-02</t>
  </si>
  <si>
    <t>Pizarra Magnética de 900x1200 mm</t>
  </si>
  <si>
    <t>PM-PIZ-03</t>
  </si>
  <si>
    <t>Pizarra Magnética de 1000x1500 mm</t>
  </si>
  <si>
    <t>PM-PIZ-04</t>
  </si>
  <si>
    <t>Pizarra Magnética de 1200x2000 mm</t>
  </si>
  <si>
    <t>PM-PIZ-05</t>
  </si>
  <si>
    <t>PM-PIZ-06</t>
  </si>
  <si>
    <t>Pinza para papel de pizarra</t>
  </si>
  <si>
    <t>PM-PIZ-07</t>
  </si>
  <si>
    <t>Soporte móvil con ruedas para pizarra base de 140cm</t>
  </si>
  <si>
    <t>PM-PIZ-08</t>
  </si>
  <si>
    <t>Bloc de papel liso, 90 x 60 cm,  con perforaciones para colgar en pinza de pizarra</t>
  </si>
  <si>
    <t>PM-PIZ-09</t>
  </si>
  <si>
    <t>Kit Rotuladores para Pizarra Blanca tipo Velleda</t>
  </si>
  <si>
    <t>PM-PER-01</t>
  </si>
  <si>
    <t>Perchero con ocho colgadores color gris</t>
  </si>
  <si>
    <t>PM-PER-02</t>
  </si>
  <si>
    <t>Perchero con ocho colgadores negro</t>
  </si>
  <si>
    <t>PM-PER-03</t>
  </si>
  <si>
    <t>Perchero de pared de 3 colgadores color gris</t>
  </si>
  <si>
    <t>PM-PER-04</t>
  </si>
  <si>
    <t>Perchero de pared de 4 colgadores color gris</t>
  </si>
  <si>
    <t>PM-PER-05</t>
  </si>
  <si>
    <t>PM-PER-06</t>
  </si>
  <si>
    <t>Perchero de pared de 3 colgadores color negro</t>
  </si>
  <si>
    <t>PM-PER-07</t>
  </si>
  <si>
    <t>Perchero de pared de 4 colgadores color negro</t>
  </si>
  <si>
    <t>PM-PER-08</t>
  </si>
  <si>
    <t>PM-PER-09</t>
  </si>
  <si>
    <t>Perchero pie gris plateado</t>
  </si>
  <si>
    <t>PM-VI-01</t>
  </si>
  <si>
    <t>Vitrina de anuncios mural de 120 x 100 cm</t>
  </si>
  <si>
    <t>PM-PR-01</t>
  </si>
  <si>
    <t>Paragüero metálico cilíndrico gris cromado</t>
  </si>
  <si>
    <t>PM-PR-02</t>
  </si>
  <si>
    <t>Paragüero metálico cilíndrico negro</t>
  </si>
  <si>
    <t>PM-PP-01</t>
  </si>
  <si>
    <t>Papelera-cenicero metálica 30x30x74 cm</t>
  </si>
  <si>
    <t>PM-PP-02</t>
  </si>
  <si>
    <t>Papelera grande metálica de papel 31,5x31,5x64 cm.</t>
  </si>
  <si>
    <t>PM-PP-03</t>
  </si>
  <si>
    <t>Papelera grande metálica para reciclaje selectivo, en color gris plata</t>
  </si>
  <si>
    <t>PM-PP-04</t>
  </si>
  <si>
    <t>Papelera grande metálica con cabezal basculante vaivén abatible extraíble</t>
  </si>
  <si>
    <t>PM-CL-01</t>
  </si>
  <si>
    <t>Marco de clip en aluminio DIN A4</t>
  </si>
  <si>
    <t>PM-CL-02</t>
  </si>
  <si>
    <t>Marco de clip en aluminio DIN A3</t>
  </si>
  <si>
    <t>PM-CL-03</t>
  </si>
  <si>
    <t>Marco de clip en aluminio DIN B1</t>
  </si>
  <si>
    <t>PM-CL-04</t>
  </si>
  <si>
    <t>Marco de clip en aluminio DIN B2</t>
  </si>
  <si>
    <t>PM-ES-01</t>
  </si>
  <si>
    <t>Escalera aluminio plegable 3 peldaños</t>
  </si>
  <si>
    <t>PM-ES-02</t>
  </si>
  <si>
    <t>Escalera aluminio plegable 5 peldaños</t>
  </si>
  <si>
    <t>PM-FL-01</t>
  </si>
  <si>
    <t>AB-SM-01</t>
  </si>
  <si>
    <t>Secadora de manos eléctrico, epoxi blanco</t>
  </si>
  <si>
    <t>AB-SM-02</t>
  </si>
  <si>
    <t>Secadora de manos eléctrica, inox. satinado</t>
  </si>
  <si>
    <t>AB-SM-03</t>
  </si>
  <si>
    <t>Secadora de manos eléctrica, activación sin contacto</t>
  </si>
  <si>
    <t>AB-DJ-02</t>
  </si>
  <si>
    <t>Dispensador de jabón pulsador manual, vertical inox. satinado</t>
  </si>
  <si>
    <t>AB-DJ-04</t>
  </si>
  <si>
    <t>Dispensador de jabón horizontal pulsador manual, inox. satinado</t>
  </si>
  <si>
    <t>AB-DJ-07</t>
  </si>
  <si>
    <t>Dispensador de jabón palanca, inox. satinado</t>
  </si>
  <si>
    <t>AB-DP-03</t>
  </si>
  <si>
    <t>Dispensador de papel higiénico, inox. satinado</t>
  </si>
  <si>
    <t>AB-E-02</t>
  </si>
  <si>
    <t>Escobillero inox satinado</t>
  </si>
  <si>
    <t>AB-P-01</t>
  </si>
  <si>
    <t>Papelera 3L acabado blanco</t>
  </si>
  <si>
    <t>AB-P-03</t>
  </si>
  <si>
    <t>Papelera 3L acabado satinado</t>
  </si>
  <si>
    <t>AB-P-04</t>
  </si>
  <si>
    <t>Papelera 5L acabado blanco</t>
  </si>
  <si>
    <t>AB-P-06</t>
  </si>
  <si>
    <t>Papelera 5L acabado satinado</t>
  </si>
  <si>
    <t>AB-P-07</t>
  </si>
  <si>
    <t>Papelera 12L acabado blanco</t>
  </si>
  <si>
    <t>AB-P-09</t>
  </si>
  <si>
    <t>Papelera 12L acabado satinado</t>
  </si>
  <si>
    <t>AB-P-10</t>
  </si>
  <si>
    <t>Papelera 20L acabado blanco</t>
  </si>
  <si>
    <t>AB-P-12</t>
  </si>
  <si>
    <t>Papelera 20L acabado satinado</t>
  </si>
  <si>
    <t>TOTAL</t>
  </si>
  <si>
    <t>Uds estimadas         4 años</t>
  </si>
  <si>
    <t>Uds estimadas                              4 años</t>
  </si>
  <si>
    <t>Importe total                         4 años €(sin IVA)</t>
  </si>
  <si>
    <t>Uds estimadas 4 años</t>
  </si>
  <si>
    <t>Uds estimadas                           4 años</t>
  </si>
  <si>
    <t>Importe total      4 años €(sin IVA)</t>
  </si>
  <si>
    <t>Lámpara tipo flexo</t>
  </si>
  <si>
    <t>Descripción: unidades de mobiliario en oficinas</t>
  </si>
  <si>
    <t>Cuadros decorativos metacrilato 100 x 80 cm</t>
  </si>
  <si>
    <t>Cuadros decorativos metacrilato 60 x 80 cm</t>
  </si>
  <si>
    <t>Cuadros decorativos metacrilato 50 x 70 cm</t>
  </si>
  <si>
    <t>Cuadros decorativos metacrilato 100 x 70 cm</t>
  </si>
  <si>
    <t>Cuadros decorativos metacrilato 30 x 40 cm</t>
  </si>
  <si>
    <t>Cuadros decorativos metacrilato 50 x 40 cm</t>
  </si>
  <si>
    <t>Cuadros decorativos metacrilato 45 x 40 cm</t>
  </si>
  <si>
    <t>S-OP-01</t>
  </si>
  <si>
    <t>S-24H-01</t>
  </si>
  <si>
    <t>S-LB-01</t>
  </si>
  <si>
    <t>M-ME-01</t>
  </si>
  <si>
    <t>M-ME-02</t>
  </si>
  <si>
    <t>M-AR-01</t>
  </si>
  <si>
    <t>M-AR-02</t>
  </si>
  <si>
    <t>M-AR-03</t>
  </si>
  <si>
    <t>M-AR-04</t>
  </si>
  <si>
    <t>M-AR-05</t>
  </si>
  <si>
    <t>M-TA-01</t>
  </si>
  <si>
    <t>M-TA-05</t>
  </si>
  <si>
    <t>M-TA-09</t>
  </si>
  <si>
    <t>M-CAS-01</t>
  </si>
  <si>
    <t>M-CAS-02</t>
  </si>
  <si>
    <t>S-BV-07</t>
  </si>
  <si>
    <t>S-BV-08</t>
  </si>
  <si>
    <t>S-BV-09</t>
  </si>
  <si>
    <t>M-EST-01</t>
  </si>
  <si>
    <t>M-VE-02</t>
  </si>
  <si>
    <t>M-VE-01</t>
  </si>
  <si>
    <t>LAM-SOL-01</t>
  </si>
  <si>
    <t>BAN-01</t>
  </si>
  <si>
    <t>BAN-02</t>
  </si>
  <si>
    <t>Perchero de pared de 5 colgadores color gris</t>
  </si>
  <si>
    <t>Perchero de pared de 5 colgadores color negro</t>
  </si>
  <si>
    <t xml:space="preserve">Sillería confidente ruedas </t>
  </si>
  <si>
    <t>S-CR-01</t>
  </si>
  <si>
    <t>M-ME-12</t>
  </si>
  <si>
    <t>Mesa auxiliar 80x60 cm (pies T invertida)</t>
  </si>
  <si>
    <t>M-ME-13</t>
  </si>
  <si>
    <t>Mesa auxiliar 100x60 cm (pies T invertida)</t>
  </si>
  <si>
    <t>M-ME-32</t>
  </si>
  <si>
    <t>Ala auxiliar 80x60 cm (pie U invertida)</t>
  </si>
  <si>
    <t>M-ME-33</t>
  </si>
  <si>
    <t>Ala auxiliar 100x60 cm (pie U invertida)</t>
  </si>
  <si>
    <t>EL-LAV-02</t>
  </si>
  <si>
    <t>EL-SEC-02</t>
  </si>
  <si>
    <t>M-ME-37</t>
  </si>
  <si>
    <t>M-ME-38</t>
  </si>
  <si>
    <t>Mesa recta 120x80 cm (pies T invertida)</t>
  </si>
  <si>
    <t>Mesa recta 120x80 cm (pie U invertida)</t>
  </si>
  <si>
    <t>S-CP-01</t>
  </si>
  <si>
    <t>Sillería confidente patas</t>
  </si>
  <si>
    <t>EL-KIT-01</t>
  </si>
  <si>
    <t>Kit superposición universal</t>
  </si>
  <si>
    <t>Lavadora de 8kg</t>
  </si>
  <si>
    <t>Secadora con bomba de calor de 8kg</t>
  </si>
  <si>
    <t>Frigorífico altura 201 cm</t>
  </si>
  <si>
    <t>FEL-AG-01</t>
  </si>
  <si>
    <t>FEL-AG-02</t>
  </si>
  <si>
    <t>Felpudo agua 90*150cm</t>
  </si>
  <si>
    <t>Felpudo agua 130*200cm</t>
  </si>
  <si>
    <t>FEL-BA-01</t>
  </si>
  <si>
    <t>FEL-BA-02</t>
  </si>
  <si>
    <t>FEL-AG-03</t>
  </si>
  <si>
    <t>Felpudo barro 60*90cm</t>
  </si>
  <si>
    <t>Felpudo barro 90*150cm</t>
  </si>
  <si>
    <t>Felpudo barro 120*180cm</t>
  </si>
  <si>
    <t>FEL-BA-03</t>
  </si>
  <si>
    <t>FEL-BA-04</t>
  </si>
  <si>
    <t>Rollo felpudo barro 120*900cm</t>
  </si>
  <si>
    <t>Felpudo agua 200*300cm</t>
  </si>
  <si>
    <t>ELEC-1</t>
  </si>
  <si>
    <t>HS</t>
  </si>
  <si>
    <t>ELEC-2</t>
  </si>
  <si>
    <t>ELEC-3</t>
  </si>
  <si>
    <t>ELEC-4</t>
  </si>
  <si>
    <t>UD. Incremento por desplazamiento hasta un radio de 25 KM. Fuera del ámbito de Madrid Capital</t>
  </si>
  <si>
    <t>UD. Incremento por desplazamiento superior a un radio de 25 KM. Fuera del ámbito de Madrid Capital</t>
  </si>
  <si>
    <t>ELEC-5</t>
  </si>
  <si>
    <t>ELEC-6</t>
  </si>
  <si>
    <t>ELEC-7</t>
  </si>
  <si>
    <t>ELEC-8</t>
  </si>
  <si>
    <t>S-OP-02</t>
  </si>
  <si>
    <t>Sillería operativa apoyo lumbar y reposacabezas</t>
  </si>
  <si>
    <t>Mesa comedor 80x80 cm</t>
  </si>
  <si>
    <t>M-CO-02</t>
  </si>
  <si>
    <t>Silla operativa 24 horas</t>
  </si>
  <si>
    <t>S-CO-02</t>
  </si>
  <si>
    <t>Silla comedor</t>
  </si>
  <si>
    <t>Fuente de agua fría</t>
  </si>
  <si>
    <t>EL-FUE-01</t>
  </si>
  <si>
    <t>Estantería del picking para cargas ligeras, 750*400*2500mm (largo*fondo*altura)</t>
  </si>
  <si>
    <t>Estantería del picking para cargas ligeras, 1000*400*2500mm (largo*fondo*altura)</t>
  </si>
  <si>
    <t>Estantería del picking para cargas ligeras, 1250*400*2500mm (largo*fondo*altura)</t>
  </si>
  <si>
    <t>Estantería del picking para cargas ligeras, 750*400*3000mm (largo*fondo*altura)</t>
  </si>
  <si>
    <t>Estantería del picking para cargas ligeras, 1000*400*3000mm (largo*fondo*altura)</t>
  </si>
  <si>
    <t>Estantería del picking para cargas ligeras, 1250*400*3000mm (largo*fondo*altura)</t>
  </si>
  <si>
    <r>
      <t xml:space="preserve">Mano de obra de REVISIÓN/PRESUPUESTO de electrodomésticos existentes en las instalaciones de Canal de Isabel II, S.A.M.P., </t>
    </r>
    <r>
      <rPr>
        <b/>
        <u/>
        <sz val="11"/>
        <rFont val="Arial"/>
        <family val="2"/>
      </rPr>
      <t>que hayan agotado los plazos de  garantía correspondientes.</t>
    </r>
  </si>
  <si>
    <r>
      <t xml:space="preserve">Mano de obra de MANTENIMIENTO/REPARACIÓN de electrodomésticos existentes en las instalaciones de Canal de Isabel II, S.A.M.P., </t>
    </r>
    <r>
      <rPr>
        <b/>
        <u/>
        <sz val="11"/>
        <rFont val="Arial"/>
        <family val="2"/>
      </rPr>
      <t>que hayan agotado los plazos de  garantía correspondientes</t>
    </r>
    <r>
      <rPr>
        <sz val="11"/>
        <rFont val="Arial"/>
        <family val="2"/>
      </rPr>
      <t>, i/ todo aquel pequeño material necesario y puesta en marcha (accesorios, conexiones, tornillería, etc...) para que el mantenimiento/reparación sean aptos, garanticen un uso seguro y correcto del equipo. Totalmente terminado, puesta en marcha y funcionando.</t>
    </r>
  </si>
  <si>
    <t>UNIDADES</t>
  </si>
  <si>
    <t>PRECIO UNITARIO APROX</t>
  </si>
  <si>
    <t>Cajetín llaves metálico pared 450 x 300 x 80 mm</t>
  </si>
  <si>
    <t>Cajetín llaves metálico pared 550 x 380 x 140 mm</t>
  </si>
  <si>
    <t>Corcho natural de pared 900 x 600 mm</t>
  </si>
  <si>
    <t>Corcho natural de pared 1200 x 900 mm</t>
  </si>
  <si>
    <t>Corcho natural de pared 1500 x 900 mm</t>
  </si>
  <si>
    <r>
      <t xml:space="preserve">Material y piezas necesarios, preferentemente originales o de características equivalentes demostrables (calidad, funcionamiento y rendimiento) DE IMPORTE ENTRE 1 y 50€ (IVA EXCLUIDO) para la correcto mantenimiento/reparación de electrodomésticos existentes en las instalaciones de Canal de Isabel II, S.A.M.P., </t>
    </r>
    <r>
      <rPr>
        <b/>
        <u/>
        <sz val="11"/>
        <rFont val="Arial"/>
        <family val="2"/>
      </rPr>
      <t>que hayan agotado los plazos de  garantía correspondientes</t>
    </r>
    <r>
      <rPr>
        <sz val="11"/>
        <rFont val="Arial"/>
        <family val="2"/>
      </rPr>
      <t>, para que el mantenimiento/reparación sean aptos, garanticen un uso seguro y correcto del equipo. Totalmente terminado, puesta en marcha y funcionando.</t>
    </r>
  </si>
  <si>
    <r>
      <t xml:space="preserve">Material y piezas necesarios, preferentemente originales o de características equivalentes demostrables (calidad, funcionamiento y rendimiento), DE IMPORTE ENTRE 51 y 100€ (IVA EXCLUIDO), para la correcto mantenimiento/reparación de electrodomésticos existentes en las instalaciones de Canal de Isabel II, S.A.M.P., </t>
    </r>
    <r>
      <rPr>
        <b/>
        <u/>
        <sz val="11"/>
        <rFont val="Arial"/>
        <family val="2"/>
      </rPr>
      <t>que hayan agotado los plazos de  garantía correspondientes</t>
    </r>
    <r>
      <rPr>
        <sz val="11"/>
        <rFont val="Arial"/>
        <family val="2"/>
      </rPr>
      <t>, para que el mantenimiento/reparación sean aptos, garanticen un uso seguro y correcto del equipo. Totalmente terminado, puesta en marcha y funcionando.</t>
    </r>
  </si>
  <si>
    <r>
      <t xml:space="preserve">Material y piezas necesarias, preferentemente originales o de características equivalentes demostrables (calidad, funcionamiento y rendimiento), DE IMPORTE ENTRE 101 y 150€ (IVA EXCLUIDO), entre 101 y 150€ (iva excluido) para la correcto mantenimiento/reparación de electrodomésticos existentes en las instalaciones de Canal de Isabel II, S.A.M.P., </t>
    </r>
    <r>
      <rPr>
        <b/>
        <u/>
        <sz val="11"/>
        <rFont val="Arial"/>
        <family val="2"/>
      </rPr>
      <t>que hayan agotado los plazos de  garantía correspondientes</t>
    </r>
    <r>
      <rPr>
        <sz val="11"/>
        <rFont val="Arial"/>
        <family val="2"/>
      </rPr>
      <t>, para que el mantenimiento/reparación sean aptos, garanticen un uso seguro y correcto del equipo. Totalmente terminado, puesta en marcha y funcionando.</t>
    </r>
  </si>
  <si>
    <r>
      <t xml:space="preserve">Material y piezas necesarias, preferentemente originales o de características equivalentes demostrables (calidad, funcionamiento y rendimiento), DE IMPORTE ENTRE 151 y 200€ (IVA EXCLUIDO), para la correcto mantenimiento/reparación de electrodomésticos existentes en las instalaciones de Canal de Isabel II, S.A.M.P., </t>
    </r>
    <r>
      <rPr>
        <b/>
        <u/>
        <sz val="11"/>
        <rFont val="Arial"/>
        <family val="2"/>
      </rPr>
      <t>que hayan agotado los plazos de  garantía correspondientes</t>
    </r>
    <r>
      <rPr>
        <sz val="11"/>
        <rFont val="Arial"/>
        <family val="2"/>
      </rPr>
      <t>, para que el mantenimiento/reparación sean aptos, garanticen un uso seguro y correcto del equipo. Totalmente terminado, puesta en marcha y funcionando.</t>
    </r>
  </si>
  <si>
    <t>Importe total 4 años € (sin IVA)</t>
  </si>
  <si>
    <t>Descripción:
   Unidades de sillería 
   Reparaciones de sillería</t>
  </si>
  <si>
    <t>IMPORTE TOTAL SILLERÍA, IVA excluido (A)</t>
  </si>
  <si>
    <t xml:space="preserve">IMPORTE TOTAL REPARACIONES, IVA excluido (B) </t>
  </si>
  <si>
    <t xml:space="preserve">IMPORTE TOTAL, IVA excluido A+B (4) </t>
  </si>
  <si>
    <t xml:space="preserve">IMPORTE TOTAL, IVA incluido </t>
  </si>
  <si>
    <t>Precio unitario €
(sin IVA)</t>
  </si>
  <si>
    <t>Importe total 4 años €
(sin IVA)</t>
  </si>
  <si>
    <t>Descripción
  Unidades de mobiliario en oficinas
  Reparación mobiliario de oficina</t>
  </si>
  <si>
    <t>IMPORTE TOTAL MOBILIARIO DE OFICINA, IVA excluido (A)</t>
  </si>
  <si>
    <t>IMPORTE TOTAL MOBILIARIO DE CENTROS DE TRABAJO, IVA excluido (A)</t>
  </si>
  <si>
    <t>Descripción
  Unidades de mobiliario de centros de trabajo
  Unidades de reparación de estores
  Unidades de reparación de electrodomésticos</t>
  </si>
  <si>
    <t xml:space="preserve">IMPORTE TOTAL REPARACIONES ESTORES Y CORTINAS, IVA excluido (B) </t>
  </si>
  <si>
    <t xml:space="preserve">IMPORTE TOTAL REPARACIONES ELECTRODOMÉSTICOS, IVA excluido (C) </t>
  </si>
  <si>
    <t xml:space="preserve">IMPORTE TOTAL, IVA excluido A+B+C (4) </t>
  </si>
  <si>
    <t>LOTE 1: DOTACIÓN Y REPARACIONES DE SILLERÍA PARA CUATRO AÑOS DE CONTRATO</t>
  </si>
  <si>
    <t>LOTE 2: DOTACIÓN Y REPARACIONES DE MOBILIARIO DE OFICINAS PARA CUATRO AÑOS DE CONTRATO</t>
  </si>
  <si>
    <t>LOTE 3: DOTACIÓN Y REPARACIONES DE MOBILIARIO DE CENTROS DE TRABAJO PARA CUATRO AÑOS DE CONTRATO</t>
  </si>
  <si>
    <t>LOTE 4: DOTACIÓN DE PEQUEÑO MATERIAL PARA CUATRO AÑOS DE CONTRATO</t>
  </si>
  <si>
    <t xml:space="preserve">IMPORTE TOTAL, IVA excluido (4) </t>
  </si>
  <si>
    <t>Descripción
  Unidades de pequeño material</t>
  </si>
  <si>
    <t>IVA 21 %</t>
  </si>
  <si>
    <t>IVA 21%</t>
  </si>
  <si>
    <t>E-AL-15</t>
  </si>
  <si>
    <t>E-AL-16</t>
  </si>
  <si>
    <t>E-AL-17</t>
  </si>
  <si>
    <t>E-AL-18</t>
  </si>
  <si>
    <t>E-AL-19</t>
  </si>
  <si>
    <t>E-AL-20</t>
  </si>
  <si>
    <t>Lavadora semi industrial monofásica</t>
  </si>
  <si>
    <t>Secadora semi industrial monofásica</t>
  </si>
  <si>
    <t>Pizarra con caballete 1000x700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</si>
</sst>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6"/>
      <color theme="0"/>
      <name val="Arial"/>
      <family val="2"/>
    </font>
    <font>
      <u/>
      <sz val="11"/>
      <color theme="10"/>
      <name val="Arial"/>
      <family val="2"/>
    </font>
    <font>
      <b/>
      <u/>
      <sz val="11"/>
      <name val="Arial"/>
      <family val="2"/>
    </font>
    <font>
      <b/>
      <sz val="13"/>
      <color theme="1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97DCFF"/>
        <bgColor indexed="64"/>
      </patternFill>
    </fill>
    <fill>
      <patternFill patternType="solid">
        <fgColor rgb="FF0084C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0" borderId="0"/>
    <xf numFmtId="0" fontId="8" fillId="0" borderId="0" applyNumberFormat="0" applyFill="0" applyBorder="0" applyAlignment="0" applyProtection="0"/>
  </cellStyleXfs>
  <cellXfs count="131">
    <xf numFmtId="0" fontId="0" fillId="0" borderId="0" xfId="0"/>
    <xf numFmtId="0" fontId="4" fillId="0" borderId="1" xfId="2" applyFont="1" applyFill="1" applyBorder="1" applyAlignment="1">
      <alignment horizontal="center"/>
    </xf>
    <xf numFmtId="0" fontId="3" fillId="0" borderId="1" xfId="2" applyFont="1" applyFill="1" applyBorder="1"/>
    <xf numFmtId="4" fontId="3" fillId="0" borderId="1" xfId="0" applyNumberFormat="1" applyFont="1" applyFill="1" applyBorder="1"/>
    <xf numFmtId="0" fontId="12" fillId="0" borderId="1" xfId="4" applyFont="1" applyFill="1" applyBorder="1"/>
    <xf numFmtId="4" fontId="4" fillId="0" borderId="1" xfId="0" applyNumberFormat="1" applyFont="1" applyFill="1" applyBorder="1"/>
    <xf numFmtId="0" fontId="3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4" fontId="3" fillId="0" borderId="1" xfId="0" applyNumberFormat="1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2" fontId="10" fillId="0" borderId="1" xfId="0" applyNumberFormat="1" applyFont="1" applyFill="1" applyBorder="1" applyProtection="1">
      <protection locked="0"/>
    </xf>
    <xf numFmtId="4" fontId="3" fillId="0" borderId="0" xfId="0" applyNumberFormat="1" applyFont="1" applyProtection="1">
      <protection locked="0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/>
      <protection locked="0"/>
    </xf>
    <xf numFmtId="4" fontId="3" fillId="0" borderId="0" xfId="0" applyNumberFormat="1" applyFont="1" applyFill="1" applyProtection="1">
      <protection locked="0"/>
    </xf>
    <xf numFmtId="0" fontId="3" fillId="0" borderId="0" xfId="0" applyFont="1" applyProtection="1">
      <protection hidden="1"/>
    </xf>
    <xf numFmtId="0" fontId="12" fillId="0" borderId="1" xfId="4" applyFont="1" applyFill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12" fillId="0" borderId="1" xfId="4" applyFont="1" applyFill="1" applyBorder="1" applyAlignment="1" applyProtection="1">
      <alignment vertical="center"/>
      <protection hidden="1"/>
    </xf>
    <xf numFmtId="0" fontId="11" fillId="0" borderId="0" xfId="1" applyFont="1" applyFill="1" applyBorder="1" applyAlignment="1" applyProtection="1">
      <alignment horizontal="left" vertical="top"/>
      <protection hidden="1"/>
    </xf>
    <xf numFmtId="2" fontId="3" fillId="0" borderId="1" xfId="3" applyNumberFormat="1" applyFont="1" applyBorder="1" applyAlignment="1" applyProtection="1">
      <alignment horizontal="right" vertical="center" wrapText="1"/>
      <protection hidden="1"/>
    </xf>
    <xf numFmtId="2" fontId="3" fillId="0" borderId="1" xfId="3" applyNumberFormat="1" applyFont="1" applyFill="1" applyBorder="1" applyAlignment="1" applyProtection="1">
      <alignment horizontal="right" vertical="center" wrapText="1"/>
      <protection hidden="1"/>
    </xf>
    <xf numFmtId="0" fontId="12" fillId="0" borderId="1" xfId="4" applyFont="1" applyBorder="1" applyAlignment="1" applyProtection="1">
      <alignment horizontal="left" vertical="center"/>
      <protection hidden="1"/>
    </xf>
    <xf numFmtId="0" fontId="9" fillId="0" borderId="1" xfId="2" applyFont="1" applyFill="1" applyBorder="1" applyAlignment="1" applyProtection="1">
      <alignment horizontal="center" vertical="center"/>
      <protection hidden="1"/>
    </xf>
    <xf numFmtId="0" fontId="3" fillId="0" borderId="1" xfId="2" applyFont="1" applyFill="1" applyBorder="1" applyAlignment="1" applyProtection="1">
      <alignment vertical="center"/>
      <protection hidden="1"/>
    </xf>
    <xf numFmtId="0" fontId="12" fillId="0" borderId="1" xfId="4" applyFont="1" applyBorder="1" applyAlignment="1" applyProtection="1">
      <alignment vertical="center"/>
      <protection hidden="1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2" fontId="10" fillId="0" borderId="1" xfId="0" applyNumberFormat="1" applyFont="1" applyFill="1" applyBorder="1" applyAlignment="1" applyProtection="1">
      <alignment horizontal="right" vertical="center"/>
      <protection hidden="1"/>
    </xf>
    <xf numFmtId="2" fontId="10" fillId="0" borderId="1" xfId="0" applyNumberFormat="1" applyFont="1" applyBorder="1" applyAlignment="1" applyProtection="1">
      <alignment horizontal="right" vertical="center"/>
      <protection hidden="1"/>
    </xf>
    <xf numFmtId="0" fontId="3" fillId="0" borderId="1" xfId="0" applyFont="1" applyBorder="1" applyAlignment="1" applyProtection="1">
      <alignment vertical="center"/>
      <protection hidden="1"/>
    </xf>
    <xf numFmtId="2" fontId="3" fillId="0" borderId="1" xfId="0" applyNumberFormat="1" applyFont="1" applyBorder="1" applyAlignment="1" applyProtection="1">
      <alignment horizontal="right" vertical="center"/>
      <protection hidden="1"/>
    </xf>
    <xf numFmtId="0" fontId="3" fillId="0" borderId="1" xfId="0" applyFont="1" applyFill="1" applyBorder="1" applyAlignment="1" applyProtection="1">
      <alignment vertical="center"/>
      <protection hidden="1"/>
    </xf>
    <xf numFmtId="2" fontId="3" fillId="0" borderId="1" xfId="0" applyNumberFormat="1" applyFont="1" applyFill="1" applyBorder="1" applyAlignment="1" applyProtection="1">
      <alignment horizontal="right" vertical="center"/>
      <protection hidden="1"/>
    </xf>
    <xf numFmtId="4" fontId="4" fillId="6" borderId="1" xfId="0" applyNumberFormat="1" applyFont="1" applyFill="1" applyBorder="1" applyAlignment="1" applyProtection="1">
      <alignment vertical="center"/>
      <protection hidden="1"/>
    </xf>
    <xf numFmtId="4" fontId="14" fillId="6" borderId="1" xfId="0" applyNumberFormat="1" applyFont="1" applyFill="1" applyBorder="1" applyAlignment="1" applyProtection="1">
      <alignment vertical="center"/>
      <protection hidden="1"/>
    </xf>
    <xf numFmtId="0" fontId="3" fillId="0" borderId="1" xfId="2" applyFont="1" applyFill="1" applyBorder="1" applyProtection="1">
      <protection locked="0"/>
    </xf>
    <xf numFmtId="0" fontId="3" fillId="0" borderId="0" xfId="0" applyFont="1" applyProtection="1"/>
    <xf numFmtId="4" fontId="4" fillId="4" borderId="1" xfId="0" applyNumberFormat="1" applyFont="1" applyFill="1" applyBorder="1" applyAlignment="1" applyProtection="1">
      <alignment vertical="center"/>
    </xf>
    <xf numFmtId="4" fontId="3" fillId="0" borderId="0" xfId="0" applyNumberFormat="1" applyFont="1" applyProtection="1"/>
    <xf numFmtId="4" fontId="4" fillId="6" borderId="1" xfId="0" applyNumberFormat="1" applyFont="1" applyFill="1" applyBorder="1" applyAlignment="1" applyProtection="1">
      <alignment vertical="center"/>
    </xf>
    <xf numFmtId="4" fontId="14" fillId="6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0" xfId="0" applyNumberFormat="1" applyFont="1" applyBorder="1" applyProtection="1"/>
    <xf numFmtId="0" fontId="3" fillId="0" borderId="0" xfId="0" applyFont="1" applyBorder="1" applyProtection="1"/>
    <xf numFmtId="0" fontId="12" fillId="0" borderId="1" xfId="4" applyFont="1" applyFill="1" applyBorder="1" applyAlignment="1" applyProtection="1">
      <alignment horizontal="left" vertical="center"/>
    </xf>
    <xf numFmtId="0" fontId="4" fillId="0" borderId="1" xfId="2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 applyProtection="1">
      <alignment horizontal="justify" vertical="top"/>
    </xf>
    <xf numFmtId="4" fontId="4" fillId="4" borderId="1" xfId="0" applyNumberFormat="1" applyFont="1" applyFill="1" applyBorder="1" applyProtection="1"/>
    <xf numFmtId="4" fontId="3" fillId="0" borderId="1" xfId="0" applyNumberFormat="1" applyFont="1" applyFill="1" applyBorder="1" applyProtection="1"/>
    <xf numFmtId="0" fontId="3" fillId="0" borderId="0" xfId="0" applyFont="1" applyFill="1" applyBorder="1" applyProtection="1"/>
    <xf numFmtId="4" fontId="3" fillId="0" borderId="0" xfId="0" applyNumberFormat="1" applyFont="1" applyFill="1" applyBorder="1" applyProtection="1"/>
    <xf numFmtId="0" fontId="3" fillId="0" borderId="0" xfId="0" applyFont="1" applyFill="1" applyProtection="1"/>
    <xf numFmtId="0" fontId="12" fillId="0" borderId="1" xfId="4" applyFont="1" applyFill="1" applyBorder="1" applyAlignment="1" applyProtection="1">
      <alignment horizontal="left"/>
    </xf>
    <xf numFmtId="0" fontId="4" fillId="0" borderId="1" xfId="2" applyFont="1" applyFill="1" applyBorder="1" applyAlignment="1" applyProtection="1">
      <alignment horizontal="center"/>
    </xf>
    <xf numFmtId="0" fontId="3" fillId="0" borderId="1" xfId="2" applyFont="1" applyFill="1" applyBorder="1" applyProtection="1"/>
    <xf numFmtId="164" fontId="3" fillId="0" borderId="0" xfId="0" applyNumberFormat="1" applyFont="1" applyProtection="1"/>
    <xf numFmtId="49" fontId="3" fillId="0" borderId="9" xfId="2" applyNumberFormat="1" applyFont="1" applyFill="1" applyBorder="1" applyAlignment="1" applyProtection="1">
      <alignment horizontal="left" vertical="top" wrapText="1"/>
    </xf>
    <xf numFmtId="0" fontId="3" fillId="0" borderId="9" xfId="2" applyFont="1" applyFill="1" applyBorder="1" applyAlignment="1" applyProtection="1">
      <alignment horizontal="left" vertical="top"/>
    </xf>
    <xf numFmtId="0" fontId="12" fillId="0" borderId="1" xfId="4" applyFont="1" applyFill="1" applyBorder="1" applyProtection="1"/>
    <xf numFmtId="0" fontId="4" fillId="0" borderId="8" xfId="2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 vertical="center" wrapText="1"/>
    </xf>
    <xf numFmtId="0" fontId="12" fillId="0" borderId="1" xfId="4" applyFont="1" applyFill="1" applyBorder="1" applyAlignment="1" applyProtection="1">
      <alignment vertical="center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0" fontId="10" fillId="0" borderId="1" xfId="2" applyFont="1" applyFill="1" applyBorder="1" applyAlignment="1" applyProtection="1">
      <alignment horizontal="justify" vertical="top"/>
    </xf>
    <xf numFmtId="4" fontId="3" fillId="0" borderId="8" xfId="0" applyNumberFormat="1" applyFont="1" applyBorder="1" applyAlignment="1" applyProtection="1">
      <alignment horizontal="right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49" fontId="10" fillId="0" borderId="1" xfId="2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Border="1" applyProtection="1"/>
    <xf numFmtId="4" fontId="3" fillId="0" borderId="0" xfId="0" applyNumberFormat="1" applyFont="1" applyFill="1" applyProtection="1"/>
    <xf numFmtId="0" fontId="10" fillId="0" borderId="1" xfId="2" applyFont="1" applyFill="1" applyBorder="1" applyProtection="1"/>
    <xf numFmtId="0" fontId="10" fillId="0" borderId="1" xfId="0" applyFont="1" applyFill="1" applyBorder="1" applyProtection="1"/>
    <xf numFmtId="4" fontId="10" fillId="0" borderId="1" xfId="0" applyNumberFormat="1" applyFont="1" applyFill="1" applyBorder="1" applyProtection="1">
      <protection locked="0"/>
    </xf>
    <xf numFmtId="4" fontId="3" fillId="0" borderId="1" xfId="0" applyNumberFormat="1" applyFont="1" applyBorder="1" applyProtection="1">
      <protection locked="0"/>
    </xf>
    <xf numFmtId="4" fontId="10" fillId="0" borderId="1" xfId="0" applyNumberFormat="1" applyFont="1" applyBorder="1" applyAlignment="1" applyProtection="1">
      <alignment horizontal="right" vertical="center" wrapText="1"/>
      <protection locked="0"/>
    </xf>
    <xf numFmtId="0" fontId="14" fillId="6" borderId="9" xfId="0" applyFont="1" applyFill="1" applyBorder="1" applyAlignment="1" applyProtection="1">
      <alignment horizontal="right" vertical="center"/>
    </xf>
    <xf numFmtId="0" fontId="14" fillId="6" borderId="10" xfId="0" applyFont="1" applyFill="1" applyBorder="1" applyAlignment="1" applyProtection="1">
      <alignment horizontal="right" vertical="center"/>
    </xf>
    <xf numFmtId="0" fontId="14" fillId="6" borderId="11" xfId="0" applyFont="1" applyFill="1" applyBorder="1" applyAlignment="1" applyProtection="1">
      <alignment horizontal="right" vertical="center"/>
    </xf>
    <xf numFmtId="0" fontId="9" fillId="5" borderId="6" xfId="1" applyNumberFormat="1" applyFont="1" applyFill="1" applyBorder="1" applyAlignment="1" applyProtection="1">
      <alignment horizontal="center" textRotation="90" wrapText="1"/>
    </xf>
    <xf numFmtId="0" fontId="9" fillId="5" borderId="2" xfId="0" applyFont="1" applyFill="1" applyBorder="1" applyAlignment="1" applyProtection="1">
      <alignment horizontal="center" wrapText="1"/>
    </xf>
    <xf numFmtId="0" fontId="9" fillId="5" borderId="2" xfId="1" applyNumberFormat="1" applyFont="1" applyFill="1" applyBorder="1" applyAlignment="1" applyProtection="1">
      <alignment horizontal="center" textRotation="90" wrapText="1"/>
    </xf>
    <xf numFmtId="0" fontId="9" fillId="5" borderId="1" xfId="0" applyFont="1" applyFill="1" applyBorder="1" applyAlignment="1" applyProtection="1">
      <alignment horizontal="center" wrapText="1"/>
    </xf>
    <xf numFmtId="0" fontId="15" fillId="5" borderId="7" xfId="1" applyFont="1" applyFill="1" applyBorder="1" applyAlignment="1" applyProtection="1">
      <alignment horizontal="left" vertical="center" wrapText="1"/>
    </xf>
    <xf numFmtId="0" fontId="15" fillId="5" borderId="2" xfId="1" applyFont="1" applyFill="1" applyBorder="1" applyAlignment="1" applyProtection="1">
      <alignment horizontal="left" vertical="center"/>
    </xf>
    <xf numFmtId="0" fontId="4" fillId="4" borderId="1" xfId="0" applyFont="1" applyFill="1" applyBorder="1" applyAlignment="1" applyProtection="1">
      <alignment horizontal="right"/>
    </xf>
    <xf numFmtId="0" fontId="4" fillId="6" borderId="9" xfId="0" applyFont="1" applyFill="1" applyBorder="1" applyAlignment="1" applyProtection="1">
      <alignment horizontal="right" vertical="center"/>
    </xf>
    <xf numFmtId="0" fontId="4" fillId="6" borderId="10" xfId="0" applyFont="1" applyFill="1" applyBorder="1" applyAlignment="1" applyProtection="1">
      <alignment horizontal="right" vertical="center"/>
    </xf>
    <xf numFmtId="0" fontId="4" fillId="6" borderId="11" xfId="0" applyFont="1" applyFill="1" applyBorder="1" applyAlignment="1" applyProtection="1">
      <alignment horizontal="right" vertical="center"/>
    </xf>
    <xf numFmtId="0" fontId="4" fillId="4" borderId="9" xfId="0" applyFont="1" applyFill="1" applyBorder="1" applyAlignment="1" applyProtection="1">
      <alignment horizontal="right" vertical="center"/>
    </xf>
    <xf numFmtId="0" fontId="4" fillId="4" borderId="10" xfId="0" applyFont="1" applyFill="1" applyBorder="1" applyAlignment="1" applyProtection="1">
      <alignment horizontal="right" vertical="center"/>
    </xf>
    <xf numFmtId="0" fontId="4" fillId="4" borderId="11" xfId="0" applyFont="1" applyFill="1" applyBorder="1" applyAlignment="1" applyProtection="1">
      <alignment horizontal="right" vertical="center"/>
    </xf>
    <xf numFmtId="0" fontId="9" fillId="5" borderId="12" xfId="1" applyNumberFormat="1" applyFont="1" applyFill="1" applyBorder="1" applyAlignment="1" applyProtection="1">
      <alignment horizontal="center" textRotation="90" wrapText="1"/>
    </xf>
    <xf numFmtId="0" fontId="9" fillId="5" borderId="14" xfId="0" applyFont="1" applyFill="1" applyBorder="1" applyAlignment="1" applyProtection="1">
      <alignment horizontal="center" wrapText="1"/>
    </xf>
    <xf numFmtId="0" fontId="9" fillId="5" borderId="15" xfId="0" applyFont="1" applyFill="1" applyBorder="1" applyAlignment="1" applyProtection="1">
      <alignment horizontal="center" wrapText="1"/>
    </xf>
    <xf numFmtId="0" fontId="15" fillId="5" borderId="15" xfId="1" applyFont="1" applyFill="1" applyBorder="1" applyAlignment="1" applyProtection="1">
      <alignment horizontal="left" vertical="center"/>
    </xf>
    <xf numFmtId="0" fontId="9" fillId="5" borderId="16" xfId="0" applyFont="1" applyFill="1" applyBorder="1" applyAlignment="1" applyProtection="1">
      <alignment horizontal="center" wrapText="1"/>
    </xf>
    <xf numFmtId="0" fontId="9" fillId="5" borderId="13" xfId="1" applyNumberFormat="1" applyFont="1" applyFill="1" applyBorder="1" applyAlignment="1" applyProtection="1">
      <alignment horizontal="center" textRotation="90" wrapText="1"/>
    </xf>
    <xf numFmtId="0" fontId="9" fillId="5" borderId="17" xfId="0" applyFont="1" applyFill="1" applyBorder="1" applyAlignment="1" applyProtection="1">
      <alignment horizontal="center" wrapText="1"/>
    </xf>
    <xf numFmtId="0" fontId="6" fillId="2" borderId="2" xfId="1" applyFont="1" applyBorder="1" applyAlignment="1">
      <alignment horizontal="left" vertical="top"/>
    </xf>
    <xf numFmtId="0" fontId="6" fillId="2" borderId="1" xfId="1" applyFont="1" applyBorder="1" applyAlignment="1">
      <alignment horizontal="left" vertical="top"/>
    </xf>
    <xf numFmtId="0" fontId="4" fillId="6" borderId="9" xfId="0" applyFont="1" applyFill="1" applyBorder="1" applyAlignment="1" applyProtection="1">
      <alignment horizontal="right" vertical="center"/>
      <protection hidden="1"/>
    </xf>
    <xf numFmtId="0" fontId="4" fillId="6" borderId="10" xfId="0" applyFont="1" applyFill="1" applyBorder="1" applyAlignment="1" applyProtection="1">
      <alignment horizontal="right" vertical="center"/>
      <protection hidden="1"/>
    </xf>
    <xf numFmtId="0" fontId="4" fillId="6" borderId="11" xfId="0" applyFont="1" applyFill="1" applyBorder="1" applyAlignment="1" applyProtection="1">
      <alignment horizontal="right" vertical="center"/>
      <protection hidden="1"/>
    </xf>
    <xf numFmtId="0" fontId="14" fillId="6" borderId="9" xfId="0" applyFont="1" applyFill="1" applyBorder="1" applyAlignment="1" applyProtection="1">
      <alignment horizontal="right" vertical="center"/>
      <protection hidden="1"/>
    </xf>
    <xf numFmtId="0" fontId="14" fillId="6" borderId="10" xfId="0" applyFont="1" applyFill="1" applyBorder="1" applyAlignment="1" applyProtection="1">
      <alignment horizontal="right" vertical="center"/>
      <protection hidden="1"/>
    </xf>
    <xf numFmtId="0" fontId="14" fillId="6" borderId="11" xfId="0" applyFont="1" applyFill="1" applyBorder="1" applyAlignment="1" applyProtection="1">
      <alignment horizontal="right" vertical="center"/>
      <protection hidden="1"/>
    </xf>
    <xf numFmtId="0" fontId="9" fillId="5" borderId="12" xfId="1" applyNumberFormat="1" applyFont="1" applyFill="1" applyBorder="1" applyAlignment="1" applyProtection="1">
      <alignment horizontal="center" textRotation="90" wrapText="1"/>
      <protection hidden="1"/>
    </xf>
    <xf numFmtId="0" fontId="9" fillId="5" borderId="14" xfId="0" applyFont="1" applyFill="1" applyBorder="1" applyAlignment="1" applyProtection="1">
      <alignment horizontal="center" wrapText="1"/>
      <protection hidden="1"/>
    </xf>
    <xf numFmtId="0" fontId="9" fillId="5" borderId="6" xfId="1" applyNumberFormat="1" applyFont="1" applyFill="1" applyBorder="1" applyAlignment="1" applyProtection="1">
      <alignment horizontal="center" textRotation="90" wrapText="1"/>
      <protection hidden="1"/>
    </xf>
    <xf numFmtId="0" fontId="9" fillId="5" borderId="15" xfId="0" applyFont="1" applyFill="1" applyBorder="1" applyAlignment="1" applyProtection="1">
      <alignment horizontal="center" wrapText="1"/>
      <protection hidden="1"/>
    </xf>
    <xf numFmtId="0" fontId="15" fillId="5" borderId="7" xfId="1" applyFont="1" applyFill="1" applyBorder="1" applyAlignment="1" applyProtection="1">
      <alignment horizontal="left" vertical="center" wrapText="1"/>
      <protection hidden="1"/>
    </xf>
    <xf numFmtId="0" fontId="15" fillId="5" borderId="15" xfId="1" applyFont="1" applyFill="1" applyBorder="1" applyAlignment="1" applyProtection="1">
      <alignment horizontal="left" vertical="center"/>
      <protection hidden="1"/>
    </xf>
    <xf numFmtId="0" fontId="9" fillId="5" borderId="2" xfId="1" applyNumberFormat="1" applyFont="1" applyFill="1" applyBorder="1" applyAlignment="1" applyProtection="1">
      <alignment horizontal="center" textRotation="90" wrapText="1"/>
      <protection hidden="1"/>
    </xf>
    <xf numFmtId="0" fontId="9" fillId="5" borderId="16" xfId="0" applyFont="1" applyFill="1" applyBorder="1" applyAlignment="1" applyProtection="1">
      <alignment horizontal="center" wrapText="1"/>
      <protection hidden="1"/>
    </xf>
    <xf numFmtId="0" fontId="9" fillId="5" borderId="13" xfId="1" applyNumberFormat="1" applyFont="1" applyFill="1" applyBorder="1" applyAlignment="1" applyProtection="1">
      <alignment horizontal="center" textRotation="90" wrapText="1"/>
      <protection hidden="1"/>
    </xf>
    <xf numFmtId="0" fontId="9" fillId="5" borderId="17" xfId="0" applyFont="1" applyFill="1" applyBorder="1" applyAlignment="1" applyProtection="1">
      <alignment horizontal="center" wrapText="1"/>
      <protection hidden="1"/>
    </xf>
    <xf numFmtId="49" fontId="15" fillId="7" borderId="3" xfId="0" applyNumberFormat="1" applyFont="1" applyFill="1" applyBorder="1" applyAlignment="1" applyProtection="1">
      <alignment horizontal="center" vertical="center" wrapText="1"/>
    </xf>
    <xf numFmtId="49" fontId="15" fillId="7" borderId="4" xfId="0" applyNumberFormat="1" applyFont="1" applyFill="1" applyBorder="1" applyAlignment="1" applyProtection="1">
      <alignment horizontal="center" vertical="center" wrapText="1"/>
    </xf>
    <xf numFmtId="49" fontId="15" fillId="7" borderId="5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Protection="1"/>
    <xf numFmtId="3" fontId="3" fillId="0" borderId="1" xfId="0" applyNumberFormat="1" applyFont="1" applyBorder="1" applyAlignment="1" applyProtection="1">
      <alignment vertical="center"/>
    </xf>
    <xf numFmtId="49" fontId="15" fillId="7" borderId="3" xfId="0" applyNumberFormat="1" applyFont="1" applyFill="1" applyBorder="1" applyAlignment="1" applyProtection="1">
      <alignment horizontal="center" vertical="center" wrapText="1"/>
      <protection hidden="1"/>
    </xf>
    <xf numFmtId="49" fontId="15" fillId="7" borderId="4" xfId="0" applyNumberFormat="1" applyFont="1" applyFill="1" applyBorder="1" applyAlignment="1" applyProtection="1">
      <alignment horizontal="center" vertical="center" wrapText="1"/>
      <protection hidden="1"/>
    </xf>
    <xf numFmtId="49" fontId="15" fillId="7" borderId="5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Border="1" applyProtection="1"/>
    <xf numFmtId="3" fontId="3" fillId="0" borderId="1" xfId="0" applyNumberFormat="1" applyFont="1" applyBorder="1" applyAlignment="1" applyProtection="1">
      <alignment horizontal="right" vertical="center"/>
    </xf>
    <xf numFmtId="3" fontId="3" fillId="0" borderId="1" xfId="0" applyNumberFormat="1" applyFont="1" applyBorder="1" applyAlignment="1" applyProtection="1">
      <alignment horizontal="right" vertical="center" wrapText="1"/>
    </xf>
    <xf numFmtId="3" fontId="10" fillId="0" borderId="1" xfId="0" applyNumberFormat="1" applyFont="1" applyBorder="1" applyAlignment="1" applyProtection="1">
      <alignment horizontal="right" vertical="center"/>
      <protection hidden="1"/>
    </xf>
    <xf numFmtId="3" fontId="10" fillId="0" borderId="1" xfId="0" applyNumberFormat="1" applyFont="1" applyFill="1" applyBorder="1" applyAlignment="1" applyProtection="1">
      <alignment horizontal="right" vertical="center"/>
      <protection hidden="1"/>
    </xf>
    <xf numFmtId="3" fontId="3" fillId="0" borderId="1" xfId="0" applyNumberFormat="1" applyFont="1" applyBorder="1" applyAlignment="1" applyProtection="1">
      <alignment horizontal="right" vertical="center"/>
      <protection hidden="1"/>
    </xf>
    <xf numFmtId="3" fontId="3" fillId="0" borderId="1" xfId="0" applyNumberFormat="1" applyFont="1" applyFill="1" applyBorder="1" applyAlignment="1" applyProtection="1">
      <alignment horizontal="right" vertical="center"/>
      <protection hidden="1"/>
    </xf>
  </cellXfs>
  <cellStyles count="5">
    <cellStyle name="20% - Énfasis1" xfId="2" builtinId="30"/>
    <cellStyle name="Énfasis1" xfId="1" builtinId="29"/>
    <cellStyle name="Hipervínculo" xfId="4" builtinId="8"/>
    <cellStyle name="Normal" xfId="0" builtinId="0"/>
    <cellStyle name="Normal 2" xfId="3" xr:uid="{EF26B26B-3A4E-45B3-9C1D-45AA9629A5B2}"/>
  </cellStyles>
  <dxfs count="0"/>
  <tableStyles count="0" defaultTableStyle="TableStyleMedium9" defaultPivotStyle="PivotStyleLight16"/>
  <colors>
    <mruColors>
      <color rgb="FF0084C9"/>
      <color rgb="FFC0C0C0"/>
      <color rgb="FF97DCFF"/>
      <color rgb="FF0000FF"/>
      <color rgb="FFB4FCB6"/>
      <color rgb="FFFEB2F0"/>
      <color rgb="FF09E50E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file:///C:\Users\C65031\AppData\Local\Microsoft\Windows\INetCache\19%20MOBILIARIO%20CUATRO%20LOTES\01%20PLIEGOS\04%20FICHAS\LOTE%201_SILLER&#205;A_DEF\04.%20FICHA%20S-LB-01_DEF.docx" TargetMode="External"/><Relationship Id="rId7" Type="http://schemas.openxmlformats.org/officeDocument/2006/relationships/hyperlink" Target="file:///C:\Users\C65031\AppData\Local\Microsoft\Windows\INetCache\19%20MOBILIARIO%20CUATRO%20LOTES\01%20PLIEGOS\04%20FICHAS\LOTE%201_SILLER&#205;A_DEF\07.%20FICHA%20S-CO-02.docx" TargetMode="External"/><Relationship Id="rId2" Type="http://schemas.openxmlformats.org/officeDocument/2006/relationships/hyperlink" Target="file:///C:\Users\C65031\AppData\Local\Microsoft\Windows\INetCache\19%20MOBILIARIO%20CUATRO%20LOTES\01%20PLIEGOS\04%20FICHAS\LOTE%201_SILLER&#205;A_DEF\03.%20FICHA%20S-24H-01_DEF.docx" TargetMode="External"/><Relationship Id="rId1" Type="http://schemas.openxmlformats.org/officeDocument/2006/relationships/hyperlink" Target="file:///C:\Users\C65031\AppData\Local\Microsoft\Windows\INetCache\Content.Outlook\01%20PLIEGOS\04%20FICHAS\LOTE%201_SILLER&#205;A_DEF\01.%20FICHA%20S-OP-01_DEF.docx" TargetMode="External"/><Relationship Id="rId6" Type="http://schemas.openxmlformats.org/officeDocument/2006/relationships/hyperlink" Target="file:///C:\Users\C65031\AppData\Local\Microsoft\Windows\INetCache\Content.Outlook\01%20PLIEGOS\04%20FICHAS\LOTE%201_SILLER&#205;A_DEF\02.%20FICHA%20S-OP-02_DEF.docx" TargetMode="External"/><Relationship Id="rId5" Type="http://schemas.openxmlformats.org/officeDocument/2006/relationships/hyperlink" Target="file:///C:\Users\C65031\AppData\Local\Microsoft\Windows\INetCache\19%20MOBILIARIO%20CUATRO%20LOTES\01%20PLIEGOS\04%20FICHAS\LOTE%201_SILLER&#205;A_DEF\06.%20FICHA%20S-CP-01_DEF.docx" TargetMode="External"/><Relationship Id="rId4" Type="http://schemas.openxmlformats.org/officeDocument/2006/relationships/hyperlink" Target="file:///C:\Users\C65031\AppData\Local\Microsoft\Windows\INetCache\19%20MOBILIARIO%20CUATRO%20LOTES\01%20PLIEGOS\04%20FICHAS\LOTE%201_SILLER&#205;A_DEF\05.%20FICHA%20S-CR-01_DEF.docx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C65031\AppData\Local\Microsoft\Windows\INetCache\19%20MOBILIARIO%20CUATRO%20LOTES\01%20PLIEGOS\04%20FICHAS\LOTE%202_MOBILIARIO\10.%20FICHA%20M-ME-30_DEF.docx" TargetMode="External"/><Relationship Id="rId13" Type="http://schemas.openxmlformats.org/officeDocument/2006/relationships/hyperlink" Target="file:///C:\Users\C65031\AppData\Local\Microsoft\Windows\INetCache\19%20MOBILIARIO%20CUATRO%20LOTES\01%20PLIEGOS\04%20FICHAS\LOTE%202_MOBILIARIO\19.%20FICHA%20M-AR-04_DEF.docx" TargetMode="External"/><Relationship Id="rId18" Type="http://schemas.openxmlformats.org/officeDocument/2006/relationships/hyperlink" Target="file:///C:\Users\C65031\AppData\Local\Microsoft\Windows\INetCache\19%20MOBILIARIO%20CUATRO%20LOTES\01%20PLIEGOS\04%20FICHAS\LOTE%202_MOBILIARIO\04.%20FICHA%20M-ME-13_DEF.docx" TargetMode="External"/><Relationship Id="rId3" Type="http://schemas.openxmlformats.org/officeDocument/2006/relationships/hyperlink" Target="file:///C:\Users\C65031\AppData\Local\Microsoft\Windows\INetCache\19%20MOBILIARIO%20CUATRO%20LOTES\01%20PLIEGOS\04%20FICHAS\LOTE%202_MOBILIARIO\05.%20FICHA%20M-ME-15_DEF.docx" TargetMode="External"/><Relationship Id="rId21" Type="http://schemas.openxmlformats.org/officeDocument/2006/relationships/hyperlink" Target="file:///C:\Users\C65031\AppData\Local\Microsoft\Windows\INetCache\19%20MOBILIARIO%20CUATRO%20LOTES\01%20PLIEGOS\04%20FICHAS\LOTE%202_MOBILIARIO\14.%20FICHA%20M-ME-37_DEF.docx" TargetMode="External"/><Relationship Id="rId7" Type="http://schemas.openxmlformats.org/officeDocument/2006/relationships/hyperlink" Target="file:///C:\Users\C65031\AppData\Local\Microsoft\Windows\INetCache\19%20MOBILIARIO%20CUATRO%20LOTES\01%20PLIEGOS\04%20FICHAS\LOTE%202_MOBILIARIO\09.%20FICHA%20M-ME-29_DEF.docx" TargetMode="External"/><Relationship Id="rId12" Type="http://schemas.openxmlformats.org/officeDocument/2006/relationships/hyperlink" Target="file:///C:\Users\C65031\AppData\Local\Microsoft\Windows\INetCache\19%20MOBILIARIO%20CUATRO%20LOTES\01%20PLIEGOS\04%20FICHAS\LOTE%202_MOBILIARIO\18.%20FICHA%20M-AR-03_DEF.docx" TargetMode="External"/><Relationship Id="rId17" Type="http://schemas.openxmlformats.org/officeDocument/2006/relationships/hyperlink" Target="file:///C:\Users\C65031\AppData\Local\Microsoft\Windows\INetCache\19%20MOBILIARIO%20CUATRO%20LOTES\01%20PLIEGOS\04%20FICHAS\LOTE%202_MOBILIARIO\03.%20FICHA%20M-ME-12_DEF.docx" TargetMode="External"/><Relationship Id="rId2" Type="http://schemas.openxmlformats.org/officeDocument/2006/relationships/hyperlink" Target="file:///C:\Users\C65031\AppData\Local\Microsoft\Windows\INetCache\19%20MOBILIARIO%20CUATRO%20LOTES\01%20PLIEGOS\04%20FICHAS\LOTE%202_MOBILIARIO\02.%20FICHA%20M-ME-02_DEF.docx" TargetMode="External"/><Relationship Id="rId16" Type="http://schemas.openxmlformats.org/officeDocument/2006/relationships/hyperlink" Target="file:///C:\Users\C65031\AppData\Local\Microsoft\Windows\INetCache\19%20MOBILIARIO%20CUATRO%20LOTES\01%20PLIEGOS\04%20FICHAS\LOTE%202_MOBILIARIO\21.%20FICHA%20M-CA-03_DEF.docx" TargetMode="External"/><Relationship Id="rId20" Type="http://schemas.openxmlformats.org/officeDocument/2006/relationships/hyperlink" Target="file:///C:\Users\C65031\AppData\Local\Microsoft\Windows\INetCache\19%20MOBILIARIO%20CUATRO%20LOTES\01%20PLIEGOS\04%20FICHAS\LOTE%202_MOBILIARIO\12.%20FICHA%20M-ME-33_DEF.docx" TargetMode="External"/><Relationship Id="rId1" Type="http://schemas.openxmlformats.org/officeDocument/2006/relationships/hyperlink" Target="file:///C:\Users\C65031\AppData\Local\Microsoft\Windows\INetCache\19%20MOBILIARIO%20CUATRO%20LOTES\01%20PLIEGOS\04%20FICHAS\LOTE%202_MOBILIARIO\01.%20FICHA%20M-ME-01_DEF.docx" TargetMode="External"/><Relationship Id="rId6" Type="http://schemas.openxmlformats.org/officeDocument/2006/relationships/hyperlink" Target="file:///C:\Users\C65031\AppData\Local\Microsoft\Windows\INetCache\19%20MOBILIARIO%20CUATRO%20LOTES\01%20PLIEGOS\04%20FICHAS\LOTE%202_MOBILIARIO\08.%20FICHA%20M-ME-19_DEF.docx" TargetMode="External"/><Relationship Id="rId11" Type="http://schemas.openxmlformats.org/officeDocument/2006/relationships/hyperlink" Target="file:///C:\Users\C65031\AppData\Local\Microsoft\Windows\INetCache\19%20MOBILIARIO%20CUATRO%20LOTES\01%20PLIEGOS\04%20FICHAS\LOTE%202_MOBILIARIO\17.%20FICHA%20M-AR-02_DEF.docx" TargetMode="External"/><Relationship Id="rId5" Type="http://schemas.openxmlformats.org/officeDocument/2006/relationships/hyperlink" Target="file:///C:\Users\C65031\AppData\Local\Microsoft\Windows\INetCache\19%20MOBILIARIO%20CUATRO%20LOTES\01%20PLIEGOS\04%20FICHAS\LOTE%202_MOBILIARIO\07.%20FICHA%20M-ME-18_DEF.docx" TargetMode="External"/><Relationship Id="rId15" Type="http://schemas.openxmlformats.org/officeDocument/2006/relationships/hyperlink" Target="file:///C:\Users\C65031\AppData\Local\Microsoft\Windows\INetCache\19%20MOBILIARIO%20CUATRO%20LOTES\01%20PLIEGOS\04%20FICHAS\LOTE%202_MOBILIARIO\22.%20FICHA%20M-CA-04_DEF.docx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file:///C:\Users\C65031\AppData\Local\Microsoft\Windows\INetCache\19%20MOBILIARIO%20CUATRO%20LOTES\01%20PLIEGOS\04%20FICHAS\LOTE%202_MOBILIARIO\16.%20FICHA%20M-AR-01_DEF.docx" TargetMode="External"/><Relationship Id="rId19" Type="http://schemas.openxmlformats.org/officeDocument/2006/relationships/hyperlink" Target="file:///C:\Users\C65031\AppData\Local\Microsoft\Windows\INetCache\19%20MOBILIARIO%20CUATRO%20LOTES\01%20PLIEGOS\04%20FICHAS\LOTE%202_MOBILIARIO\11.%20FICHA%20M-ME-32_DEF.docx" TargetMode="External"/><Relationship Id="rId4" Type="http://schemas.openxmlformats.org/officeDocument/2006/relationships/hyperlink" Target="file:///C:\Users\C65031\AppData\Local\Microsoft\Windows\INetCache\19%20MOBILIARIO%20CUATRO%20LOTES\01%20PLIEGOS\04%20FICHAS\LOTE%202_MOBILIARIO\06.%20FICHA%20M-ME-16_DEF.docx" TargetMode="External"/><Relationship Id="rId9" Type="http://schemas.openxmlformats.org/officeDocument/2006/relationships/hyperlink" Target="file:///C:\Users\C65031\AppData\Local\Microsoft\Windows\INetCache\19%20MOBILIARIO%20CUATRO%20LOTES\01%20PLIEGOS\04%20FICHAS\LOTE%202_MOBILIARIO\13.%20FICHA%20M-ME-36_DEF.docx" TargetMode="External"/><Relationship Id="rId14" Type="http://schemas.openxmlformats.org/officeDocument/2006/relationships/hyperlink" Target="file:///C:\Users\C65031\AppData\Local\Microsoft\Windows\INetCache\19%20MOBILIARIO%20CUATRO%20LOTES\01%20PLIEGOS\04%20FICHAS\LOTE%202_MOBILIARIO\20.%20FICHA%20M-AR-05_DEF.docx" TargetMode="External"/><Relationship Id="rId22" Type="http://schemas.openxmlformats.org/officeDocument/2006/relationships/hyperlink" Target="file:///C:\Users\C65031\AppData\Local\Microsoft\Windows\INetCache\19%20MOBILIARIO%20CUATRO%20LOTES\01%20PLIEGOS\04%20FICHAS\LOTE%202_MOBILIARIO\15.%20FICHA%20M-ME-38_DEF.docx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file:///C:\Users\C65031\AppData\Local\Microsoft\Windows\INetCache\19%20MOBILIARIO%20CUATRO%20LOTES\01%20PLIEGOS\04%20FICHAS\LOTE%203_CENTROS%20DE%20TRABAJO\23.%20FICHA%20EL-LAV-01_DEF.docx" TargetMode="External"/><Relationship Id="rId18" Type="http://schemas.openxmlformats.org/officeDocument/2006/relationships/hyperlink" Target="file:///C:\Users\C65031\AppData\Local\Microsoft\Windows\INetCache\19%20MOBILIARIO%20CUATRO%20LOTES\01%20PLIEGOS\04%20FICHAS\LOTE%203_CENTROS%20DE%20TRABAJO\31.%20FICHA%20EL-FRI-04_DEF.docx" TargetMode="External"/><Relationship Id="rId26" Type="http://schemas.openxmlformats.org/officeDocument/2006/relationships/hyperlink" Target="file:///C:\Users\C65031\AppData\Local\Microsoft\Windows\INetCache\19%20MOBILIARIO%20CUATRO%20LOTES\01%20PLIEGOS\04%20FICHAS\LOTE%203_CENTROS%20DE%20TRABAJO\45.%20FICHA%20AB-P-03_DEF.docx" TargetMode="External"/><Relationship Id="rId39" Type="http://schemas.openxmlformats.org/officeDocument/2006/relationships/hyperlink" Target="file:///C:\Users\C65031\AppData\Local\Microsoft\Windows\INetCache\19%20MOBILIARIO%20CUATRO%20LOTES\01%20PLIEGOS\04%20FICHAS\LOTE%203_CENTROS%20DE%20TRABAJO\09.%20FICHA%20S-BV-10_DEF.docx" TargetMode="External"/><Relationship Id="rId21" Type="http://schemas.openxmlformats.org/officeDocument/2006/relationships/hyperlink" Target="file:///C:\Users\C65031\AppData\Local\Microsoft\Windows\INetCache\19%20MOBILIARIO%20CUATRO%20LOTES\01%20PLIEGOS\04%20FICHAS\LOTE%203_CENTROS%20DE%20TRABAJO\40.%20FICHA%20AB-DJ-04_DEF.docx" TargetMode="External"/><Relationship Id="rId34" Type="http://schemas.openxmlformats.org/officeDocument/2006/relationships/hyperlink" Target="file:///C:\Users\C65031\AppData\Local\Microsoft\Windows\INetCache\19%20MOBILIARIO%20CUATRO%20LOTES\01%20PLIEGOS\04%20FICHAS\LOTE%203_CENTROS%20DE%20TRABAJO\37.%20FICHA%20AB-SM-02_DEF.docx" TargetMode="External"/><Relationship Id="rId42" Type="http://schemas.openxmlformats.org/officeDocument/2006/relationships/hyperlink" Target="file:///C:\Users\C65031\AppData\Local\Microsoft\Windows\INetCache\19%20MOBILIARIO%20CUATRO%20LOTES\01%20PLIEGOS\04%20FICHAS\LOTE%203_CENTROS%20DE%20TRABAJO\12.%20FICHA%20S-BV-13_DEF.docx" TargetMode="External"/><Relationship Id="rId47" Type="http://schemas.openxmlformats.org/officeDocument/2006/relationships/hyperlink" Target="file:///C:\Users\C65031\AppData\Local\Microsoft\Windows\INetCache\19%20MOBILIARIO%20CUATRO%20LOTES\01%20PLIEGOS\04%20FICHAS\LOTE%203_CENTROS%20DE%20TRABAJO\24.%20FICHA%20EL-LAV-02_DEF.docx" TargetMode="External"/><Relationship Id="rId50" Type="http://schemas.openxmlformats.org/officeDocument/2006/relationships/hyperlink" Target="file:///C:\Users\C65031\AppData\Local\Microsoft\Windows\INetCache\19%20MOBILIARIO%20CUATRO%20LOTES\01%20PLIEGOS\04%20FICHAS\LOTE%203_CENTROS%20DE%20TRABAJO\FEL-AG-01.docx" TargetMode="External"/><Relationship Id="rId55" Type="http://schemas.openxmlformats.org/officeDocument/2006/relationships/hyperlink" Target="file:///C:\Users\C65031\AppData\Local\Microsoft\Windows\INetCache\19%20MOBILIARIO%20CUATRO%20LOTES\01%20PLIEGOS\04%20FICHAS\LOTE%203_CENTROS%20DE%20TRABAJO\52.%20FICHA%20FEL-AG-01_DEF.docx" TargetMode="External"/><Relationship Id="rId7" Type="http://schemas.openxmlformats.org/officeDocument/2006/relationships/hyperlink" Target="file:///C:\Users\C65031\AppData\Local\Microsoft\Windows\INetCache\19%20MOBILIARIO%20CUATRO%20LOTES\01%20PLIEGOS\04%20FICHAS\LOTE%203_CENTROS%20DE%20TRABAJO\17.%20FICHA%20M-VE-01_DEF.docx" TargetMode="External"/><Relationship Id="rId12" Type="http://schemas.openxmlformats.org/officeDocument/2006/relationships/hyperlink" Target="file:///C:\Users\C65031\AppData\Local\Microsoft\Windows\INetCache\19%20MOBILIARIO%20CUATRO%20LOTES\01%20PLIEGOS\04%20FICHAS\LOTE%203_CENTROS%20DE%20TRABAJO\21.%20FICHA%20LAM-VI-04_DEF.docx" TargetMode="External"/><Relationship Id="rId17" Type="http://schemas.openxmlformats.org/officeDocument/2006/relationships/hyperlink" Target="file:///C:\Users\C65031\AppData\Local\Microsoft\Windows\INetCache\19%20MOBILIARIO%20CUATRO%20LOTES\01%20PLIEGOS\04%20FICHAS\LOTE%203_CENTROS%20DE%20TRABAJO\30.%20FICHA%20EL-FRI-03_DEF.docx" TargetMode="External"/><Relationship Id="rId25" Type="http://schemas.openxmlformats.org/officeDocument/2006/relationships/hyperlink" Target="file:///C:\Users\C65031\AppData\Local\Microsoft\Windows\INetCache\19%20MOBILIARIO%20CUATRO%20LOTES\01%20PLIEGOS\04%20FICHAS\LOTE%203_CENTROS%20DE%20TRABAJO\44.%20FICHA%20AB-P-01_DEF.docx" TargetMode="External"/><Relationship Id="rId33" Type="http://schemas.openxmlformats.org/officeDocument/2006/relationships/hyperlink" Target="file:///C:\Users\C65031\AppData\Local\Microsoft\Windows\INetCache\19%20MOBILIARIO%20CUATRO%20LOTES\01%20PLIEGOS\04%20FICHAS\LOTE%203_CENTROS%20DE%20TRABAJO\36.%20FICHA%20AB-SM-01_DEF.docx" TargetMode="External"/><Relationship Id="rId38" Type="http://schemas.openxmlformats.org/officeDocument/2006/relationships/hyperlink" Target="file:///C:\Users\C65031\AppData\Local\Microsoft\Windows\INetCache\19%20MOBILIARIO%20CUATRO%20LOTES\01%20PLIEGOS\04%20FICHAS\LOTE%203_CENTROS%20DE%20TRABAJO\08.%20FICHA%20S-BV-09_DEF.docx" TargetMode="External"/><Relationship Id="rId46" Type="http://schemas.openxmlformats.org/officeDocument/2006/relationships/hyperlink" Target="file:///C:\Users\C65031\AppData\Local\Microsoft\Windows\INetCache\19%20MOBILIARIO%20CUATRO%20LOTES\01%20PLIEGOS\04%20FICHAS\LOTE%203_CENTROS%20DE%20TRABAJO\35.%20FICHA%20BAN-02_DEF.docx" TargetMode="External"/><Relationship Id="rId59" Type="http://schemas.openxmlformats.org/officeDocument/2006/relationships/hyperlink" Target="file:///C:\Users\C65031\AppData\Local\Microsoft\Windows\INetCache\19%20MOBILIARIO%20CUATRO%20LOTES\01%20PLIEGOS\04%20FICHAS\LOTE%203_CENTROS%20DE%20TRABAJO\58.%20FICHA%20FEL-BA-04_DEF.docx" TargetMode="External"/><Relationship Id="rId2" Type="http://schemas.openxmlformats.org/officeDocument/2006/relationships/hyperlink" Target="file:///C:\Users\C65031\AppData\Local\Microsoft\Windows\INetCache\19%20MOBILIARIO%20CUATRO%20LOTES\01%20PLIEGOS\04%20FICHAS\LOTE%203_CENTROS%20DE%20TRABAJO\02.%20FICHA%20M-TA-05_DEF.docx" TargetMode="External"/><Relationship Id="rId16" Type="http://schemas.openxmlformats.org/officeDocument/2006/relationships/hyperlink" Target="file:///C:\Users\C65031\AppData\Local\Microsoft\Windows\INetCache\19%20MOBILIARIO%20CUATRO%20LOTES\01%20PLIEGOS\04%20FICHAS\LOTE%203_CENTROS%20DE%20TRABAJO\29.%20FICHA%20EL-FRI-02_DEF.docx" TargetMode="External"/><Relationship Id="rId20" Type="http://schemas.openxmlformats.org/officeDocument/2006/relationships/hyperlink" Target="file:///C:\Users\C65031\AppData\Local\Microsoft\Windows\INetCache\19%20MOBILIARIO%20CUATRO%20LOTES\01%20PLIEGOS\04%20FICHAS\LOTE%203_CENTROS%20DE%20TRABAJO\39.%20FICHA%20AB-DJ-02_DEF.docx" TargetMode="External"/><Relationship Id="rId29" Type="http://schemas.openxmlformats.org/officeDocument/2006/relationships/hyperlink" Target="file:///C:\Users\C65031\AppData\Local\Microsoft\Windows\INetCache\19%20MOBILIARIO%20CUATRO%20LOTES\01%20PLIEGOS\04%20FICHAS\LOTE%203_CENTROS%20DE%20TRABAJO\48.%20FICHA%20AB-P-07_DEF.docx" TargetMode="External"/><Relationship Id="rId41" Type="http://schemas.openxmlformats.org/officeDocument/2006/relationships/hyperlink" Target="file:///C:\Users\C65031\AppData\Local\Microsoft\Windows\INetCache\19%20MOBILIARIO%20CUATRO%20LOTES\01%20PLIEGOS\04%20FICHAS\LOTE%203_CENTROS%20DE%20TRABAJO\11.%20FICHA%20S-BV-12_DEF.docx" TargetMode="External"/><Relationship Id="rId54" Type="http://schemas.openxmlformats.org/officeDocument/2006/relationships/hyperlink" Target="file:///C:\Users\C65031\AppData\Local\Microsoft\Windows\INetCache\19%20MOBILIARIO%20CUATRO%20LOTES\01%20PLIEGOS\04%20FICHAS\LOTE%203_CENTROS%20DE%20TRABAJO\33.%20FICHA%20EL-FUE-01.docx" TargetMode="External"/><Relationship Id="rId1" Type="http://schemas.openxmlformats.org/officeDocument/2006/relationships/hyperlink" Target="file:///C:\Users\C65031\AppData\Local\Microsoft\Windows\INetCache\19%20MOBILIARIO%20CUATRO%20LOTES\01%20PLIEGOS\04%20FICHAS\LOTE%203_CENTROS%20DE%20TRABAJO\01.%20FICHA%20M-TA-01_DEF.docx" TargetMode="External"/><Relationship Id="rId6" Type="http://schemas.openxmlformats.org/officeDocument/2006/relationships/hyperlink" Target="file:///C:\Users\C65031\AppData\Local\Microsoft\Windows\INetCache\19%20MOBILIARIO%20CUATRO%20LOTES\01%20PLIEGOS\04%20FICHAS\LOTE%203_CENTROS%20DE%20TRABAJO\16.%20FICHA%20M-EST-01_DEF.docx" TargetMode="External"/><Relationship Id="rId11" Type="http://schemas.openxmlformats.org/officeDocument/2006/relationships/hyperlink" Target="file:///C:\Users\C65031\AppData\Local\Microsoft\Windows\INetCache\19%20MOBILIARIO%20CUATRO%20LOTES\01%20PLIEGOS\04%20FICHAS\LOTE%203_CENTROS%20DE%20TRABAJO\22.%20FICHA%20LAM-SOL-01_DEF.docx" TargetMode="External"/><Relationship Id="rId24" Type="http://schemas.openxmlformats.org/officeDocument/2006/relationships/hyperlink" Target="file:///C:\Users\C65031\AppData\Local\Microsoft\Windows\INetCache\19%20MOBILIARIO%20CUATRO%20LOTES\01%20PLIEGOS\04%20FICHAS\LOTE%203_CENTROS%20DE%20TRABAJO\43.%20FICHA%20AB-E-02_DEF.docx" TargetMode="External"/><Relationship Id="rId32" Type="http://schemas.openxmlformats.org/officeDocument/2006/relationships/hyperlink" Target="file:///C:\Users\C65031\AppData\Local\Microsoft\Windows\INetCache\19%20MOBILIARIO%20CUATRO%20LOTES\01%20PLIEGOS\04%20FICHAS\LOTE%203_CENTROS%20DE%20TRABAJO\51.%20FICHA%20AB-P-12_DEF.docx" TargetMode="External"/><Relationship Id="rId37" Type="http://schemas.openxmlformats.org/officeDocument/2006/relationships/hyperlink" Target="file:///C:\Users\C65031\AppData\Local\Microsoft\Windows\INetCache\19%20MOBILIARIO%20CUATRO%20LOTES\01%20PLIEGOS\04%20FICHAS\LOTE%203_CENTROS%20DE%20TRABAJO\07.%20FICHA%20S-BV-08_DEF.docx" TargetMode="External"/><Relationship Id="rId40" Type="http://schemas.openxmlformats.org/officeDocument/2006/relationships/hyperlink" Target="file:///C:\Users\C65031\AppData\Local\Microsoft\Windows\INetCache\19%20MOBILIARIO%20CUATRO%20LOTES\01%20PLIEGOS\04%20FICHAS\LOTE%203_CENTROS%20DE%20TRABAJO\10.%20FICHA%20S-BV-11_DEF.docx" TargetMode="External"/><Relationship Id="rId45" Type="http://schemas.openxmlformats.org/officeDocument/2006/relationships/hyperlink" Target="file:///C:\Users\C65031\AppData\Local\Microsoft\Windows\INetCache\19%20MOBILIARIO%20CUATRO%20LOTES\01%20PLIEGOS\04%20FICHAS\LOTE%203_CENTROS%20DE%20TRABAJO\34.%20FICHA%20BAN-01_DEF.docx" TargetMode="External"/><Relationship Id="rId53" Type="http://schemas.openxmlformats.org/officeDocument/2006/relationships/hyperlink" Target="file:///C:\Users\C65031\AppData\Local\Microsoft\Windows\INetCache\19%20MOBILIARIO%20CUATRO%20LOTES\01%20PLIEGOS\04%20FICHAS\LOTE%203_CENTROS%20DE%20TRABAJO\15.%20FICHA%20M-CO-02_DEF.docx" TargetMode="External"/><Relationship Id="rId58" Type="http://schemas.openxmlformats.org/officeDocument/2006/relationships/hyperlink" Target="file:///C:\Users\C65031\AppData\Local\Microsoft\Windows\INetCache\19%20MOBILIARIO%20CUATRO%20LOTES\01%20PLIEGOS\04%20FICHAS\LOTE%203_CENTROS%20DE%20TRABAJO\57.%20FICHA%20FEL-BA-03_DEF.docx" TargetMode="External"/><Relationship Id="rId5" Type="http://schemas.openxmlformats.org/officeDocument/2006/relationships/hyperlink" Target="file:///C:\Users\C65031\AppData\Local\Microsoft\Windows\INetCache\19%20MOBILIARIO%20CUATRO%20LOTES\01%20PLIEGOS\04%20FICHAS\LOTE%203_CENTROS%20DE%20TRABAJO\05.%20FICHA%20M-CAS-02_DEF.docx" TargetMode="External"/><Relationship Id="rId15" Type="http://schemas.openxmlformats.org/officeDocument/2006/relationships/hyperlink" Target="file:///C:\Users\C65031\AppData\Local\Microsoft\Windows\INetCache\19%20MOBILIARIO%20CUATRO%20LOTES\01%20PLIEGOS\04%20FICHAS\LOTE%203_CENTROS%20DE%20TRABAJO\28.%20FICHA%20EL-FRI-01_DEF.docx" TargetMode="External"/><Relationship Id="rId23" Type="http://schemas.openxmlformats.org/officeDocument/2006/relationships/hyperlink" Target="file:///C:\Users\C65031\AppData\Local\Microsoft\Windows\INetCache\19%20MOBILIARIO%20CUATRO%20LOTES\01%20PLIEGOS\04%20FICHAS\LOTE%203_CENTROS%20DE%20TRABAJO\42.%20FICHA%20AB-DP-03_DEF.docx" TargetMode="External"/><Relationship Id="rId28" Type="http://schemas.openxmlformats.org/officeDocument/2006/relationships/hyperlink" Target="file:///C:\Users\C65031\AppData\Local\Microsoft\Windows\INetCache\19%20MOBILIARIO%20CUATRO%20LOTES\01%20PLIEGOS\04%20FICHAS\LOTE%203_CENTROS%20DE%20TRABAJO\47.%20FICHA%20AB-P-06_DEF.docx" TargetMode="External"/><Relationship Id="rId36" Type="http://schemas.openxmlformats.org/officeDocument/2006/relationships/hyperlink" Target="file:///C:\Users\C65031\AppData\Local\Microsoft\Windows\INetCache\19%20MOBILIARIO%20CUATRO%20LOTES\01%20PLIEGOS\04%20FICHAS\LOTE%203_CENTROS%20DE%20TRABAJO\06.%20FICHA%20S-BV-07_DEF.docx" TargetMode="External"/><Relationship Id="rId49" Type="http://schemas.openxmlformats.org/officeDocument/2006/relationships/hyperlink" Target="file:///C:\Users\C65031\AppData\Local\Microsoft\Windows\INetCache\19%20MOBILIARIO%20CUATRO%20LOTES\01%20PLIEGOS\04%20FICHAS\LOTE%203_CENTROS%20DE%20TRABAJO\27.%20FICHA%20EL-KIT-01_DEF.docx" TargetMode="External"/><Relationship Id="rId57" Type="http://schemas.openxmlformats.org/officeDocument/2006/relationships/hyperlink" Target="file:///C:\Users\C65031\AppData\Local\Microsoft\Windows\INetCache\19%20MOBILIARIO%20CUATRO%20LOTES\01%20PLIEGOS\04%20FICHAS\LOTE%203_CENTROS%20DE%20TRABAJO\56.%20FICHA%20FEL-BA-02_DEF.docx" TargetMode="External"/><Relationship Id="rId10" Type="http://schemas.openxmlformats.org/officeDocument/2006/relationships/hyperlink" Target="file:///C:\Users\C65031\AppData\Local\Microsoft\Windows\INetCache\19%20MOBILIARIO%20CUATRO%20LOTES\01%20PLIEGOS\04%20FICHAS\LOTE%203_CENTROS%20DE%20TRABAJO\20.%20FICHA%20LAM-VI-02_DEF.docx" TargetMode="External"/><Relationship Id="rId19" Type="http://schemas.openxmlformats.org/officeDocument/2006/relationships/hyperlink" Target="file:///C:\Users\C65031\AppData\Local\Microsoft\Windows\INetCache\19%20MOBILIARIO%20CUATRO%20LOTES\01%20PLIEGOS\04%20FICHAS\LOTE%203_CENTROS%20DE%20TRABAJO\32.%20FICHA%20EL-MICRO-01_DEF.docx" TargetMode="External"/><Relationship Id="rId31" Type="http://schemas.openxmlformats.org/officeDocument/2006/relationships/hyperlink" Target="file:///C:\Users\C65031\AppData\Local\Microsoft\Windows\INetCache\19%20MOBILIARIO%20CUATRO%20LOTES\01%20PLIEGOS\04%20FICHAS\LOTE%203_CENTROS%20DE%20TRABAJO\50.%20FICHA%20AB-P-10_DEF.docx" TargetMode="External"/><Relationship Id="rId44" Type="http://schemas.openxmlformats.org/officeDocument/2006/relationships/hyperlink" Target="file:///C:\Users\C65031\AppData\Local\Microsoft\Windows\INetCache\19%20MOBILIARIO%20CUATRO%20LOTES\01%20PLIEGOS\04%20FICHAS\LOTE%203_CENTROS%20DE%20TRABAJO\14.%20FICHA%20S-BV-15_DEF.docx" TargetMode="External"/><Relationship Id="rId52" Type="http://schemas.openxmlformats.org/officeDocument/2006/relationships/hyperlink" Target="file:///C:\Users\C65031\AppData\Local\Microsoft\Windows\INetCache\19%20MOBILIARIO%20CUATRO%20LOTES\01%20PLIEGOS\04%20FICHAS\LOTE%203_CENTROS%20DE%20TRABAJO\54.%20FICHA%20FEL-AG-03_DEF.docx" TargetMode="External"/><Relationship Id="rId60" Type="http://schemas.openxmlformats.org/officeDocument/2006/relationships/printerSettings" Target="../printerSettings/printerSettings3.bin"/><Relationship Id="rId4" Type="http://schemas.openxmlformats.org/officeDocument/2006/relationships/hyperlink" Target="file:///C:\Users\C65031\AppData\Local\Microsoft\Windows\INetCache\19%20MOBILIARIO%20CUATRO%20LOTES\01%20PLIEGOS\04%20FICHAS\LOTE%203_CENTROS%20DE%20TRABAJO\04.%20FICHA%20M-CAS-01_DEF.docx" TargetMode="External"/><Relationship Id="rId9" Type="http://schemas.openxmlformats.org/officeDocument/2006/relationships/hyperlink" Target="file:///C:\Users\C65031\AppData\Local\Microsoft\Windows\INetCache\19%20MOBILIARIO%20CUATRO%20LOTES\01%20PLIEGOS\04%20FICHAS\LOTE%203_CENTROS%20DE%20TRABAJO\19.%20FICHA%20LAM-VI-01_DEF.docx" TargetMode="External"/><Relationship Id="rId14" Type="http://schemas.openxmlformats.org/officeDocument/2006/relationships/hyperlink" Target="file:///C:\Users\C65031\AppData\Local\Microsoft\Windows\INetCache\19%20MOBILIARIO%20CUATRO%20LOTES\01%20PLIEGOS\04%20FICHAS\LOTE%203_CENTROS%20DE%20TRABAJO\25.%20FICHA%20EL-SEC-01_DEF.docx" TargetMode="External"/><Relationship Id="rId22" Type="http://schemas.openxmlformats.org/officeDocument/2006/relationships/hyperlink" Target="file:///C:\Users\C65031\AppData\Local\Microsoft\Windows\INetCache\19%20MOBILIARIO%20CUATRO%20LOTES\01%20PLIEGOS\04%20FICHAS\LOTE%203_CENTROS%20DE%20TRABAJO\41.%20FICHA%20AB-DJ-07_DEF.docx" TargetMode="External"/><Relationship Id="rId27" Type="http://schemas.openxmlformats.org/officeDocument/2006/relationships/hyperlink" Target="file:///C:\Users\C65031\AppData\Local\Microsoft\Windows\INetCache\19%20MOBILIARIO%20CUATRO%20LOTES\01%20PLIEGOS\04%20FICHAS\LOTE%203_CENTROS%20DE%20TRABAJO\46.%20FICHA%20AB-P-04_DEF.docx" TargetMode="External"/><Relationship Id="rId30" Type="http://schemas.openxmlformats.org/officeDocument/2006/relationships/hyperlink" Target="file:///C:\Users\C65031\AppData\Local\Microsoft\Windows\INetCache\19%20MOBILIARIO%20CUATRO%20LOTES\01%20PLIEGOS\04%20FICHAS\LOTE%203_CENTROS%20DE%20TRABAJO\49.%20FICHA%20AB-P-09_DEF.docx" TargetMode="External"/><Relationship Id="rId35" Type="http://schemas.openxmlformats.org/officeDocument/2006/relationships/hyperlink" Target="file:///C:\Users\C65031\AppData\Local\Microsoft\Windows\INetCache\19%20MOBILIARIO%20CUATRO%20LOTES\01%20PLIEGOS\04%20FICHAS\LOTE%203_CENTROS%20DE%20TRABAJO\38.%20FICHA%20AB-SM-03_DEF.docx" TargetMode="External"/><Relationship Id="rId43" Type="http://schemas.openxmlformats.org/officeDocument/2006/relationships/hyperlink" Target="file:///C:\Users\C65031\AppData\Local\Microsoft\Windows\INetCache\19%20MOBILIARIO%20CUATRO%20LOTES\01%20PLIEGOS\04%20FICHAS\LOTE%203_CENTROS%20DE%20TRABAJO\13.%20FICHA%20S-BV-14_DEF.docx" TargetMode="External"/><Relationship Id="rId48" Type="http://schemas.openxmlformats.org/officeDocument/2006/relationships/hyperlink" Target="file:///C:\Users\C65031\AppData\Local\Microsoft\Windows\INetCache\19%20MOBILIARIO%20CUATRO%20LOTES\01%20PLIEGOS\04%20FICHAS\LOTE%203_CENTROS%20DE%20TRABAJO\26.%20FICHA%20EL-SEC-02_DEF.docx" TargetMode="External"/><Relationship Id="rId56" Type="http://schemas.openxmlformats.org/officeDocument/2006/relationships/hyperlink" Target="file:///C:\Users\C65031\AppData\Local\Microsoft\Windows\INetCache\19%20MOBILIARIO%20CUATRO%20LOTES\01%20PLIEGOS\04%20FICHAS\LOTE%203_CENTROS%20DE%20TRABAJO\55.%20FICHA%20FEL-BA-01_DEF.docx" TargetMode="External"/><Relationship Id="rId8" Type="http://schemas.openxmlformats.org/officeDocument/2006/relationships/hyperlink" Target="file:///C:\Users\C65031\AppData\Local\Microsoft\Windows\INetCache\19%20MOBILIARIO%20CUATRO%20LOTES\01%20PLIEGOS\04%20FICHAS\LOTE%203_CENTROS%20DE%20TRABAJO\18.%20FICHA%20M-VE-02_DEF.docx" TargetMode="External"/><Relationship Id="rId51" Type="http://schemas.openxmlformats.org/officeDocument/2006/relationships/hyperlink" Target="file:///C:\Users\C65031\AppData\Local\Microsoft\Windows\INetCache\19%20MOBILIARIO%20CUATRO%20LOTES\01%20PLIEGOS\04%20FICHAS\LOTE%203_CENTROS%20DE%20TRABAJO\53.%20FICHA%20FEL-AG-02_DEF.docx" TargetMode="External"/><Relationship Id="rId3" Type="http://schemas.openxmlformats.org/officeDocument/2006/relationships/hyperlink" Target="file:///C:\Users\C65031\AppData\Local\Microsoft\Windows\INetCache\19%20MOBILIARIO%20CUATRO%20LOTES\01%20PLIEGOS\04%20FICHAS\LOTE%203_CENTROS%20DE%20TRABAJO\03.%20FICHA%20M-TA-09_DEF.docx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file:///C:\Users\C65031\AppData\Local\Microsoft\Windows\INetCache\19%20MOBILIARIO%20CUATRO%20LOTES\01%20PLIEGOS\04%20FICHAS\LOTE%203_CENTROS%20DE%20TRABAJO\55.%20FICHA%20FEL-BA-01_DEF.docx" TargetMode="External"/><Relationship Id="rId7" Type="http://schemas.openxmlformats.org/officeDocument/2006/relationships/hyperlink" Target="file:///C:\Users\C65031\AppData\Local\Microsoft\Windows\INetCache\19%20MOBILIARIO%20CUATRO%20LOTES\01%20PLIEGOS\04%20FICHAS\LOTE%203_CENTROS%20DE%20TRABAJO\53.%20FICHA%20FEL-AG-02_DEF.docx" TargetMode="External"/><Relationship Id="rId2" Type="http://schemas.openxmlformats.org/officeDocument/2006/relationships/hyperlink" Target="file:///C:\Users\C65031\AppData\Local\Microsoft\Windows\INetCache\19%20MOBILIARIO%20CUATRO%20LOTES\01%20PLIEGOS\04%20FICHAS\LOTE%203_CENTROS%20DE%20TRABAJO\54.%20FICHA%20FEL-AG-03_DEF.docx" TargetMode="External"/><Relationship Id="rId1" Type="http://schemas.openxmlformats.org/officeDocument/2006/relationships/hyperlink" Target="file:///C:\Users\C65031\AppData\Local\Microsoft\Windows\INetCache\19%20MOBILIARIO%20CUATRO%20LOTES\01%20PLIEGOS\04%20FICHAS\LOTE%203_CENTROS%20DE%20TRABAJO\FEL-AG-01.docx" TargetMode="External"/><Relationship Id="rId6" Type="http://schemas.openxmlformats.org/officeDocument/2006/relationships/hyperlink" Target="file:///C:\Users\C65031\AppData\Local\Microsoft\Windows\INetCache\19%20MOBILIARIO%20CUATRO%20LOTES\01%20PLIEGOS\04%20FICHAS\LOTE%203_CENTROS%20DE%20TRABAJO\52.%20FICHA%20FEL-AG-01_DEF.docx" TargetMode="External"/><Relationship Id="rId5" Type="http://schemas.openxmlformats.org/officeDocument/2006/relationships/hyperlink" Target="file:///C:\Users\C65031\AppData\Local\Microsoft\Windows\INetCache\19%20MOBILIARIO%20CUATRO%20LOTES\01%20PLIEGOS\04%20FICHAS\LOTE%203_CENTROS%20DE%20TRABAJO\57.%20FICHA%20FEL-BA-03_DEF.docx" TargetMode="External"/><Relationship Id="rId4" Type="http://schemas.openxmlformats.org/officeDocument/2006/relationships/hyperlink" Target="file:///C:\Users\C65031\AppData\Local\Microsoft\Windows\INetCache\19%20MOBILIARIO%20CUATRO%20LOTES\01%20PLIEGOS\04%20FICHAS\LOTE%203_CENTROS%20DE%20TRABAJO\56.%20FICHA%20FEL-BA-02_DEF.docx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C65031\AppData\Local\Microsoft\Windows\INetCache\19%20MOBILIARIO%20CUATRO%20LOTES\01%20PLIEGOS\04%20FICHAS\LOTE%204_PEQUE&#209;O%20MATERIAL\37.%20FICHA%20PM-PP-02_DEF.docx" TargetMode="External"/><Relationship Id="rId13" Type="http://schemas.openxmlformats.org/officeDocument/2006/relationships/hyperlink" Target="file:///C:\Users\C65031\AppData\Local\Microsoft\Windows\INetCache\19%20MOBILIARIO%20CUATRO%20LOTES\01%20PLIEGOS\04%20FICHAS\LOTE%204_PEQUE&#209;O%20MATERIAL\02.%20FICHA%20PM-LL-02_DEF.docx" TargetMode="External"/><Relationship Id="rId18" Type="http://schemas.openxmlformats.org/officeDocument/2006/relationships/hyperlink" Target="file:///C:\Users\C65031\AppData\Local\Microsoft\Windows\INetCache\19%20MOBILIARIO%20CUATRO%20LOTES\01%20PLIEGOS\04%20FICHAS\LOTE%204_PEQUE&#209;O%20MATERIAL\07.%20FICHA%20PM-RE-01_DEF.docx" TargetMode="External"/><Relationship Id="rId26" Type="http://schemas.openxmlformats.org/officeDocument/2006/relationships/hyperlink" Target="file:///C:\Users\C65031\AppData\Local\Microsoft\Windows\INetCache\19%20MOBILIARIO%20CUATRO%20LOTES\01%20PLIEGOS\04%20FICHAS\LOTE%204_PEQUE&#209;O%20MATERIAL\30.%20FICHA%20PM-PER-07_DEF.docx" TargetMode="External"/><Relationship Id="rId39" Type="http://schemas.openxmlformats.org/officeDocument/2006/relationships/hyperlink" Target="file:///C:\Users\C65031\AppData\Local\Microsoft\Windows\INetCache\19%20MOBILIARIO%20CUATRO%20LOTES\01%20PLIEGOS\04%20FICHAS\LOTE%204_PEQUE&#209;O%20MATERIAL\09.%20FICHA%20CU-IM-02_DEF.docx" TargetMode="External"/><Relationship Id="rId3" Type="http://schemas.openxmlformats.org/officeDocument/2006/relationships/hyperlink" Target="file:///C:\Users\C65031\AppData\Local\Microsoft\Windows\INetCache\19%20MOBILIARIO%20CUATRO%20LOTES\01%20PLIEGOS\04%20FICHAS\LOTE%204_PEQUE&#209;O%20MATERIAL\20.%20FICHA%20PM-PIZ-06_DEF.docx" TargetMode="External"/><Relationship Id="rId21" Type="http://schemas.openxmlformats.org/officeDocument/2006/relationships/hyperlink" Target="file:///C:\Users\C65031\AppData\Local\Microsoft\Windows\INetCache\19%20MOBILIARIO%20CUATRO%20LOTES\01%20PLIEGOS\04%20FICHAS\LOTE%204_PEQUE&#209;O%20MATERIAL\17.%20FICHA%20PM-PIZ-03_DEF.docx" TargetMode="External"/><Relationship Id="rId34" Type="http://schemas.openxmlformats.org/officeDocument/2006/relationships/hyperlink" Target="file:///C:\Users\C65031\AppData\Local\Microsoft\Windows\INetCache\19%20MOBILIARIO%20CUATRO%20LOTES\01%20PLIEGOS\04%20FICHAS\LOTE%204_PEQUE&#209;O%20MATERIAL\44.%20FICHA%20PM-ES-01_DEF.docx" TargetMode="External"/><Relationship Id="rId42" Type="http://schemas.openxmlformats.org/officeDocument/2006/relationships/hyperlink" Target="file:///C:\Users\C65031\AppData\Local\Microsoft\Windows\INetCache\19%20MOBILIARIO%20CUATRO%20LOTES\01%20PLIEGOS\04%20FICHAS\LOTE%204_PEQUE&#209;O%20MATERIAL\32.%20FICHA%20PM-PER-09_DEF.docx" TargetMode="External"/><Relationship Id="rId47" Type="http://schemas.openxmlformats.org/officeDocument/2006/relationships/printerSettings" Target="../printerSettings/printerSettings5.bin"/><Relationship Id="rId7" Type="http://schemas.openxmlformats.org/officeDocument/2006/relationships/hyperlink" Target="file:///C:\Users\C65031\AppData\Local\Microsoft\Windows\INetCache\19%20MOBILIARIO%20CUATRO%20LOTES\01%20PLIEGOS\04%20FICHAS\LOTE%204_PEQUE&#209;O%20MATERIAL\18.%20FICHA%20PM-PIZ-04_DEF.docx" TargetMode="External"/><Relationship Id="rId12" Type="http://schemas.openxmlformats.org/officeDocument/2006/relationships/hyperlink" Target="file:///C:\Users\C65031\AppData\Local\Microsoft\Windows\INetCache\19%20MOBILIARIO%20CUATRO%20LOTES\01%20PLIEGOS\04%20FICHAS\LOTE%204_PEQUE&#209;O%20MATERIAL\01.%20FICHA%20PM-LL-01_DEF.docx" TargetMode="External"/><Relationship Id="rId17" Type="http://schemas.openxmlformats.org/officeDocument/2006/relationships/hyperlink" Target="file:///C:\Users\C65031\AppData\Local\Microsoft\Windows\INetCache\19%20MOBILIARIO%20CUATRO%20LOTES\01%20PLIEGOS\04%20FICHAS\LOTE%204_PEQUE&#209;O%20MATERIAL\06.%20FICHA%20PM-VP-01_DEF.docx" TargetMode="External"/><Relationship Id="rId25" Type="http://schemas.openxmlformats.org/officeDocument/2006/relationships/hyperlink" Target="file:///C:\Users\C65031\AppData\Local\Microsoft\Windows\INetCache\19%20MOBILIARIO%20CUATRO%20LOTES\01%20PLIEGOS\04%20FICHAS\LOTE%204_PEQUE&#209;O%20MATERIAL\29.%20FICHA%20PM-PER-06_DEF.docx" TargetMode="External"/><Relationship Id="rId33" Type="http://schemas.openxmlformats.org/officeDocument/2006/relationships/hyperlink" Target="file:///C:\Users\C65031\AppData\Local\Microsoft\Windows\INetCache\19%20MOBILIARIO%20CUATRO%20LOTES\01%20PLIEGOS\04%20FICHAS\LOTE%204_PEQUE&#209;O%20MATERIAL\43.%20FICHA%20PM-CL-04_DEF.docx" TargetMode="External"/><Relationship Id="rId38" Type="http://schemas.openxmlformats.org/officeDocument/2006/relationships/hyperlink" Target="file:///C:\Users\C65031\AppData\Local\Microsoft\Windows\INetCache\19%20MOBILIARIO%20CUATRO%20LOTES\01%20PLIEGOS\04%20FICHAS\LOTE%204_PEQUE&#209;O%20MATERIAL\11.%20FICHA%20CU-IM-04_DEF.docx" TargetMode="External"/><Relationship Id="rId46" Type="http://schemas.openxmlformats.org/officeDocument/2006/relationships/hyperlink" Target="file:///C:\Users\C65031\AppData\Local\Microsoft\Windows\INetCache\19%20MOBILIARIO%20CUATRO%20LOTES\01%20PLIEGOS\04%20FICHAS\LOTE%204_PEQUE&#209;O%20MATERIAL\28.%20FICHA%20PM-PER-05_DEF.docx" TargetMode="External"/><Relationship Id="rId2" Type="http://schemas.openxmlformats.org/officeDocument/2006/relationships/hyperlink" Target="file:///C:\Users\C65031\AppData\Local\Microsoft\Windows\INetCache\19%20MOBILIARIO%20CUATRO%20LOTES\01%20PLIEGOS\04%20FICHAS\LOTE%204_PEQUE&#209;O%20MATERIAL\19.%20FICHA%20PM-PIZ-05_DEF.docx" TargetMode="External"/><Relationship Id="rId16" Type="http://schemas.openxmlformats.org/officeDocument/2006/relationships/hyperlink" Target="file:///C:\Users\C65031\AppData\Local\Microsoft\Windows\INetCache\19%20MOBILIARIO%20CUATRO%20LOTES\01%20PLIEGOS\04%20FICHAS\LOTE%204_PEQUE&#209;O%20MATERIAL\05.%20FICHA%20PM-COR-03_DEF.docx" TargetMode="External"/><Relationship Id="rId20" Type="http://schemas.openxmlformats.org/officeDocument/2006/relationships/hyperlink" Target="file:///C:\Users\C65031\AppData\Local\Microsoft\Windows\INetCache\19%20MOBILIARIO%20CUATRO%20LOTES\01%20PLIEGOS\04%20FICHAS\LOTE%204_PEQUE&#209;O%20MATERIAL\16.%20FICHA%20PM-PIZ-02_DEF.docx" TargetMode="External"/><Relationship Id="rId29" Type="http://schemas.openxmlformats.org/officeDocument/2006/relationships/hyperlink" Target="file:///C:\Users\C65031\AppData\Local\Microsoft\Windows\INetCache\19%20MOBILIARIO%20CUATRO%20LOTES\01%20PLIEGOS\04%20FICHAS\LOTE%204_PEQUE&#209;O%20MATERIAL\36.%20FICHA%20PM-PP-01_DEF.docx" TargetMode="External"/><Relationship Id="rId41" Type="http://schemas.openxmlformats.org/officeDocument/2006/relationships/hyperlink" Target="file:///C:\Users\C65031\AppData\Local\Microsoft\Windows\INetCache\19%20MOBILIARIO%20CUATRO%20LOTES\01%20PLIEGOS\04%20FICHAS\LOTE%204_PEQUE&#209;O%20MATERIAL\21.%20FICHA%20PM-PIZ-07_DEF.docx" TargetMode="External"/><Relationship Id="rId1" Type="http://schemas.openxmlformats.org/officeDocument/2006/relationships/hyperlink" Target="file:///C:\Users\C65031\AppData\Local\Microsoft\Windows\INetCache\19%20MOBILIARIO%20CUATRO%20LOTES\01%20PLIEGOS\04%20FICHAS\LOTE%204_PEQUE&#209;O%20MATERIAL\24.%20FICHA%20PM-PER-01_DEF.docx" TargetMode="External"/><Relationship Id="rId6" Type="http://schemas.openxmlformats.org/officeDocument/2006/relationships/hyperlink" Target="file:///C:\Users\C65031\AppData\Local\Microsoft\Windows\INetCache\19%20MOBILIARIO%20CUATRO%20LOTES\01%20PLIEGOS\04%20FICHAS\LOTE%204_PEQUE&#209;O%20MATERIAL\34.%20FICHA%20PM-PR-01_DEF.docx" TargetMode="External"/><Relationship Id="rId11" Type="http://schemas.openxmlformats.org/officeDocument/2006/relationships/hyperlink" Target="file:///C:\Users\C65031\AppData\Local\Microsoft\Windows\INetCache\19%20MOBILIARIO%20CUATRO%20LOTES\01%20PLIEGOS\04%20FICHAS\LOTE%204_PEQUE&#209;O%20MATERIAL\35.%20FICHA%20PM-PR-02_DEF.docx" TargetMode="External"/><Relationship Id="rId24" Type="http://schemas.openxmlformats.org/officeDocument/2006/relationships/hyperlink" Target="file:///C:\Users\C65031\AppData\Local\Microsoft\Windows\INetCache\19%20MOBILIARIO%20CUATRO%20LOTES\01%20PLIEGOS\04%20FICHAS\LOTE%204_PEQUE&#209;O%20MATERIAL\27.%20FICHA%20PM-PER-04_DEF.docx" TargetMode="External"/><Relationship Id="rId32" Type="http://schemas.openxmlformats.org/officeDocument/2006/relationships/hyperlink" Target="file:///C:\Users\C65031\AppData\Local\Microsoft\Windows\INetCache\19%20MOBILIARIO%20CUATRO%20LOTES\01%20PLIEGOS\04%20FICHAS\LOTE%204_PEQUE&#209;O%20MATERIAL\42.%20FICHA%20PM-CL-03_DEF.docx" TargetMode="External"/><Relationship Id="rId37" Type="http://schemas.openxmlformats.org/officeDocument/2006/relationships/hyperlink" Target="file:///C:\Users\C65031\AppData\Local\Microsoft\Windows\INetCache\19%20MOBILIARIO%20CUATRO%20LOTES\01%20PLIEGOS\04%20FICHAS\LOTE%204_PEQUE&#209;O%20MATERIAL\08.%20FICHA%20CU-IM-01_DEF.docx" TargetMode="External"/><Relationship Id="rId40" Type="http://schemas.openxmlformats.org/officeDocument/2006/relationships/hyperlink" Target="file:///C:\Users\C65031\AppData\Local\Microsoft\Windows\INetCache\19%20MOBILIARIO%20CUATRO%20LOTES\01%20PLIEGOS\04%20FICHAS\LOTE%204_PEQUE&#209;O%20MATERIAL\10.%20FICHA%20CU-IM-03_DEF.docx" TargetMode="External"/><Relationship Id="rId45" Type="http://schemas.openxmlformats.org/officeDocument/2006/relationships/hyperlink" Target="file:///C:\Users\C65031\AppData\Local\Microsoft\Windows\INetCache\19%20MOBILIARIO%20CUATRO%20LOTES\01%20PLIEGOS\04%20FICHAS\LOTE%204_PEQUE&#209;O%20MATERIAL\14.%20FICHA%20CU-IM-07_DEF.docx" TargetMode="External"/><Relationship Id="rId5" Type="http://schemas.openxmlformats.org/officeDocument/2006/relationships/hyperlink" Target="file:///C:\Users\C65031\AppData\Local\Microsoft\Windows\INetCache\19%20MOBILIARIO%20CUATRO%20LOTES\01%20PLIEGOS\04%20FICHAS\LOTE%204_PEQUE&#209;O%20MATERIAL\22.%20FICHA%20PM-PIZ-08_DEF.docx" TargetMode="External"/><Relationship Id="rId15" Type="http://schemas.openxmlformats.org/officeDocument/2006/relationships/hyperlink" Target="file:///C:\Users\C65031\AppData\Local\Microsoft\Windows\INetCache\19%20MOBILIARIO%20CUATRO%20LOTES\01%20PLIEGOS\04%20FICHAS\LOTE%204_PEQUE&#209;O%20MATERIAL\04.%20FICHA%20PM-COR-02_DEF.docx" TargetMode="External"/><Relationship Id="rId23" Type="http://schemas.openxmlformats.org/officeDocument/2006/relationships/hyperlink" Target="file:///C:\Users\C65031\AppData\Local\Microsoft\Windows\INetCache\19%20MOBILIARIO%20CUATRO%20LOTES\01%20PLIEGOS\04%20FICHAS\LOTE%204_PEQUE&#209;O%20MATERIAL\26.%20FICHA%20PM-PER-03_DEF.docx" TargetMode="External"/><Relationship Id="rId28" Type="http://schemas.openxmlformats.org/officeDocument/2006/relationships/hyperlink" Target="file:///C:\Users\C65031\AppData\Local\Microsoft\Windows\INetCache\19%20MOBILIARIO%20CUATRO%20LOTES\01%20PLIEGOS\04%20FICHAS\LOTE%204_PEQUE&#209;O%20MATERIAL\33.%20FICHA%20PM-VI-01_DEF.docx" TargetMode="External"/><Relationship Id="rId36" Type="http://schemas.openxmlformats.org/officeDocument/2006/relationships/hyperlink" Target="file:///C:\Users\C65031\AppData\Local\Microsoft\Windows\INetCache\19%20MOBILIARIO%20CUATRO%20LOTES\01%20PLIEGOS\04%20FICHAS\LOTE%204_PEQUE&#209;O%20MATERIAL\46.%20FICHA%20PM-FL-01_DEF.docx" TargetMode="External"/><Relationship Id="rId10" Type="http://schemas.openxmlformats.org/officeDocument/2006/relationships/hyperlink" Target="file:///C:\Users\C65031\AppData\Local\Microsoft\Windows\INetCache\19%20MOBILIARIO%20CUATRO%20LOTES\01%20PLIEGOS\04%20FICHAS\LOTE%204_PEQUE&#209;O%20MATERIAL\39.%20FICHA%20PM-PP-04_DEF.docx" TargetMode="External"/><Relationship Id="rId19" Type="http://schemas.openxmlformats.org/officeDocument/2006/relationships/hyperlink" Target="file:///C:\Users\C65031\AppData\Local\Microsoft\Windows\INetCache\19%20MOBILIARIO%20CUATRO%20LOTES\01%20PLIEGOS\04%20FICHAS\LOTE%204_PEQUE&#209;O%20MATERIAL\15.%20FICHA%20PM-PIZ-01_DEF.docx" TargetMode="External"/><Relationship Id="rId31" Type="http://schemas.openxmlformats.org/officeDocument/2006/relationships/hyperlink" Target="file:///C:\Users\C65031\AppData\Local\Microsoft\Windows\INetCache\19%20MOBILIARIO%20CUATRO%20LOTES\01%20PLIEGOS\04%20FICHAS\LOTE%204_PEQUE&#209;O%20MATERIAL\41.%20FICHA%20PM-CL-02_DEF.docx" TargetMode="External"/><Relationship Id="rId44" Type="http://schemas.openxmlformats.org/officeDocument/2006/relationships/hyperlink" Target="file:///C:\Users\C65031\AppData\Local\Microsoft\Windows\INetCache\19%20MOBILIARIO%20CUATRO%20LOTES\01%20PLIEGOS\04%20FICHAS\LOTE%204_PEQUE&#209;O%20MATERIAL\13.%20FICHA%20CU-IM-06_DEF.docx" TargetMode="External"/><Relationship Id="rId4" Type="http://schemas.openxmlformats.org/officeDocument/2006/relationships/hyperlink" Target="file:///C:\Users\C65031\AppData\Local\Microsoft\Windows\INetCache\19%20MOBILIARIO%20CUATRO%20LOTES\01%20PLIEGOS\04%20FICHAS\LOTE%204_PEQUE&#209;O%20MATERIAL\23.%20FICHA%20PM-PIZ-09_DEF.docx" TargetMode="External"/><Relationship Id="rId9" Type="http://schemas.openxmlformats.org/officeDocument/2006/relationships/hyperlink" Target="file:///C:\Users\C65031\AppData\Local\Microsoft\Windows\INetCache\19%20MOBILIARIO%20CUATRO%20LOTES\01%20PLIEGOS\04%20FICHAS\LOTE%204_PEQUE&#209;O%20MATERIAL\38.%20FICHA%20PM-PP-03_DEF.docx" TargetMode="External"/><Relationship Id="rId14" Type="http://schemas.openxmlformats.org/officeDocument/2006/relationships/hyperlink" Target="file:///C:\Users\C65031\AppData\Local\Microsoft\Windows\INetCache\19%20MOBILIARIO%20CUATRO%20LOTES\01%20PLIEGOS\04%20FICHAS\LOTE%204_PEQUE&#209;O%20MATERIAL\03.%20FICHA%20PM-COR-01_DEF.docx" TargetMode="External"/><Relationship Id="rId22" Type="http://schemas.openxmlformats.org/officeDocument/2006/relationships/hyperlink" Target="file:///C:\Users\C65031\AppData\Local\Microsoft\Windows\INetCache\19%20MOBILIARIO%20CUATRO%20LOTES\01%20PLIEGOS\04%20FICHAS\LOTE%204_PEQUE&#209;O%20MATERIAL\25.%20FICHA%20PM-PER-02_DEF.docx" TargetMode="External"/><Relationship Id="rId27" Type="http://schemas.openxmlformats.org/officeDocument/2006/relationships/hyperlink" Target="file:///C:\Users\C65031\AppData\Local\Microsoft\Windows\INetCache\19%20MOBILIARIO%20CUATRO%20LOTES\01%20PLIEGOS\04%20FICHAS\LOTE%204_PEQUE&#209;O%20MATERIAL\31.%20FICHA%20PM-PER-08_DEF.docx" TargetMode="External"/><Relationship Id="rId30" Type="http://schemas.openxmlformats.org/officeDocument/2006/relationships/hyperlink" Target="file:///C:\Users\C65031\AppData\Local\Microsoft\Windows\INetCache\19%20MOBILIARIO%20CUATRO%20LOTES\01%20PLIEGOS\04%20FICHAS\LOTE%204_PEQUE&#209;O%20MATERIAL\41.%20FICHA%20PM-CL-02_DEF.docx" TargetMode="External"/><Relationship Id="rId35" Type="http://schemas.openxmlformats.org/officeDocument/2006/relationships/hyperlink" Target="file:///C:\Users\C65031\AppData\Local\Microsoft\Windows\INetCache\19%20MOBILIARIO%20CUATRO%20LOTES\01%20PLIEGOS\04%20FICHAS\LOTE%204_PEQUE&#209;O%20MATERIAL\45.%20FICHA%20PM-ES-02_DEF.docx" TargetMode="External"/><Relationship Id="rId43" Type="http://schemas.openxmlformats.org/officeDocument/2006/relationships/hyperlink" Target="file:///C:\Users\C65031\AppData\Local\Microsoft\Windows\INetCache\19%20MOBILIARIO%20CUATRO%20LOTES\01%20PLIEGOS\04%20FICHAS\LOTE%204_PEQUE&#209;O%20MATERIAL\12.%20FICHA%20CU-IM-05_DEF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6"/>
  <sheetViews>
    <sheetView tabSelected="1" zoomScaleNormal="100" zoomScaleSheetLayoutView="85" workbookViewId="0">
      <pane ySplit="4" topLeftCell="A5" activePane="bottomLeft" state="frozen"/>
      <selection pane="bottomLeft" activeCell="E6" sqref="E6"/>
    </sheetView>
  </sheetViews>
  <sheetFormatPr baseColWidth="10" defaultColWidth="11.42578125" defaultRowHeight="14.25" x14ac:dyDescent="0.2"/>
  <cols>
    <col min="1" max="1" width="2.7109375" style="36" customWidth="1"/>
    <col min="2" max="2" width="13.7109375" style="36" customWidth="1"/>
    <col min="3" max="3" width="9.7109375" style="36" customWidth="1"/>
    <col min="4" max="4" width="76.7109375" style="36" customWidth="1"/>
    <col min="5" max="7" width="12.7109375" style="36" customWidth="1"/>
    <col min="8" max="8" width="2.7109375" style="36" customWidth="1"/>
    <col min="9" max="16384" width="11.42578125" style="36"/>
  </cols>
  <sheetData>
    <row r="1" spans="2:11" ht="8.25" customHeight="1" thickBot="1" x14ac:dyDescent="0.25"/>
    <row r="2" spans="2:11" ht="23.25" customHeight="1" thickBot="1" x14ac:dyDescent="0.25">
      <c r="B2" s="116" t="s">
        <v>371</v>
      </c>
      <c r="C2" s="117"/>
      <c r="D2" s="117"/>
      <c r="E2" s="117"/>
      <c r="F2" s="117"/>
      <c r="G2" s="118"/>
    </row>
    <row r="3" spans="2:11" ht="15" customHeight="1" x14ac:dyDescent="0.2">
      <c r="B3" s="78" t="s">
        <v>2</v>
      </c>
      <c r="C3" s="78" t="s">
        <v>9</v>
      </c>
      <c r="D3" s="82" t="s">
        <v>357</v>
      </c>
      <c r="E3" s="80" t="s">
        <v>362</v>
      </c>
      <c r="F3" s="80" t="s">
        <v>239</v>
      </c>
      <c r="G3" s="80" t="s">
        <v>363</v>
      </c>
    </row>
    <row r="4" spans="2:11" ht="60" customHeight="1" x14ac:dyDescent="0.2">
      <c r="B4" s="79"/>
      <c r="C4" s="79"/>
      <c r="D4" s="83"/>
      <c r="E4" s="81"/>
      <c r="F4" s="81"/>
      <c r="G4" s="81"/>
      <c r="H4" s="43"/>
      <c r="I4" s="43"/>
      <c r="J4" s="43"/>
    </row>
    <row r="5" spans="2:11" ht="6.75" customHeight="1" x14ac:dyDescent="0.2">
      <c r="H5" s="43"/>
      <c r="I5" s="43"/>
      <c r="J5" s="43"/>
    </row>
    <row r="6" spans="2:11" s="51" customFormat="1" ht="15" x14ac:dyDescent="0.25">
      <c r="B6" s="52" t="s">
        <v>254</v>
      </c>
      <c r="C6" s="53" t="s">
        <v>10</v>
      </c>
      <c r="D6" s="54" t="s">
        <v>16</v>
      </c>
      <c r="E6" s="8"/>
      <c r="F6" s="119">
        <v>800</v>
      </c>
      <c r="G6" s="48">
        <f>E6*F6</f>
        <v>0</v>
      </c>
      <c r="H6" s="49"/>
      <c r="I6" s="50"/>
      <c r="J6" s="49"/>
    </row>
    <row r="7" spans="2:11" s="51" customFormat="1" ht="15" x14ac:dyDescent="0.25">
      <c r="B7" s="52" t="s">
        <v>328</v>
      </c>
      <c r="C7" s="53" t="s">
        <v>10</v>
      </c>
      <c r="D7" s="54" t="s">
        <v>329</v>
      </c>
      <c r="E7" s="8"/>
      <c r="F7" s="119">
        <v>50</v>
      </c>
      <c r="G7" s="48">
        <f>E7*F7</f>
        <v>0</v>
      </c>
      <c r="H7" s="49"/>
      <c r="I7" s="50"/>
      <c r="J7" s="49"/>
    </row>
    <row r="8" spans="2:11" s="51" customFormat="1" ht="15" x14ac:dyDescent="0.25">
      <c r="B8" s="52" t="s">
        <v>255</v>
      </c>
      <c r="C8" s="53" t="s">
        <v>10</v>
      </c>
      <c r="D8" s="54" t="s">
        <v>332</v>
      </c>
      <c r="E8" s="8"/>
      <c r="F8" s="119">
        <v>150</v>
      </c>
      <c r="G8" s="48">
        <f t="shared" ref="G8" si="0">E8*F8</f>
        <v>0</v>
      </c>
      <c r="H8" s="49"/>
      <c r="I8" s="50"/>
      <c r="J8" s="49"/>
    </row>
    <row r="9" spans="2:11" s="51" customFormat="1" ht="15" x14ac:dyDescent="0.25">
      <c r="B9" s="52" t="s">
        <v>256</v>
      </c>
      <c r="C9" s="53" t="s">
        <v>10</v>
      </c>
      <c r="D9" s="54" t="s">
        <v>3</v>
      </c>
      <c r="E9" s="8"/>
      <c r="F9" s="119">
        <v>60</v>
      </c>
      <c r="G9" s="48">
        <f t="shared" ref="G9:G12" si="1">E9*F9</f>
        <v>0</v>
      </c>
      <c r="H9" s="49"/>
      <c r="I9" s="50"/>
      <c r="J9" s="49"/>
    </row>
    <row r="10" spans="2:11" s="51" customFormat="1" ht="15" x14ac:dyDescent="0.25">
      <c r="B10" s="52" t="s">
        <v>281</v>
      </c>
      <c r="C10" s="53" t="s">
        <v>10</v>
      </c>
      <c r="D10" s="54" t="s">
        <v>280</v>
      </c>
      <c r="E10" s="10"/>
      <c r="F10" s="119">
        <v>50</v>
      </c>
      <c r="G10" s="48">
        <f t="shared" si="1"/>
        <v>0</v>
      </c>
      <c r="H10" s="49"/>
      <c r="I10" s="50"/>
      <c r="J10" s="49"/>
    </row>
    <row r="11" spans="2:11" s="51" customFormat="1" ht="15" x14ac:dyDescent="0.25">
      <c r="B11" s="52" t="s">
        <v>296</v>
      </c>
      <c r="C11" s="53" t="s">
        <v>10</v>
      </c>
      <c r="D11" s="54" t="s">
        <v>297</v>
      </c>
      <c r="E11" s="10"/>
      <c r="F11" s="119">
        <v>50</v>
      </c>
      <c r="G11" s="48">
        <f t="shared" si="1"/>
        <v>0</v>
      </c>
      <c r="H11" s="49"/>
      <c r="I11" s="50"/>
      <c r="J11" s="49"/>
    </row>
    <row r="12" spans="2:11" s="51" customFormat="1" ht="15" x14ac:dyDescent="0.25">
      <c r="B12" s="52" t="s">
        <v>333</v>
      </c>
      <c r="C12" s="53" t="s">
        <v>10</v>
      </c>
      <c r="D12" s="54" t="s">
        <v>334</v>
      </c>
      <c r="E12" s="10"/>
      <c r="F12" s="119">
        <v>100</v>
      </c>
      <c r="G12" s="48">
        <f t="shared" si="1"/>
        <v>0</v>
      </c>
      <c r="H12" s="49"/>
      <c r="I12" s="50"/>
      <c r="J12" s="49"/>
    </row>
    <row r="13" spans="2:11" ht="15" x14ac:dyDescent="0.25">
      <c r="B13" s="84" t="s">
        <v>358</v>
      </c>
      <c r="C13" s="84"/>
      <c r="D13" s="84"/>
      <c r="E13" s="84"/>
      <c r="F13" s="84"/>
      <c r="G13" s="47">
        <f>SUM(G6:G12)</f>
        <v>0</v>
      </c>
      <c r="H13" s="38"/>
      <c r="I13" s="38"/>
      <c r="J13" s="38"/>
    </row>
    <row r="14" spans="2:11" ht="28.5" x14ac:dyDescent="0.2">
      <c r="B14" s="44" t="s">
        <v>11</v>
      </c>
      <c r="C14" s="45" t="s">
        <v>10</v>
      </c>
      <c r="D14" s="46" t="s">
        <v>7</v>
      </c>
      <c r="E14" s="12"/>
      <c r="F14" s="120">
        <v>50</v>
      </c>
      <c r="G14" s="41">
        <f t="shared" ref="G14:G18" si="2">E14*F14</f>
        <v>0</v>
      </c>
      <c r="H14" s="42"/>
      <c r="I14" s="42"/>
      <c r="J14" s="42"/>
      <c r="K14" s="43"/>
    </row>
    <row r="15" spans="2:11" ht="28.5" x14ac:dyDescent="0.2">
      <c r="B15" s="44" t="s">
        <v>12</v>
      </c>
      <c r="C15" s="45" t="s">
        <v>10</v>
      </c>
      <c r="D15" s="46" t="s">
        <v>8</v>
      </c>
      <c r="E15" s="12"/>
      <c r="F15" s="120">
        <v>50</v>
      </c>
      <c r="G15" s="41">
        <f t="shared" si="2"/>
        <v>0</v>
      </c>
      <c r="H15" s="42"/>
      <c r="I15" s="42"/>
      <c r="J15" s="42"/>
      <c r="K15" s="43"/>
    </row>
    <row r="16" spans="2:11" ht="15" x14ac:dyDescent="0.2">
      <c r="B16" s="44" t="s">
        <v>15</v>
      </c>
      <c r="C16" s="45" t="s">
        <v>10</v>
      </c>
      <c r="D16" s="46" t="s">
        <v>4</v>
      </c>
      <c r="E16" s="12"/>
      <c r="F16" s="120">
        <v>30</v>
      </c>
      <c r="G16" s="41">
        <f t="shared" si="2"/>
        <v>0</v>
      </c>
      <c r="H16" s="42"/>
      <c r="I16" s="42"/>
      <c r="J16" s="42"/>
      <c r="K16" s="43"/>
    </row>
    <row r="17" spans="2:11" ht="15" x14ac:dyDescent="0.2">
      <c r="B17" s="44" t="s">
        <v>13</v>
      </c>
      <c r="C17" s="45" t="s">
        <v>10</v>
      </c>
      <c r="D17" s="46" t="s">
        <v>5</v>
      </c>
      <c r="E17" s="12"/>
      <c r="F17" s="120">
        <v>30</v>
      </c>
      <c r="G17" s="41">
        <f t="shared" si="2"/>
        <v>0</v>
      </c>
      <c r="H17" s="42"/>
      <c r="I17" s="42"/>
      <c r="J17" s="42"/>
      <c r="K17" s="43"/>
    </row>
    <row r="18" spans="2:11" ht="15" x14ac:dyDescent="0.2">
      <c r="B18" s="44" t="s">
        <v>14</v>
      </c>
      <c r="C18" s="45" t="s">
        <v>10</v>
      </c>
      <c r="D18" s="46" t="s">
        <v>6</v>
      </c>
      <c r="E18" s="12"/>
      <c r="F18" s="120">
        <v>30</v>
      </c>
      <c r="G18" s="41">
        <f t="shared" si="2"/>
        <v>0</v>
      </c>
      <c r="H18" s="42"/>
      <c r="I18" s="42"/>
      <c r="J18" s="42"/>
      <c r="K18" s="43"/>
    </row>
    <row r="19" spans="2:11" ht="15" x14ac:dyDescent="0.2">
      <c r="B19" s="88" t="s">
        <v>359</v>
      </c>
      <c r="C19" s="89"/>
      <c r="D19" s="89"/>
      <c r="E19" s="89"/>
      <c r="F19" s="90"/>
      <c r="G19" s="37">
        <f>SUM(G14:G18)</f>
        <v>0</v>
      </c>
      <c r="H19" s="38"/>
      <c r="I19" s="38"/>
      <c r="J19" s="38"/>
    </row>
    <row r="20" spans="2:11" ht="15" x14ac:dyDescent="0.2">
      <c r="B20" s="85" t="s">
        <v>360</v>
      </c>
      <c r="C20" s="86"/>
      <c r="D20" s="86"/>
      <c r="E20" s="86"/>
      <c r="F20" s="87"/>
      <c r="G20" s="39">
        <f>G13+G19</f>
        <v>0</v>
      </c>
      <c r="H20" s="38"/>
      <c r="I20" s="38"/>
      <c r="J20" s="38"/>
    </row>
    <row r="21" spans="2:11" ht="15" x14ac:dyDescent="0.2">
      <c r="B21" s="85" t="s">
        <v>378</v>
      </c>
      <c r="C21" s="86"/>
      <c r="D21" s="86"/>
      <c r="E21" s="86"/>
      <c r="F21" s="87"/>
      <c r="G21" s="39">
        <f>G20*0.21</f>
        <v>0</v>
      </c>
      <c r="H21" s="38"/>
      <c r="I21" s="38"/>
      <c r="J21" s="38"/>
    </row>
    <row r="22" spans="2:11" ht="20.100000000000001" customHeight="1" x14ac:dyDescent="0.2">
      <c r="B22" s="75" t="s">
        <v>361</v>
      </c>
      <c r="C22" s="76"/>
      <c r="D22" s="76"/>
      <c r="E22" s="76"/>
      <c r="F22" s="77"/>
      <c r="G22" s="40">
        <f>G20+G21</f>
        <v>0</v>
      </c>
      <c r="H22" s="38"/>
      <c r="I22" s="38"/>
      <c r="J22" s="38"/>
    </row>
    <row r="23" spans="2:11" ht="8.25" customHeight="1" x14ac:dyDescent="0.2"/>
    <row r="24" spans="2:11" x14ac:dyDescent="0.2">
      <c r="G24" s="38"/>
    </row>
    <row r="25" spans="2:11" x14ac:dyDescent="0.2">
      <c r="G25" s="38"/>
    </row>
    <row r="26" spans="2:11" x14ac:dyDescent="0.2">
      <c r="G26" s="38"/>
    </row>
  </sheetData>
  <sheetProtection algorithmName="SHA-512" hashValue="Vy50LG90gjru13McNhqvCg0oCRFosfgF4TTLTvfqvDbM0tPY7SEvpSzYEGVrFwweo/C88Z/jAUexuZWcHCxyGg==" saltValue="Xj6K1DgMcZ5bV97wx+KEXA==" spinCount="100000" sheet="1" objects="1" scenarios="1"/>
  <mergeCells count="12">
    <mergeCell ref="B22:F22"/>
    <mergeCell ref="B3:B4"/>
    <mergeCell ref="B2:G2"/>
    <mergeCell ref="G3:G4"/>
    <mergeCell ref="C3:C4"/>
    <mergeCell ref="D3:D4"/>
    <mergeCell ref="E3:E4"/>
    <mergeCell ref="F3:F4"/>
    <mergeCell ref="B13:F13"/>
    <mergeCell ref="B21:F21"/>
    <mergeCell ref="B19:F19"/>
    <mergeCell ref="B20:F20"/>
  </mergeCells>
  <phoneticPr fontId="7" type="noConversion"/>
  <hyperlinks>
    <hyperlink ref="B6" r:id="rId1" xr:uid="{EC9F3A9A-2D29-42CC-B2DC-6FC5EC43042E}"/>
    <hyperlink ref="B8" r:id="rId2" xr:uid="{EAA84A01-69F9-42ED-A541-884F9EED39B7}"/>
    <hyperlink ref="B9" r:id="rId3" xr:uid="{79BAAB25-BB75-4A3D-BDD9-77831F12ACA3}"/>
    <hyperlink ref="B10" r:id="rId4" xr:uid="{FDB9FDDC-244F-4D9D-A2B7-4B6A9C9EC2C8}"/>
    <hyperlink ref="B11" r:id="rId5" xr:uid="{F01649FF-4844-4437-8B43-C80DD6278BEE}"/>
    <hyperlink ref="B7" r:id="rId6" xr:uid="{8B21B341-4224-4D0F-AA08-F1FB034EFAC4}"/>
    <hyperlink ref="B12" r:id="rId7" xr:uid="{58BFAD2E-61A2-4D57-92B6-07FACDBE0B6F}"/>
  </hyperlinks>
  <printOptions horizontalCentered="1"/>
  <pageMargins left="0" right="0" top="0" bottom="0" header="0.31496062992125984" footer="0.31496062992125984"/>
  <pageSetup paperSize="8" scale="90" orientation="portrait" r:id="rId8"/>
  <colBreaks count="1" manualBreakCount="1">
    <brk id="8" max="55" man="1"/>
  </colBreaks>
  <ignoredErrors>
    <ignoredError sqref="G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C7E99-6C8B-4AAE-A424-D51BFB0E1AD7}">
  <dimension ref="B1:J52"/>
  <sheetViews>
    <sheetView zoomScaleNormal="100" workbookViewId="0">
      <pane ySplit="4" topLeftCell="A5" activePane="bottomLeft" state="frozen"/>
      <selection pane="bottomLeft" activeCell="D14" sqref="D14"/>
    </sheetView>
  </sheetViews>
  <sheetFormatPr baseColWidth="10" defaultColWidth="11.42578125" defaultRowHeight="14.25" x14ac:dyDescent="0.2"/>
  <cols>
    <col min="1" max="1" width="2.7109375" style="36" customWidth="1"/>
    <col min="2" max="2" width="13.7109375" style="36" customWidth="1"/>
    <col min="3" max="3" width="9.7109375" style="36" customWidth="1"/>
    <col min="4" max="4" width="76.7109375" style="36" customWidth="1"/>
    <col min="5" max="7" width="12.7109375" style="36" customWidth="1"/>
    <col min="8" max="8" width="2.7109375" style="36" customWidth="1"/>
    <col min="9" max="16384" width="11.42578125" style="36"/>
  </cols>
  <sheetData>
    <row r="1" spans="2:10" ht="15" thickBot="1" x14ac:dyDescent="0.25"/>
    <row r="2" spans="2:10" s="51" customFormat="1" ht="37.5" customHeight="1" thickBot="1" x14ac:dyDescent="0.25">
      <c r="B2" s="116" t="s">
        <v>372</v>
      </c>
      <c r="C2" s="117"/>
      <c r="D2" s="117"/>
      <c r="E2" s="117"/>
      <c r="F2" s="117"/>
      <c r="G2" s="118"/>
    </row>
    <row r="3" spans="2:10" ht="15" customHeight="1" x14ac:dyDescent="0.2">
      <c r="B3" s="78" t="s">
        <v>2</v>
      </c>
      <c r="C3" s="78" t="s">
        <v>9</v>
      </c>
      <c r="D3" s="82" t="s">
        <v>364</v>
      </c>
      <c r="E3" s="80" t="s">
        <v>0</v>
      </c>
      <c r="F3" s="80" t="s">
        <v>240</v>
      </c>
      <c r="G3" s="80" t="s">
        <v>241</v>
      </c>
    </row>
    <row r="4" spans="2:10" ht="60" customHeight="1" x14ac:dyDescent="0.2">
      <c r="B4" s="79"/>
      <c r="C4" s="79"/>
      <c r="D4" s="83"/>
      <c r="E4" s="81"/>
      <c r="F4" s="81"/>
      <c r="G4" s="81"/>
      <c r="H4" s="43"/>
      <c r="I4" s="43"/>
      <c r="J4" s="43"/>
    </row>
    <row r="5" spans="2:10" ht="6.75" customHeight="1" x14ac:dyDescent="0.2">
      <c r="H5" s="43"/>
      <c r="I5" s="43"/>
      <c r="J5" s="43"/>
    </row>
    <row r="6" spans="2:10" s="51" customFormat="1" ht="15" x14ac:dyDescent="0.25">
      <c r="B6" s="58" t="s">
        <v>257</v>
      </c>
      <c r="C6" s="59" t="s">
        <v>10</v>
      </c>
      <c r="D6" s="54" t="s">
        <v>17</v>
      </c>
      <c r="E6" s="8"/>
      <c r="F6" s="119">
        <v>20</v>
      </c>
      <c r="G6" s="48">
        <f>E6*F6</f>
        <v>0</v>
      </c>
    </row>
    <row r="7" spans="2:10" s="51" customFormat="1" ht="15" x14ac:dyDescent="0.25">
      <c r="B7" s="58" t="s">
        <v>258</v>
      </c>
      <c r="C7" s="59" t="s">
        <v>10</v>
      </c>
      <c r="D7" s="54" t="s">
        <v>18</v>
      </c>
      <c r="E7" s="8"/>
      <c r="F7" s="119">
        <v>200</v>
      </c>
      <c r="G7" s="48">
        <f t="shared" ref="G7:G33" si="0">E7*F7</f>
        <v>0</v>
      </c>
    </row>
    <row r="8" spans="2:10" s="51" customFormat="1" ht="15" x14ac:dyDescent="0.25">
      <c r="B8" s="58" t="s">
        <v>282</v>
      </c>
      <c r="C8" s="59" t="s">
        <v>10</v>
      </c>
      <c r="D8" s="54" t="s">
        <v>283</v>
      </c>
      <c r="E8" s="8"/>
      <c r="F8" s="119">
        <v>20</v>
      </c>
      <c r="G8" s="48">
        <f t="shared" si="0"/>
        <v>0</v>
      </c>
    </row>
    <row r="9" spans="2:10" s="51" customFormat="1" ht="15" x14ac:dyDescent="0.25">
      <c r="B9" s="58" t="s">
        <v>284</v>
      </c>
      <c r="C9" s="59" t="s">
        <v>10</v>
      </c>
      <c r="D9" s="54" t="s">
        <v>285</v>
      </c>
      <c r="E9" s="8"/>
      <c r="F9" s="119">
        <v>20</v>
      </c>
      <c r="G9" s="48">
        <f t="shared" si="0"/>
        <v>0</v>
      </c>
    </row>
    <row r="10" spans="2:10" s="51" customFormat="1" ht="15" x14ac:dyDescent="0.25">
      <c r="B10" s="58" t="s">
        <v>19</v>
      </c>
      <c r="C10" s="59" t="s">
        <v>10</v>
      </c>
      <c r="D10" s="54" t="s">
        <v>20</v>
      </c>
      <c r="E10" s="8"/>
      <c r="F10" s="119">
        <v>80</v>
      </c>
      <c r="G10" s="48">
        <f t="shared" si="0"/>
        <v>0</v>
      </c>
    </row>
    <row r="11" spans="2:10" s="51" customFormat="1" ht="15" x14ac:dyDescent="0.25">
      <c r="B11" s="58" t="s">
        <v>21</v>
      </c>
      <c r="C11" s="59" t="s">
        <v>10</v>
      </c>
      <c r="D11" s="54" t="s">
        <v>22</v>
      </c>
      <c r="E11" s="8"/>
      <c r="F11" s="119">
        <v>80</v>
      </c>
      <c r="G11" s="48">
        <f t="shared" si="0"/>
        <v>0</v>
      </c>
    </row>
    <row r="12" spans="2:10" s="51" customFormat="1" ht="15" x14ac:dyDescent="0.25">
      <c r="B12" s="58" t="s">
        <v>23</v>
      </c>
      <c r="C12" s="59" t="s">
        <v>10</v>
      </c>
      <c r="D12" s="54" t="s">
        <v>24</v>
      </c>
      <c r="E12" s="8"/>
      <c r="F12" s="119">
        <v>20</v>
      </c>
      <c r="G12" s="48">
        <f t="shared" si="0"/>
        <v>0</v>
      </c>
    </row>
    <row r="13" spans="2:10" s="51" customFormat="1" ht="15" x14ac:dyDescent="0.25">
      <c r="B13" s="58" t="s">
        <v>25</v>
      </c>
      <c r="C13" s="59" t="s">
        <v>10</v>
      </c>
      <c r="D13" s="54" t="s">
        <v>26</v>
      </c>
      <c r="E13" s="8"/>
      <c r="F13" s="119">
        <v>200</v>
      </c>
      <c r="G13" s="48">
        <f t="shared" si="0"/>
        <v>0</v>
      </c>
    </row>
    <row r="14" spans="2:10" s="51" customFormat="1" ht="15" x14ac:dyDescent="0.25">
      <c r="B14" s="58" t="s">
        <v>27</v>
      </c>
      <c r="C14" s="59" t="s">
        <v>10</v>
      </c>
      <c r="D14" s="54" t="s">
        <v>28</v>
      </c>
      <c r="E14" s="8"/>
      <c r="F14" s="119">
        <v>20</v>
      </c>
      <c r="G14" s="48">
        <f t="shared" si="0"/>
        <v>0</v>
      </c>
    </row>
    <row r="15" spans="2:10" s="51" customFormat="1" ht="15" x14ac:dyDescent="0.25">
      <c r="B15" s="58" t="s">
        <v>29</v>
      </c>
      <c r="C15" s="59" t="s">
        <v>10</v>
      </c>
      <c r="D15" s="54" t="s">
        <v>30</v>
      </c>
      <c r="E15" s="8"/>
      <c r="F15" s="119">
        <v>20</v>
      </c>
      <c r="G15" s="48">
        <f t="shared" si="0"/>
        <v>0</v>
      </c>
    </row>
    <row r="16" spans="2:10" s="51" customFormat="1" ht="15" x14ac:dyDescent="0.25">
      <c r="B16" s="58" t="s">
        <v>286</v>
      </c>
      <c r="C16" s="59" t="s">
        <v>10</v>
      </c>
      <c r="D16" s="54" t="s">
        <v>287</v>
      </c>
      <c r="E16" s="8"/>
      <c r="F16" s="119">
        <v>80</v>
      </c>
      <c r="G16" s="48">
        <f t="shared" si="0"/>
        <v>0</v>
      </c>
    </row>
    <row r="17" spans="2:7" s="51" customFormat="1" ht="15" x14ac:dyDescent="0.25">
      <c r="B17" s="58" t="s">
        <v>288</v>
      </c>
      <c r="C17" s="59" t="s">
        <v>10</v>
      </c>
      <c r="D17" s="54" t="s">
        <v>289</v>
      </c>
      <c r="E17" s="8"/>
      <c r="F17" s="119">
        <v>80</v>
      </c>
      <c r="G17" s="48">
        <f t="shared" si="0"/>
        <v>0</v>
      </c>
    </row>
    <row r="18" spans="2:7" s="51" customFormat="1" ht="15" x14ac:dyDescent="0.25">
      <c r="B18" s="58" t="s">
        <v>31</v>
      </c>
      <c r="C18" s="59" t="s">
        <v>10</v>
      </c>
      <c r="D18" s="54" t="s">
        <v>32</v>
      </c>
      <c r="E18" s="8"/>
      <c r="F18" s="119">
        <v>20</v>
      </c>
      <c r="G18" s="48">
        <f t="shared" si="0"/>
        <v>0</v>
      </c>
    </row>
    <row r="19" spans="2:7" s="51" customFormat="1" ht="15" x14ac:dyDescent="0.25">
      <c r="B19" s="58" t="s">
        <v>292</v>
      </c>
      <c r="C19" s="59" t="s">
        <v>10</v>
      </c>
      <c r="D19" s="54" t="s">
        <v>294</v>
      </c>
      <c r="E19" s="8"/>
      <c r="F19" s="119">
        <v>20</v>
      </c>
      <c r="G19" s="48">
        <f t="shared" si="0"/>
        <v>0</v>
      </c>
    </row>
    <row r="20" spans="2:7" s="51" customFormat="1" ht="15" x14ac:dyDescent="0.25">
      <c r="B20" s="58" t="s">
        <v>293</v>
      </c>
      <c r="C20" s="59" t="s">
        <v>10</v>
      </c>
      <c r="D20" s="54" t="s">
        <v>295</v>
      </c>
      <c r="E20" s="8"/>
      <c r="F20" s="119">
        <v>20</v>
      </c>
      <c r="G20" s="48">
        <f t="shared" si="0"/>
        <v>0</v>
      </c>
    </row>
    <row r="21" spans="2:7" s="51" customFormat="1" ht="15" x14ac:dyDescent="0.25">
      <c r="B21" s="58" t="s">
        <v>259</v>
      </c>
      <c r="C21" s="59" t="s">
        <v>10</v>
      </c>
      <c r="D21" s="54" t="s">
        <v>33</v>
      </c>
      <c r="E21" s="8"/>
      <c r="F21" s="119">
        <v>50</v>
      </c>
      <c r="G21" s="48">
        <f t="shared" si="0"/>
        <v>0</v>
      </c>
    </row>
    <row r="22" spans="2:7" s="51" customFormat="1" ht="15" x14ac:dyDescent="0.25">
      <c r="B22" s="58" t="s">
        <v>260</v>
      </c>
      <c r="C22" s="59" t="s">
        <v>10</v>
      </c>
      <c r="D22" s="54" t="s">
        <v>34</v>
      </c>
      <c r="E22" s="8"/>
      <c r="F22" s="119">
        <v>50</v>
      </c>
      <c r="G22" s="48">
        <f t="shared" si="0"/>
        <v>0</v>
      </c>
    </row>
    <row r="23" spans="2:7" s="51" customFormat="1" ht="15" x14ac:dyDescent="0.25">
      <c r="B23" s="58" t="s">
        <v>261</v>
      </c>
      <c r="C23" s="59" t="s">
        <v>10</v>
      </c>
      <c r="D23" s="54" t="s">
        <v>35</v>
      </c>
      <c r="E23" s="8"/>
      <c r="F23" s="119">
        <v>100</v>
      </c>
      <c r="G23" s="48">
        <f t="shared" si="0"/>
        <v>0</v>
      </c>
    </row>
    <row r="24" spans="2:7" s="51" customFormat="1" ht="15" x14ac:dyDescent="0.25">
      <c r="B24" s="58" t="s">
        <v>262</v>
      </c>
      <c r="C24" s="59" t="s">
        <v>10</v>
      </c>
      <c r="D24" s="54" t="s">
        <v>36</v>
      </c>
      <c r="E24" s="8"/>
      <c r="F24" s="119">
        <v>100</v>
      </c>
      <c r="G24" s="48">
        <f t="shared" si="0"/>
        <v>0</v>
      </c>
    </row>
    <row r="25" spans="2:7" s="51" customFormat="1" ht="15" x14ac:dyDescent="0.25">
      <c r="B25" s="58" t="s">
        <v>263</v>
      </c>
      <c r="C25" s="59" t="s">
        <v>10</v>
      </c>
      <c r="D25" s="54" t="s">
        <v>37</v>
      </c>
      <c r="E25" s="8"/>
      <c r="F25" s="119">
        <v>100</v>
      </c>
      <c r="G25" s="48">
        <f t="shared" si="0"/>
        <v>0</v>
      </c>
    </row>
    <row r="26" spans="2:7" s="51" customFormat="1" ht="15" x14ac:dyDescent="0.25">
      <c r="B26" s="58" t="s">
        <v>38</v>
      </c>
      <c r="C26" s="59" t="s">
        <v>10</v>
      </c>
      <c r="D26" s="54" t="s">
        <v>39</v>
      </c>
      <c r="E26" s="8"/>
      <c r="F26" s="119">
        <v>200</v>
      </c>
      <c r="G26" s="48">
        <f t="shared" si="0"/>
        <v>0</v>
      </c>
    </row>
    <row r="27" spans="2:7" s="51" customFormat="1" ht="15" x14ac:dyDescent="0.25">
      <c r="B27" s="58" t="s">
        <v>40</v>
      </c>
      <c r="C27" s="53" t="s">
        <v>10</v>
      </c>
      <c r="D27" s="54" t="s">
        <v>41</v>
      </c>
      <c r="E27" s="8"/>
      <c r="F27" s="119">
        <v>200</v>
      </c>
      <c r="G27" s="48">
        <f t="shared" si="0"/>
        <v>0</v>
      </c>
    </row>
    <row r="28" spans="2:7" s="51" customFormat="1" ht="15" x14ac:dyDescent="0.25">
      <c r="B28" s="58" t="s">
        <v>379</v>
      </c>
      <c r="C28" s="53" t="s">
        <v>10</v>
      </c>
      <c r="D28" s="54" t="s">
        <v>337</v>
      </c>
      <c r="E28" s="8"/>
      <c r="F28" s="119">
        <v>20</v>
      </c>
      <c r="G28" s="48">
        <f t="shared" si="0"/>
        <v>0</v>
      </c>
    </row>
    <row r="29" spans="2:7" s="51" customFormat="1" ht="15" x14ac:dyDescent="0.25">
      <c r="B29" s="58" t="s">
        <v>380</v>
      </c>
      <c r="C29" s="53" t="s">
        <v>10</v>
      </c>
      <c r="D29" s="54" t="s">
        <v>338</v>
      </c>
      <c r="E29" s="8"/>
      <c r="F29" s="119">
        <v>20</v>
      </c>
      <c r="G29" s="48">
        <f t="shared" si="0"/>
        <v>0</v>
      </c>
    </row>
    <row r="30" spans="2:7" s="51" customFormat="1" ht="15" x14ac:dyDescent="0.25">
      <c r="B30" s="58" t="s">
        <v>381</v>
      </c>
      <c r="C30" s="53" t="s">
        <v>10</v>
      </c>
      <c r="D30" s="54" t="s">
        <v>339</v>
      </c>
      <c r="E30" s="8"/>
      <c r="F30" s="119">
        <v>10</v>
      </c>
      <c r="G30" s="48">
        <f t="shared" si="0"/>
        <v>0</v>
      </c>
    </row>
    <row r="31" spans="2:7" s="51" customFormat="1" ht="15" x14ac:dyDescent="0.25">
      <c r="B31" s="58" t="s">
        <v>382</v>
      </c>
      <c r="C31" s="53" t="s">
        <v>10</v>
      </c>
      <c r="D31" s="54" t="s">
        <v>340</v>
      </c>
      <c r="E31" s="8"/>
      <c r="F31" s="119">
        <v>20</v>
      </c>
      <c r="G31" s="48">
        <f t="shared" si="0"/>
        <v>0</v>
      </c>
    </row>
    <row r="32" spans="2:7" s="51" customFormat="1" ht="15" x14ac:dyDescent="0.25">
      <c r="B32" s="58" t="s">
        <v>383</v>
      </c>
      <c r="C32" s="53" t="s">
        <v>10</v>
      </c>
      <c r="D32" s="54" t="s">
        <v>341</v>
      </c>
      <c r="E32" s="8"/>
      <c r="F32" s="119">
        <v>20</v>
      </c>
      <c r="G32" s="48">
        <f t="shared" si="0"/>
        <v>0</v>
      </c>
    </row>
    <row r="33" spans="2:10" s="51" customFormat="1" ht="15" x14ac:dyDescent="0.25">
      <c r="B33" s="58" t="s">
        <v>384</v>
      </c>
      <c r="C33" s="53" t="s">
        <v>10</v>
      </c>
      <c r="D33" s="54" t="s">
        <v>342</v>
      </c>
      <c r="E33" s="8"/>
      <c r="F33" s="119">
        <v>10</v>
      </c>
      <c r="G33" s="48">
        <f t="shared" si="0"/>
        <v>0</v>
      </c>
    </row>
    <row r="34" spans="2:10" ht="15" x14ac:dyDescent="0.25">
      <c r="B34" s="84" t="s">
        <v>365</v>
      </c>
      <c r="C34" s="84"/>
      <c r="D34" s="84" t="s">
        <v>1</v>
      </c>
      <c r="E34" s="84"/>
      <c r="F34" s="84"/>
      <c r="G34" s="47">
        <f>SUM(G6:G33)</f>
        <v>0</v>
      </c>
      <c r="H34" s="38"/>
      <c r="I34" s="38"/>
      <c r="J34" s="38"/>
    </row>
    <row r="35" spans="2:10" ht="28.5" x14ac:dyDescent="0.2">
      <c r="B35" s="44" t="s">
        <v>42</v>
      </c>
      <c r="C35" s="45" t="s">
        <v>10</v>
      </c>
      <c r="D35" s="56" t="s">
        <v>43</v>
      </c>
      <c r="E35" s="12"/>
      <c r="F35" s="120">
        <v>30</v>
      </c>
      <c r="G35" s="41">
        <f>E35*F35</f>
        <v>0</v>
      </c>
      <c r="H35" s="55"/>
    </row>
    <row r="36" spans="2:10" ht="28.5" x14ac:dyDescent="0.2">
      <c r="B36" s="44" t="s">
        <v>44</v>
      </c>
      <c r="C36" s="45" t="s">
        <v>10</v>
      </c>
      <c r="D36" s="56" t="s">
        <v>45</v>
      </c>
      <c r="E36" s="12"/>
      <c r="F36" s="120">
        <v>30</v>
      </c>
      <c r="G36" s="41">
        <f t="shared" ref="G36:G42" si="1">E36*F36</f>
        <v>0</v>
      </c>
      <c r="H36" s="55"/>
    </row>
    <row r="37" spans="2:10" ht="15" x14ac:dyDescent="0.2">
      <c r="B37" s="44" t="s">
        <v>46</v>
      </c>
      <c r="C37" s="45" t="s">
        <v>10</v>
      </c>
      <c r="D37" s="56" t="s">
        <v>47</v>
      </c>
      <c r="E37" s="12"/>
      <c r="F37" s="120">
        <v>30</v>
      </c>
      <c r="G37" s="41">
        <f t="shared" si="1"/>
        <v>0</v>
      </c>
      <c r="H37" s="55"/>
    </row>
    <row r="38" spans="2:10" ht="28.5" x14ac:dyDescent="0.2">
      <c r="B38" s="44" t="s">
        <v>48</v>
      </c>
      <c r="C38" s="45" t="s">
        <v>10</v>
      </c>
      <c r="D38" s="56" t="s">
        <v>49</v>
      </c>
      <c r="E38" s="12"/>
      <c r="F38" s="120">
        <v>6</v>
      </c>
      <c r="G38" s="41">
        <f t="shared" si="1"/>
        <v>0</v>
      </c>
      <c r="H38" s="55"/>
    </row>
    <row r="39" spans="2:10" ht="28.5" x14ac:dyDescent="0.2">
      <c r="B39" s="44" t="s">
        <v>50</v>
      </c>
      <c r="C39" s="45" t="s">
        <v>10</v>
      </c>
      <c r="D39" s="56" t="s">
        <v>51</v>
      </c>
      <c r="E39" s="12"/>
      <c r="F39" s="120">
        <v>30</v>
      </c>
      <c r="G39" s="41">
        <f t="shared" si="1"/>
        <v>0</v>
      </c>
      <c r="H39" s="55"/>
    </row>
    <row r="40" spans="2:10" ht="28.5" x14ac:dyDescent="0.2">
      <c r="B40" s="44" t="s">
        <v>52</v>
      </c>
      <c r="C40" s="45" t="s">
        <v>10</v>
      </c>
      <c r="D40" s="56" t="s">
        <v>53</v>
      </c>
      <c r="E40" s="12"/>
      <c r="F40" s="120">
        <v>6</v>
      </c>
      <c r="G40" s="41">
        <f t="shared" si="1"/>
        <v>0</v>
      </c>
      <c r="H40" s="55"/>
    </row>
    <row r="41" spans="2:10" ht="15" x14ac:dyDescent="0.2">
      <c r="B41" s="44" t="s">
        <v>54</v>
      </c>
      <c r="C41" s="45" t="s">
        <v>10</v>
      </c>
      <c r="D41" s="56" t="s">
        <v>55</v>
      </c>
      <c r="E41" s="12"/>
      <c r="F41" s="120">
        <v>6</v>
      </c>
      <c r="G41" s="41">
        <f t="shared" si="1"/>
        <v>0</v>
      </c>
      <c r="H41" s="55"/>
    </row>
    <row r="42" spans="2:10" ht="15" x14ac:dyDescent="0.2">
      <c r="B42" s="44" t="s">
        <v>56</v>
      </c>
      <c r="C42" s="45" t="s">
        <v>10</v>
      </c>
      <c r="D42" s="57" t="s">
        <v>57</v>
      </c>
      <c r="E42" s="12"/>
      <c r="F42" s="120">
        <v>30</v>
      </c>
      <c r="G42" s="41">
        <f t="shared" si="1"/>
        <v>0</v>
      </c>
      <c r="H42" s="55"/>
    </row>
    <row r="43" spans="2:10" ht="15" x14ac:dyDescent="0.2">
      <c r="B43" s="88" t="s">
        <v>359</v>
      </c>
      <c r="C43" s="89"/>
      <c r="D43" s="89"/>
      <c r="E43" s="89"/>
      <c r="F43" s="90"/>
      <c r="G43" s="37">
        <f>SUM(G35:G42)</f>
        <v>0</v>
      </c>
      <c r="H43" s="38"/>
      <c r="I43" s="38"/>
      <c r="J43" s="38"/>
    </row>
    <row r="44" spans="2:10" ht="15" x14ac:dyDescent="0.2">
      <c r="B44" s="85" t="s">
        <v>360</v>
      </c>
      <c r="C44" s="86"/>
      <c r="D44" s="86"/>
      <c r="E44" s="86"/>
      <c r="F44" s="87"/>
      <c r="G44" s="39">
        <f>G34+G43</f>
        <v>0</v>
      </c>
      <c r="H44" s="38"/>
      <c r="I44" s="38"/>
      <c r="J44" s="38"/>
    </row>
    <row r="45" spans="2:10" ht="15" x14ac:dyDescent="0.2">
      <c r="B45" s="85" t="s">
        <v>377</v>
      </c>
      <c r="C45" s="86"/>
      <c r="D45" s="86"/>
      <c r="E45" s="86"/>
      <c r="F45" s="87"/>
      <c r="G45" s="39">
        <f>G44*0.21</f>
        <v>0</v>
      </c>
      <c r="H45" s="38"/>
      <c r="I45" s="38"/>
      <c r="J45" s="38"/>
    </row>
    <row r="46" spans="2:10" ht="20.100000000000001" customHeight="1" x14ac:dyDescent="0.2">
      <c r="B46" s="75" t="s">
        <v>361</v>
      </c>
      <c r="C46" s="76"/>
      <c r="D46" s="76"/>
      <c r="E46" s="76"/>
      <c r="F46" s="77"/>
      <c r="G46" s="40">
        <f>G44+G45</f>
        <v>0</v>
      </c>
      <c r="H46" s="38"/>
      <c r="I46" s="38"/>
      <c r="J46" s="38"/>
    </row>
    <row r="47" spans="2:10" ht="8.25" customHeight="1" x14ac:dyDescent="0.2"/>
    <row r="49" spans="7:7" x14ac:dyDescent="0.2">
      <c r="G49" s="38"/>
    </row>
    <row r="50" spans="7:7" x14ac:dyDescent="0.2">
      <c r="G50" s="38"/>
    </row>
    <row r="51" spans="7:7" x14ac:dyDescent="0.2">
      <c r="G51" s="38"/>
    </row>
    <row r="52" spans="7:7" x14ac:dyDescent="0.2">
      <c r="G52" s="38"/>
    </row>
  </sheetData>
  <sheetProtection algorithmName="SHA-512" hashValue="OYInKpFRQVy4kYCsBKns0t65LwbildNekqucmvsZUXZm8eXfPkpmqd3+EEGrx7Fk0mNea0luv7CPwmwSoPfAkA==" saltValue="CPNrPe8Oq6MgGAW8n9cttg==" spinCount="100000" sheet="1" objects="1" scenarios="1"/>
  <mergeCells count="12">
    <mergeCell ref="B34:F34"/>
    <mergeCell ref="B44:F44"/>
    <mergeCell ref="B45:F45"/>
    <mergeCell ref="B43:F43"/>
    <mergeCell ref="B46:F46"/>
    <mergeCell ref="B2:G2"/>
    <mergeCell ref="B3:B4"/>
    <mergeCell ref="C3:C4"/>
    <mergeCell ref="D3:D4"/>
    <mergeCell ref="E3:E4"/>
    <mergeCell ref="F3:F4"/>
    <mergeCell ref="G3:G4"/>
  </mergeCells>
  <phoneticPr fontId="7" type="noConversion"/>
  <hyperlinks>
    <hyperlink ref="B6" r:id="rId1" xr:uid="{463E2947-7639-4E3A-96EC-F6C9F6EB5159}"/>
    <hyperlink ref="B7" r:id="rId2" xr:uid="{95908F4A-EA09-43E8-B912-CA605E710F33}"/>
    <hyperlink ref="B10" r:id="rId3" xr:uid="{292AC7ED-BD63-4E2C-914A-C21766CF7786}"/>
    <hyperlink ref="B11" r:id="rId4" xr:uid="{7A8E4B6A-3D07-4639-A360-1BA30643C6AF}"/>
    <hyperlink ref="B12" r:id="rId5" xr:uid="{69BEFE92-E0EF-4111-BBC2-8A9F2C9D3928}"/>
    <hyperlink ref="B13" r:id="rId6" xr:uid="{ACFCCF1F-F10B-4A11-834B-FA641517BEFF}"/>
    <hyperlink ref="B14" r:id="rId7" xr:uid="{E9AA41A5-9935-41C7-B4EC-200D1DF3E6FC}"/>
    <hyperlink ref="B15" r:id="rId8" xr:uid="{9BAF8611-2222-4285-BF22-99304B8474BF}"/>
    <hyperlink ref="B18" r:id="rId9" xr:uid="{FBA0ACE9-D5F4-44E5-BD65-2A0D69FFB6D6}"/>
    <hyperlink ref="B21" r:id="rId10" xr:uid="{9EE33283-6A75-47BB-8E5F-B16C192ABE6D}"/>
    <hyperlink ref="B22" r:id="rId11" xr:uid="{114C4DA8-D236-426B-A3CD-CCF03C3E1824}"/>
    <hyperlink ref="B23" r:id="rId12" xr:uid="{7C4D0588-A4D3-4C0B-AF00-7FBA97CD290A}"/>
    <hyperlink ref="B24" r:id="rId13" xr:uid="{E8CF4AEB-9E52-4397-B18F-2C1761CEB597}"/>
    <hyperlink ref="B25" r:id="rId14" xr:uid="{87BB192C-5961-4F78-A76F-8D18BF967824}"/>
    <hyperlink ref="B27" r:id="rId15" xr:uid="{82F7230A-2CBF-42BD-BDFB-F6D24ECAB19E}"/>
    <hyperlink ref="B26" r:id="rId16" xr:uid="{BB3C68F9-6F69-4B9E-95E7-312AF62922B3}"/>
    <hyperlink ref="B8" r:id="rId17" xr:uid="{981F1145-4654-426A-B5AB-A16AA3CF9E82}"/>
    <hyperlink ref="B9" r:id="rId18" xr:uid="{832A38B7-7295-4648-A388-9A5E7A1421BC}"/>
    <hyperlink ref="B16" r:id="rId19" xr:uid="{A6D76E34-3F8F-47FE-A5AA-8E98A877A064}"/>
    <hyperlink ref="B17" r:id="rId20" xr:uid="{316E6653-4953-4C9C-BDF0-CF257B993A88}"/>
    <hyperlink ref="B19" r:id="rId21" xr:uid="{E486CA59-E13D-4FDE-BF7E-40573840DE12}"/>
    <hyperlink ref="B20" r:id="rId22" xr:uid="{11181F4F-ADF7-476E-91C6-D61B82775929}"/>
  </hyperlinks>
  <pageMargins left="0.7" right="0.7" top="0.75" bottom="0.75" header="0.3" footer="0.3"/>
  <pageSetup paperSize="9" scale="50" orientation="portrait" r:id="rId23"/>
  <ignoredErrors>
    <ignoredError sqref="G3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761FA-A2A9-403C-9313-10888D8D0930}">
  <dimension ref="B1:M97"/>
  <sheetViews>
    <sheetView zoomScaleNormal="100" workbookViewId="0">
      <pane ySplit="4" topLeftCell="A5" activePane="bottomLeft" state="frozen"/>
      <selection pane="bottomLeft" activeCell="D87" sqref="D87"/>
    </sheetView>
  </sheetViews>
  <sheetFormatPr baseColWidth="10" defaultColWidth="11.42578125" defaultRowHeight="14.25" x14ac:dyDescent="0.2"/>
  <cols>
    <col min="1" max="1" width="2.7109375" style="36" customWidth="1"/>
    <col min="2" max="2" width="13.7109375" style="36" customWidth="1"/>
    <col min="3" max="3" width="9.7109375" style="60" customWidth="1"/>
    <col min="4" max="4" width="76.7109375" style="36" customWidth="1"/>
    <col min="5" max="6" width="12.7109375" style="36" customWidth="1"/>
    <col min="7" max="7" width="12.7109375" style="38" customWidth="1"/>
    <col min="8" max="8" width="2.7109375" style="38" customWidth="1"/>
    <col min="9" max="9" width="11.42578125" style="38"/>
    <col min="10" max="10" width="13" style="38" customWidth="1"/>
    <col min="11" max="16384" width="11.42578125" style="36"/>
  </cols>
  <sheetData>
    <row r="1" spans="2:10" ht="8.25" customHeight="1" thickBot="1" x14ac:dyDescent="0.25"/>
    <row r="2" spans="2:10" ht="37.5" customHeight="1" thickBot="1" x14ac:dyDescent="0.25">
      <c r="B2" s="116" t="s">
        <v>373</v>
      </c>
      <c r="C2" s="117"/>
      <c r="D2" s="117"/>
      <c r="E2" s="117"/>
      <c r="F2" s="117"/>
      <c r="G2" s="118"/>
      <c r="H2" s="36"/>
      <c r="I2" s="36"/>
      <c r="J2" s="36"/>
    </row>
    <row r="3" spans="2:10" ht="15" customHeight="1" x14ac:dyDescent="0.2">
      <c r="B3" s="91" t="s">
        <v>2</v>
      </c>
      <c r="C3" s="78" t="s">
        <v>9</v>
      </c>
      <c r="D3" s="82" t="s">
        <v>367</v>
      </c>
      <c r="E3" s="80" t="s">
        <v>0</v>
      </c>
      <c r="F3" s="80" t="s">
        <v>243</v>
      </c>
      <c r="G3" s="96" t="s">
        <v>244</v>
      </c>
      <c r="H3" s="36"/>
      <c r="I3" s="36"/>
      <c r="J3" s="36"/>
    </row>
    <row r="4" spans="2:10" ht="60" customHeight="1" thickBot="1" x14ac:dyDescent="0.25">
      <c r="B4" s="92"/>
      <c r="C4" s="93"/>
      <c r="D4" s="94"/>
      <c r="E4" s="95"/>
      <c r="F4" s="95"/>
      <c r="G4" s="97"/>
      <c r="H4" s="43"/>
      <c r="I4" s="43"/>
      <c r="J4" s="43"/>
    </row>
    <row r="5" spans="2:10" ht="6.75" customHeight="1" x14ac:dyDescent="0.2"/>
    <row r="6" spans="2:10" s="51" customFormat="1" ht="15" x14ac:dyDescent="0.25">
      <c r="B6" s="58" t="s">
        <v>264</v>
      </c>
      <c r="C6" s="53" t="s">
        <v>10</v>
      </c>
      <c r="D6" s="54" t="s">
        <v>58</v>
      </c>
      <c r="E6" s="8"/>
      <c r="F6" s="119">
        <v>250</v>
      </c>
      <c r="G6" s="48">
        <f>E6*F6</f>
        <v>0</v>
      </c>
      <c r="H6" s="69"/>
      <c r="I6" s="69"/>
      <c r="J6" s="69"/>
    </row>
    <row r="7" spans="2:10" s="51" customFormat="1" ht="15" x14ac:dyDescent="0.25">
      <c r="B7" s="58" t="s">
        <v>265</v>
      </c>
      <c r="C7" s="53" t="s">
        <v>10</v>
      </c>
      <c r="D7" s="54" t="s">
        <v>59</v>
      </c>
      <c r="E7" s="8"/>
      <c r="F7" s="119">
        <v>100</v>
      </c>
      <c r="G7" s="48">
        <f t="shared" ref="G7:G29" si="0">E7*F7</f>
        <v>0</v>
      </c>
      <c r="H7" s="69"/>
      <c r="I7" s="69"/>
      <c r="J7" s="69"/>
    </row>
    <row r="8" spans="2:10" s="51" customFormat="1" ht="15" x14ac:dyDescent="0.25">
      <c r="B8" s="58" t="s">
        <v>266</v>
      </c>
      <c r="C8" s="53" t="s">
        <v>10</v>
      </c>
      <c r="D8" s="54" t="s">
        <v>60</v>
      </c>
      <c r="E8" s="8"/>
      <c r="F8" s="119">
        <v>50</v>
      </c>
      <c r="G8" s="48">
        <f t="shared" si="0"/>
        <v>0</v>
      </c>
      <c r="H8" s="69"/>
      <c r="I8" s="69"/>
      <c r="J8" s="69"/>
    </row>
    <row r="9" spans="2:10" s="51" customFormat="1" ht="15" x14ac:dyDescent="0.25">
      <c r="B9" s="58" t="s">
        <v>267</v>
      </c>
      <c r="C9" s="53" t="s">
        <v>10</v>
      </c>
      <c r="D9" s="54" t="s">
        <v>61</v>
      </c>
      <c r="E9" s="8"/>
      <c r="F9" s="119">
        <v>50</v>
      </c>
      <c r="G9" s="48">
        <f t="shared" si="0"/>
        <v>0</v>
      </c>
      <c r="H9" s="69"/>
      <c r="I9" s="69"/>
      <c r="J9" s="69"/>
    </row>
    <row r="10" spans="2:10" s="51" customFormat="1" ht="15" x14ac:dyDescent="0.25">
      <c r="B10" s="58" t="s">
        <v>268</v>
      </c>
      <c r="C10" s="53" t="s">
        <v>10</v>
      </c>
      <c r="D10" s="54" t="s">
        <v>62</v>
      </c>
      <c r="E10" s="8"/>
      <c r="F10" s="119">
        <v>50</v>
      </c>
      <c r="G10" s="48">
        <f t="shared" si="0"/>
        <v>0</v>
      </c>
      <c r="H10" s="69"/>
      <c r="I10" s="69"/>
      <c r="J10" s="69"/>
    </row>
    <row r="11" spans="2:10" s="51" customFormat="1" ht="15" x14ac:dyDescent="0.25">
      <c r="B11" s="58" t="s">
        <v>269</v>
      </c>
      <c r="C11" s="53" t="s">
        <v>10</v>
      </c>
      <c r="D11" s="54" t="s">
        <v>63</v>
      </c>
      <c r="E11" s="8"/>
      <c r="F11" s="119">
        <v>30</v>
      </c>
      <c r="G11" s="48">
        <f t="shared" si="0"/>
        <v>0</v>
      </c>
      <c r="H11" s="69"/>
      <c r="I11" s="69"/>
      <c r="J11" s="69"/>
    </row>
    <row r="12" spans="2:10" s="51" customFormat="1" ht="15" x14ac:dyDescent="0.25">
      <c r="B12" s="58" t="s">
        <v>270</v>
      </c>
      <c r="C12" s="53" t="s">
        <v>10</v>
      </c>
      <c r="D12" s="54" t="s">
        <v>64</v>
      </c>
      <c r="E12" s="8"/>
      <c r="F12" s="119">
        <v>30</v>
      </c>
      <c r="G12" s="48">
        <f t="shared" si="0"/>
        <v>0</v>
      </c>
      <c r="H12" s="69"/>
      <c r="I12" s="69"/>
      <c r="J12" s="69"/>
    </row>
    <row r="13" spans="2:10" s="51" customFormat="1" ht="15" x14ac:dyDescent="0.25">
      <c r="B13" s="58" t="s">
        <v>271</v>
      </c>
      <c r="C13" s="53" t="s">
        <v>10</v>
      </c>
      <c r="D13" s="54" t="s">
        <v>65</v>
      </c>
      <c r="E13" s="8"/>
      <c r="F13" s="119">
        <v>12</v>
      </c>
      <c r="G13" s="48">
        <f t="shared" si="0"/>
        <v>0</v>
      </c>
      <c r="H13" s="69"/>
      <c r="I13" s="69"/>
      <c r="J13" s="69"/>
    </row>
    <row r="14" spans="2:10" s="51" customFormat="1" ht="15" x14ac:dyDescent="0.25">
      <c r="B14" s="58" t="s">
        <v>66</v>
      </c>
      <c r="C14" s="53" t="s">
        <v>10</v>
      </c>
      <c r="D14" s="54" t="s">
        <v>67</v>
      </c>
      <c r="E14" s="72"/>
      <c r="F14" s="119">
        <v>30</v>
      </c>
      <c r="G14" s="48">
        <f t="shared" si="0"/>
        <v>0</v>
      </c>
      <c r="H14" s="69"/>
      <c r="I14" s="69"/>
      <c r="J14" s="69"/>
    </row>
    <row r="15" spans="2:10" s="51" customFormat="1" ht="15" x14ac:dyDescent="0.25">
      <c r="B15" s="58" t="s">
        <v>68</v>
      </c>
      <c r="C15" s="53" t="s">
        <v>10</v>
      </c>
      <c r="D15" s="54" t="s">
        <v>69</v>
      </c>
      <c r="E15" s="72"/>
      <c r="F15" s="119">
        <v>30</v>
      </c>
      <c r="G15" s="48">
        <f t="shared" si="0"/>
        <v>0</v>
      </c>
      <c r="H15" s="69"/>
      <c r="I15" s="69"/>
      <c r="J15" s="69"/>
    </row>
    <row r="16" spans="2:10" s="51" customFormat="1" ht="15" x14ac:dyDescent="0.25">
      <c r="B16" s="58" t="s">
        <v>70</v>
      </c>
      <c r="C16" s="53" t="s">
        <v>10</v>
      </c>
      <c r="D16" s="54" t="s">
        <v>71</v>
      </c>
      <c r="E16" s="72"/>
      <c r="F16" s="119">
        <v>12</v>
      </c>
      <c r="G16" s="48">
        <f t="shared" si="0"/>
        <v>0</v>
      </c>
      <c r="H16" s="69"/>
      <c r="I16" s="69"/>
      <c r="J16" s="69"/>
    </row>
    <row r="17" spans="2:10" s="51" customFormat="1" ht="15" x14ac:dyDescent="0.25">
      <c r="B17" s="58" t="s">
        <v>72</v>
      </c>
      <c r="C17" s="53" t="s">
        <v>10</v>
      </c>
      <c r="D17" s="54" t="s">
        <v>73</v>
      </c>
      <c r="E17" s="72"/>
      <c r="F17" s="119">
        <v>30</v>
      </c>
      <c r="G17" s="48">
        <f t="shared" si="0"/>
        <v>0</v>
      </c>
      <c r="H17" s="69"/>
      <c r="I17" s="69"/>
      <c r="J17" s="69"/>
    </row>
    <row r="18" spans="2:10" s="51" customFormat="1" ht="15" x14ac:dyDescent="0.25">
      <c r="B18" s="58" t="s">
        <v>74</v>
      </c>
      <c r="C18" s="53" t="s">
        <v>10</v>
      </c>
      <c r="D18" s="54" t="s">
        <v>75</v>
      </c>
      <c r="E18" s="72"/>
      <c r="F18" s="119">
        <v>30</v>
      </c>
      <c r="G18" s="48">
        <f t="shared" si="0"/>
        <v>0</v>
      </c>
      <c r="H18" s="69"/>
      <c r="I18" s="69"/>
      <c r="J18" s="69"/>
    </row>
    <row r="19" spans="2:10" s="51" customFormat="1" ht="15" x14ac:dyDescent="0.25">
      <c r="B19" s="58" t="s">
        <v>76</v>
      </c>
      <c r="C19" s="53" t="s">
        <v>10</v>
      </c>
      <c r="D19" s="54" t="s">
        <v>77</v>
      </c>
      <c r="E19" s="8"/>
      <c r="F19" s="119">
        <v>12</v>
      </c>
      <c r="G19" s="48">
        <f t="shared" si="0"/>
        <v>0</v>
      </c>
      <c r="H19" s="69"/>
      <c r="I19" s="69"/>
      <c r="J19" s="69"/>
    </row>
    <row r="20" spans="2:10" s="51" customFormat="1" ht="15" x14ac:dyDescent="0.25">
      <c r="B20" s="58" t="s">
        <v>331</v>
      </c>
      <c r="C20" s="53" t="s">
        <v>10</v>
      </c>
      <c r="D20" s="54" t="s">
        <v>330</v>
      </c>
      <c r="E20" s="72"/>
      <c r="F20" s="119">
        <v>50</v>
      </c>
      <c r="G20" s="48">
        <f t="shared" si="0"/>
        <v>0</v>
      </c>
      <c r="H20" s="69"/>
      <c r="I20" s="69"/>
      <c r="J20" s="69"/>
    </row>
    <row r="21" spans="2:10" s="51" customFormat="1" ht="15" x14ac:dyDescent="0.25">
      <c r="B21" s="58" t="s">
        <v>272</v>
      </c>
      <c r="C21" s="53" t="s">
        <v>78</v>
      </c>
      <c r="D21" s="70" t="s">
        <v>79</v>
      </c>
      <c r="E21" s="8"/>
      <c r="F21" s="119">
        <v>300</v>
      </c>
      <c r="G21" s="48">
        <f t="shared" si="0"/>
        <v>0</v>
      </c>
      <c r="H21" s="69"/>
      <c r="I21" s="69"/>
      <c r="J21" s="69"/>
    </row>
    <row r="22" spans="2:10" s="51" customFormat="1" ht="15" x14ac:dyDescent="0.25">
      <c r="B22" s="58" t="s">
        <v>274</v>
      </c>
      <c r="C22" s="53" t="s">
        <v>78</v>
      </c>
      <c r="D22" s="70" t="s">
        <v>80</v>
      </c>
      <c r="E22" s="8"/>
      <c r="F22" s="119">
        <v>200</v>
      </c>
      <c r="G22" s="48">
        <f t="shared" si="0"/>
        <v>0</v>
      </c>
      <c r="H22" s="69"/>
      <c r="I22" s="69"/>
      <c r="J22" s="69"/>
    </row>
    <row r="23" spans="2:10" s="51" customFormat="1" ht="15" x14ac:dyDescent="0.25">
      <c r="B23" s="58" t="s">
        <v>273</v>
      </c>
      <c r="C23" s="53" t="s">
        <v>78</v>
      </c>
      <c r="D23" s="70" t="s">
        <v>81</v>
      </c>
      <c r="E23" s="8"/>
      <c r="F23" s="119">
        <v>200</v>
      </c>
      <c r="G23" s="48">
        <f t="shared" si="0"/>
        <v>0</v>
      </c>
      <c r="H23" s="69"/>
      <c r="I23" s="69"/>
      <c r="J23" s="69"/>
    </row>
    <row r="24" spans="2:10" s="51" customFormat="1" ht="15" x14ac:dyDescent="0.25">
      <c r="B24" s="52" t="s">
        <v>82</v>
      </c>
      <c r="C24" s="53" t="s">
        <v>78</v>
      </c>
      <c r="D24" s="71" t="s">
        <v>83</v>
      </c>
      <c r="E24" s="72"/>
      <c r="F24" s="119">
        <v>50</v>
      </c>
      <c r="G24" s="48">
        <f t="shared" si="0"/>
        <v>0</v>
      </c>
      <c r="H24" s="69"/>
      <c r="I24" s="69"/>
      <c r="J24" s="69"/>
    </row>
    <row r="25" spans="2:10" s="51" customFormat="1" ht="15" x14ac:dyDescent="0.25">
      <c r="B25" s="58" t="s">
        <v>84</v>
      </c>
      <c r="C25" s="53" t="s">
        <v>78</v>
      </c>
      <c r="D25" s="70" t="s">
        <v>85</v>
      </c>
      <c r="E25" s="8"/>
      <c r="F25" s="119">
        <v>50</v>
      </c>
      <c r="G25" s="48">
        <f t="shared" si="0"/>
        <v>0</v>
      </c>
      <c r="H25" s="69"/>
      <c r="I25" s="69"/>
      <c r="J25" s="69"/>
    </row>
    <row r="26" spans="2:10" s="51" customFormat="1" ht="15" x14ac:dyDescent="0.25">
      <c r="B26" s="58" t="s">
        <v>86</v>
      </c>
      <c r="C26" s="53" t="s">
        <v>78</v>
      </c>
      <c r="D26" s="54" t="s">
        <v>87</v>
      </c>
      <c r="E26" s="8"/>
      <c r="F26" s="119">
        <v>50</v>
      </c>
      <c r="G26" s="48">
        <f t="shared" si="0"/>
        <v>0</v>
      </c>
      <c r="H26" s="69"/>
      <c r="I26" s="69"/>
      <c r="J26" s="69"/>
    </row>
    <row r="27" spans="2:10" s="51" customFormat="1" ht="15" x14ac:dyDescent="0.25">
      <c r="B27" s="58" t="s">
        <v>275</v>
      </c>
      <c r="C27" s="53" t="s">
        <v>78</v>
      </c>
      <c r="D27" s="70" t="s">
        <v>88</v>
      </c>
      <c r="E27" s="8"/>
      <c r="F27" s="119">
        <v>50</v>
      </c>
      <c r="G27" s="48">
        <f t="shared" si="0"/>
        <v>0</v>
      </c>
      <c r="H27" s="69"/>
      <c r="I27" s="69"/>
      <c r="J27" s="69"/>
    </row>
    <row r="28" spans="2:10" s="51" customFormat="1" ht="15" x14ac:dyDescent="0.25">
      <c r="B28" s="58" t="s">
        <v>89</v>
      </c>
      <c r="C28" s="53" t="s">
        <v>10</v>
      </c>
      <c r="D28" s="54" t="s">
        <v>385</v>
      </c>
      <c r="E28" s="8"/>
      <c r="F28" s="119">
        <v>15</v>
      </c>
      <c r="G28" s="48">
        <f t="shared" si="0"/>
        <v>0</v>
      </c>
      <c r="H28" s="69"/>
      <c r="I28" s="69"/>
      <c r="J28" s="69"/>
    </row>
    <row r="29" spans="2:10" s="51" customFormat="1" ht="15" x14ac:dyDescent="0.25">
      <c r="B29" s="58" t="s">
        <v>290</v>
      </c>
      <c r="C29" s="53" t="s">
        <v>10</v>
      </c>
      <c r="D29" s="54" t="s">
        <v>300</v>
      </c>
      <c r="E29" s="8"/>
      <c r="F29" s="119">
        <v>10</v>
      </c>
      <c r="G29" s="48">
        <f t="shared" si="0"/>
        <v>0</v>
      </c>
      <c r="H29" s="69"/>
      <c r="I29" s="69"/>
      <c r="J29" s="69"/>
    </row>
    <row r="30" spans="2:10" s="51" customFormat="1" ht="15" x14ac:dyDescent="0.25">
      <c r="B30" s="58" t="s">
        <v>90</v>
      </c>
      <c r="C30" s="53" t="s">
        <v>10</v>
      </c>
      <c r="D30" s="54" t="s">
        <v>386</v>
      </c>
      <c r="E30" s="8"/>
      <c r="F30" s="119">
        <v>15</v>
      </c>
      <c r="G30" s="48">
        <f t="shared" ref="G30:G40" si="1">E30*F30</f>
        <v>0</v>
      </c>
      <c r="H30" s="69"/>
      <c r="I30" s="69"/>
      <c r="J30" s="69"/>
    </row>
    <row r="31" spans="2:10" s="51" customFormat="1" ht="15" x14ac:dyDescent="0.25">
      <c r="B31" s="58" t="s">
        <v>291</v>
      </c>
      <c r="C31" s="53" t="s">
        <v>10</v>
      </c>
      <c r="D31" s="54" t="s">
        <v>301</v>
      </c>
      <c r="E31" s="8"/>
      <c r="F31" s="119">
        <v>10</v>
      </c>
      <c r="G31" s="48">
        <f t="shared" si="1"/>
        <v>0</v>
      </c>
      <c r="H31" s="69"/>
      <c r="I31" s="69"/>
      <c r="J31" s="69"/>
    </row>
    <row r="32" spans="2:10" s="51" customFormat="1" ht="15" x14ac:dyDescent="0.25">
      <c r="B32" s="58" t="s">
        <v>298</v>
      </c>
      <c r="C32" s="53" t="s">
        <v>10</v>
      </c>
      <c r="D32" s="54" t="s">
        <v>299</v>
      </c>
      <c r="E32" s="8"/>
      <c r="F32" s="119">
        <v>20</v>
      </c>
      <c r="G32" s="48">
        <f>E32*F32</f>
        <v>0</v>
      </c>
      <c r="H32" s="69"/>
      <c r="I32" s="69"/>
      <c r="J32" s="69"/>
    </row>
    <row r="33" spans="2:13" s="51" customFormat="1" ht="15" x14ac:dyDescent="0.25">
      <c r="B33" s="58" t="s">
        <v>91</v>
      </c>
      <c r="C33" s="53" t="s">
        <v>10</v>
      </c>
      <c r="D33" s="54" t="s">
        <v>302</v>
      </c>
      <c r="E33" s="8"/>
      <c r="F33" s="119">
        <v>20</v>
      </c>
      <c r="G33" s="48">
        <f t="shared" si="1"/>
        <v>0</v>
      </c>
      <c r="H33" s="69"/>
      <c r="I33" s="69"/>
      <c r="J33" s="69"/>
    </row>
    <row r="34" spans="2:13" s="51" customFormat="1" ht="15" x14ac:dyDescent="0.25">
      <c r="B34" s="58" t="s">
        <v>92</v>
      </c>
      <c r="C34" s="53" t="s">
        <v>10</v>
      </c>
      <c r="D34" s="54" t="s">
        <v>93</v>
      </c>
      <c r="E34" s="8"/>
      <c r="F34" s="119">
        <v>20</v>
      </c>
      <c r="G34" s="48">
        <f t="shared" si="1"/>
        <v>0</v>
      </c>
      <c r="H34" s="69"/>
      <c r="I34" s="69"/>
      <c r="J34" s="69"/>
    </row>
    <row r="35" spans="2:13" s="51" customFormat="1" ht="15" x14ac:dyDescent="0.25">
      <c r="B35" s="58" t="s">
        <v>94</v>
      </c>
      <c r="C35" s="53" t="s">
        <v>10</v>
      </c>
      <c r="D35" s="54" t="s">
        <v>95</v>
      </c>
      <c r="E35" s="8"/>
      <c r="F35" s="119">
        <v>20</v>
      </c>
      <c r="G35" s="48">
        <f t="shared" si="1"/>
        <v>0</v>
      </c>
      <c r="H35" s="69"/>
      <c r="I35" s="69"/>
      <c r="J35" s="69"/>
    </row>
    <row r="36" spans="2:13" s="51" customFormat="1" ht="15" x14ac:dyDescent="0.25">
      <c r="B36" s="58" t="s">
        <v>96</v>
      </c>
      <c r="C36" s="53" t="s">
        <v>10</v>
      </c>
      <c r="D36" s="54" t="s">
        <v>97</v>
      </c>
      <c r="E36" s="8"/>
      <c r="F36" s="119">
        <v>15</v>
      </c>
      <c r="G36" s="48">
        <f t="shared" si="1"/>
        <v>0</v>
      </c>
      <c r="H36" s="69"/>
      <c r="I36" s="69"/>
      <c r="J36" s="69"/>
    </row>
    <row r="37" spans="2:13" s="51" customFormat="1" ht="15" x14ac:dyDescent="0.25">
      <c r="B37" s="58" t="s">
        <v>98</v>
      </c>
      <c r="C37" s="53" t="s">
        <v>10</v>
      </c>
      <c r="D37" s="54" t="s">
        <v>99</v>
      </c>
      <c r="E37" s="8"/>
      <c r="F37" s="119">
        <v>20</v>
      </c>
      <c r="G37" s="48">
        <f t="shared" si="1"/>
        <v>0</v>
      </c>
      <c r="H37" s="69"/>
      <c r="I37" s="69"/>
      <c r="J37" s="69"/>
    </row>
    <row r="38" spans="2:13" s="51" customFormat="1" ht="15" x14ac:dyDescent="0.25">
      <c r="B38" s="58" t="s">
        <v>336</v>
      </c>
      <c r="C38" s="53" t="s">
        <v>10</v>
      </c>
      <c r="D38" s="54" t="s">
        <v>335</v>
      </c>
      <c r="E38" s="8"/>
      <c r="F38" s="119">
        <v>60</v>
      </c>
      <c r="G38" s="48">
        <f t="shared" si="1"/>
        <v>0</v>
      </c>
      <c r="H38" s="69"/>
      <c r="I38" s="69"/>
      <c r="J38" s="69"/>
    </row>
    <row r="39" spans="2:13" s="51" customFormat="1" ht="15" x14ac:dyDescent="0.25">
      <c r="B39" s="58" t="s">
        <v>276</v>
      </c>
      <c r="C39" s="53" t="s">
        <v>10</v>
      </c>
      <c r="D39" s="54" t="s">
        <v>100</v>
      </c>
      <c r="E39" s="8"/>
      <c r="F39" s="119">
        <v>50</v>
      </c>
      <c r="G39" s="48">
        <f t="shared" si="1"/>
        <v>0</v>
      </c>
      <c r="H39" s="69"/>
      <c r="I39" s="69"/>
      <c r="J39" s="69"/>
    </row>
    <row r="40" spans="2:13" s="51" customFormat="1" ht="15" x14ac:dyDescent="0.25">
      <c r="B40" s="58" t="s">
        <v>277</v>
      </c>
      <c r="C40" s="53" t="s">
        <v>10</v>
      </c>
      <c r="D40" s="54" t="s">
        <v>101</v>
      </c>
      <c r="E40" s="8"/>
      <c r="F40" s="119">
        <v>50</v>
      </c>
      <c r="G40" s="48">
        <f t="shared" si="1"/>
        <v>0</v>
      </c>
      <c r="H40" s="69"/>
      <c r="I40" s="69"/>
      <c r="J40" s="69"/>
    </row>
    <row r="41" spans="2:13" s="51" customFormat="1" ht="15" x14ac:dyDescent="0.25">
      <c r="B41" s="58" t="s">
        <v>206</v>
      </c>
      <c r="C41" s="53" t="s">
        <v>10</v>
      </c>
      <c r="D41" s="54" t="s">
        <v>207</v>
      </c>
      <c r="E41" s="72"/>
      <c r="F41" s="119">
        <v>30</v>
      </c>
      <c r="G41" s="48">
        <f>E41*F41</f>
        <v>0</v>
      </c>
      <c r="I41" s="69"/>
      <c r="J41" s="69"/>
    </row>
    <row r="42" spans="2:13" s="51" customFormat="1" ht="15" x14ac:dyDescent="0.25">
      <c r="B42" s="58" t="s">
        <v>208</v>
      </c>
      <c r="C42" s="53" t="s">
        <v>10</v>
      </c>
      <c r="D42" s="54" t="s">
        <v>209</v>
      </c>
      <c r="E42" s="72"/>
      <c r="F42" s="119">
        <v>30</v>
      </c>
      <c r="G42" s="48">
        <f t="shared" ref="G42:G63" si="2">E42*F42</f>
        <v>0</v>
      </c>
      <c r="I42" s="69"/>
      <c r="J42" s="69"/>
    </row>
    <row r="43" spans="2:13" s="51" customFormat="1" ht="15" x14ac:dyDescent="0.25">
      <c r="B43" s="58" t="s">
        <v>210</v>
      </c>
      <c r="C43" s="53" t="s">
        <v>10</v>
      </c>
      <c r="D43" s="51" t="s">
        <v>211</v>
      </c>
      <c r="E43" s="72"/>
      <c r="F43" s="119">
        <v>10</v>
      </c>
      <c r="G43" s="48">
        <f t="shared" si="2"/>
        <v>0</v>
      </c>
      <c r="I43" s="69"/>
      <c r="J43" s="69"/>
    </row>
    <row r="44" spans="2:13" s="51" customFormat="1" ht="15" x14ac:dyDescent="0.25">
      <c r="B44" s="58" t="s">
        <v>212</v>
      </c>
      <c r="C44" s="53" t="s">
        <v>10</v>
      </c>
      <c r="D44" s="54" t="s">
        <v>213</v>
      </c>
      <c r="E44" s="8"/>
      <c r="F44" s="119">
        <v>40</v>
      </c>
      <c r="G44" s="48">
        <f t="shared" si="2"/>
        <v>0</v>
      </c>
      <c r="I44" s="69"/>
      <c r="J44" s="69"/>
      <c r="L44" s="69"/>
      <c r="M44" s="69"/>
    </row>
    <row r="45" spans="2:13" s="51" customFormat="1" ht="15" x14ac:dyDescent="0.25">
      <c r="B45" s="58" t="s">
        <v>214</v>
      </c>
      <c r="C45" s="53" t="s">
        <v>10</v>
      </c>
      <c r="D45" s="54" t="s">
        <v>215</v>
      </c>
      <c r="E45" s="8"/>
      <c r="F45" s="119">
        <v>40</v>
      </c>
      <c r="G45" s="48">
        <f t="shared" si="2"/>
        <v>0</v>
      </c>
      <c r="I45" s="69"/>
      <c r="J45" s="69"/>
      <c r="L45" s="69"/>
      <c r="M45" s="69"/>
    </row>
    <row r="46" spans="2:13" s="51" customFormat="1" ht="15" x14ac:dyDescent="0.25">
      <c r="B46" s="58" t="s">
        <v>216</v>
      </c>
      <c r="C46" s="53" t="s">
        <v>10</v>
      </c>
      <c r="D46" s="54" t="s">
        <v>217</v>
      </c>
      <c r="E46" s="8"/>
      <c r="F46" s="119">
        <v>40</v>
      </c>
      <c r="G46" s="48">
        <f t="shared" si="2"/>
        <v>0</v>
      </c>
      <c r="I46" s="69"/>
      <c r="J46" s="69"/>
      <c r="L46" s="69"/>
      <c r="M46" s="69"/>
    </row>
    <row r="47" spans="2:13" s="51" customFormat="1" ht="15" x14ac:dyDescent="0.25">
      <c r="B47" s="58" t="s">
        <v>218</v>
      </c>
      <c r="C47" s="53" t="s">
        <v>10</v>
      </c>
      <c r="D47" s="54" t="s">
        <v>219</v>
      </c>
      <c r="E47" s="8"/>
      <c r="F47" s="119">
        <v>40</v>
      </c>
      <c r="G47" s="48">
        <f t="shared" si="2"/>
        <v>0</v>
      </c>
      <c r="I47" s="69"/>
      <c r="J47" s="69"/>
      <c r="L47" s="69"/>
      <c r="M47" s="69"/>
    </row>
    <row r="48" spans="2:13" s="51" customFormat="1" ht="15" x14ac:dyDescent="0.25">
      <c r="B48" s="58" t="s">
        <v>220</v>
      </c>
      <c r="C48" s="53" t="s">
        <v>10</v>
      </c>
      <c r="D48" s="54" t="s">
        <v>221</v>
      </c>
      <c r="E48" s="8"/>
      <c r="F48" s="119">
        <v>40</v>
      </c>
      <c r="G48" s="48">
        <f t="shared" si="2"/>
        <v>0</v>
      </c>
      <c r="I48" s="69"/>
      <c r="J48" s="69"/>
      <c r="L48" s="69"/>
      <c r="M48" s="69"/>
    </row>
    <row r="49" spans="2:13" s="51" customFormat="1" ht="15" x14ac:dyDescent="0.25">
      <c r="B49" s="58" t="s">
        <v>222</v>
      </c>
      <c r="C49" s="53" t="s">
        <v>10</v>
      </c>
      <c r="D49" s="54" t="s">
        <v>223</v>
      </c>
      <c r="E49" s="8"/>
      <c r="F49" s="119">
        <v>10</v>
      </c>
      <c r="G49" s="48">
        <f t="shared" si="2"/>
        <v>0</v>
      </c>
      <c r="I49" s="69"/>
      <c r="J49" s="69"/>
      <c r="L49" s="69"/>
      <c r="M49" s="69"/>
    </row>
    <row r="50" spans="2:13" s="51" customFormat="1" ht="15" x14ac:dyDescent="0.25">
      <c r="B50" s="58" t="s">
        <v>224</v>
      </c>
      <c r="C50" s="53" t="s">
        <v>10</v>
      </c>
      <c r="D50" s="54" t="s">
        <v>225</v>
      </c>
      <c r="E50" s="8"/>
      <c r="F50" s="119">
        <v>10</v>
      </c>
      <c r="G50" s="48">
        <f t="shared" si="2"/>
        <v>0</v>
      </c>
      <c r="I50" s="69"/>
      <c r="J50" s="69"/>
      <c r="L50" s="69"/>
      <c r="M50" s="69"/>
    </row>
    <row r="51" spans="2:13" s="51" customFormat="1" ht="15" x14ac:dyDescent="0.25">
      <c r="B51" s="58" t="s">
        <v>226</v>
      </c>
      <c r="C51" s="53" t="s">
        <v>10</v>
      </c>
      <c r="D51" s="54" t="s">
        <v>227</v>
      </c>
      <c r="E51" s="8"/>
      <c r="F51" s="119">
        <v>10</v>
      </c>
      <c r="G51" s="48">
        <f t="shared" si="2"/>
        <v>0</v>
      </c>
      <c r="I51" s="69"/>
      <c r="J51" s="69"/>
      <c r="L51" s="69"/>
      <c r="M51" s="69"/>
    </row>
    <row r="52" spans="2:13" s="51" customFormat="1" ht="15" x14ac:dyDescent="0.25">
      <c r="B52" s="58" t="s">
        <v>228</v>
      </c>
      <c r="C52" s="53" t="s">
        <v>10</v>
      </c>
      <c r="D52" s="54" t="s">
        <v>229</v>
      </c>
      <c r="E52" s="8"/>
      <c r="F52" s="119">
        <v>10</v>
      </c>
      <c r="G52" s="48">
        <f t="shared" si="2"/>
        <v>0</v>
      </c>
      <c r="I52" s="69"/>
      <c r="J52" s="69"/>
      <c r="L52" s="69"/>
      <c r="M52" s="69"/>
    </row>
    <row r="53" spans="2:13" s="51" customFormat="1" ht="15" x14ac:dyDescent="0.25">
      <c r="B53" s="58" t="s">
        <v>230</v>
      </c>
      <c r="C53" s="53" t="s">
        <v>10</v>
      </c>
      <c r="D53" s="54" t="s">
        <v>231</v>
      </c>
      <c r="E53" s="8"/>
      <c r="F53" s="119">
        <v>10</v>
      </c>
      <c r="G53" s="48">
        <f t="shared" si="2"/>
        <v>0</v>
      </c>
      <c r="I53" s="69"/>
      <c r="J53" s="69"/>
      <c r="L53" s="69"/>
      <c r="M53" s="69"/>
    </row>
    <row r="54" spans="2:13" s="51" customFormat="1" ht="15" x14ac:dyDescent="0.25">
      <c r="B54" s="58" t="s">
        <v>232</v>
      </c>
      <c r="C54" s="53" t="s">
        <v>10</v>
      </c>
      <c r="D54" s="54" t="s">
        <v>233</v>
      </c>
      <c r="E54" s="8"/>
      <c r="F54" s="119">
        <v>10</v>
      </c>
      <c r="G54" s="48">
        <f t="shared" si="2"/>
        <v>0</v>
      </c>
      <c r="I54" s="69"/>
      <c r="J54" s="69"/>
      <c r="L54" s="69"/>
      <c r="M54" s="69"/>
    </row>
    <row r="55" spans="2:13" s="51" customFormat="1" ht="15" x14ac:dyDescent="0.25">
      <c r="B55" s="58" t="s">
        <v>234</v>
      </c>
      <c r="C55" s="53" t="s">
        <v>10</v>
      </c>
      <c r="D55" s="54" t="s">
        <v>235</v>
      </c>
      <c r="E55" s="8"/>
      <c r="F55" s="119">
        <v>10</v>
      </c>
      <c r="G55" s="48">
        <f t="shared" si="2"/>
        <v>0</v>
      </c>
      <c r="I55" s="69"/>
      <c r="J55" s="69"/>
      <c r="L55" s="69"/>
      <c r="M55" s="69"/>
    </row>
    <row r="56" spans="2:13" s="51" customFormat="1" ht="15" x14ac:dyDescent="0.25">
      <c r="B56" s="58" t="s">
        <v>236</v>
      </c>
      <c r="C56" s="53" t="s">
        <v>10</v>
      </c>
      <c r="D56" s="54" t="s">
        <v>237</v>
      </c>
      <c r="E56" s="8"/>
      <c r="F56" s="119">
        <v>10</v>
      </c>
      <c r="G56" s="48">
        <f t="shared" si="2"/>
        <v>0</v>
      </c>
      <c r="I56" s="69"/>
      <c r="J56" s="69"/>
      <c r="L56" s="69"/>
      <c r="M56" s="69"/>
    </row>
    <row r="57" spans="2:13" s="51" customFormat="1" ht="15" x14ac:dyDescent="0.25">
      <c r="B57" s="58" t="s">
        <v>303</v>
      </c>
      <c r="C57" s="53" t="s">
        <v>10</v>
      </c>
      <c r="D57" s="54" t="s">
        <v>305</v>
      </c>
      <c r="E57" s="8"/>
      <c r="F57" s="119">
        <v>50</v>
      </c>
      <c r="G57" s="48">
        <f t="shared" si="2"/>
        <v>0</v>
      </c>
      <c r="I57" s="69"/>
      <c r="J57" s="69"/>
      <c r="L57" s="69"/>
      <c r="M57" s="69"/>
    </row>
    <row r="58" spans="2:13" s="51" customFormat="1" ht="15" x14ac:dyDescent="0.25">
      <c r="B58" s="58" t="s">
        <v>304</v>
      </c>
      <c r="C58" s="53" t="s">
        <v>10</v>
      </c>
      <c r="D58" s="54" t="s">
        <v>306</v>
      </c>
      <c r="E58" s="8"/>
      <c r="F58" s="119">
        <v>20</v>
      </c>
      <c r="G58" s="48">
        <f t="shared" si="2"/>
        <v>0</v>
      </c>
      <c r="I58" s="69"/>
      <c r="J58" s="69"/>
      <c r="L58" s="69"/>
      <c r="M58" s="69"/>
    </row>
    <row r="59" spans="2:13" s="51" customFormat="1" ht="15" x14ac:dyDescent="0.25">
      <c r="B59" s="58" t="s">
        <v>309</v>
      </c>
      <c r="C59" s="53" t="s">
        <v>10</v>
      </c>
      <c r="D59" s="54" t="s">
        <v>316</v>
      </c>
      <c r="E59" s="8"/>
      <c r="F59" s="119">
        <v>10</v>
      </c>
      <c r="G59" s="48">
        <f t="shared" si="2"/>
        <v>0</v>
      </c>
      <c r="H59" s="69"/>
      <c r="I59" s="69"/>
      <c r="J59" s="69"/>
    </row>
    <row r="60" spans="2:13" s="51" customFormat="1" ht="15" x14ac:dyDescent="0.25">
      <c r="B60" s="58" t="s">
        <v>307</v>
      </c>
      <c r="C60" s="53" t="s">
        <v>10</v>
      </c>
      <c r="D60" s="54" t="s">
        <v>310</v>
      </c>
      <c r="E60" s="35"/>
      <c r="F60" s="119">
        <v>20</v>
      </c>
      <c r="G60" s="48">
        <f t="shared" si="2"/>
        <v>0</v>
      </c>
      <c r="I60" s="69"/>
      <c r="J60" s="69"/>
      <c r="L60" s="69"/>
      <c r="M60" s="69"/>
    </row>
    <row r="61" spans="2:13" s="51" customFormat="1" ht="15" x14ac:dyDescent="0.25">
      <c r="B61" s="58" t="s">
        <v>308</v>
      </c>
      <c r="C61" s="53" t="s">
        <v>10</v>
      </c>
      <c r="D61" s="54" t="s">
        <v>311</v>
      </c>
      <c r="E61" s="8"/>
      <c r="F61" s="119">
        <v>20</v>
      </c>
      <c r="G61" s="48">
        <f t="shared" si="2"/>
        <v>0</v>
      </c>
      <c r="I61" s="69"/>
      <c r="J61" s="69"/>
      <c r="L61" s="69"/>
      <c r="M61" s="69"/>
    </row>
    <row r="62" spans="2:13" s="51" customFormat="1" ht="15" x14ac:dyDescent="0.25">
      <c r="B62" s="58" t="s">
        <v>313</v>
      </c>
      <c r="C62" s="53" t="s">
        <v>10</v>
      </c>
      <c r="D62" s="54" t="s">
        <v>312</v>
      </c>
      <c r="E62" s="8"/>
      <c r="F62" s="119">
        <v>20</v>
      </c>
      <c r="G62" s="48">
        <f t="shared" si="2"/>
        <v>0</v>
      </c>
      <c r="H62" s="69"/>
      <c r="I62" s="69"/>
      <c r="J62" s="69"/>
    </row>
    <row r="63" spans="2:13" s="51" customFormat="1" ht="15" x14ac:dyDescent="0.25">
      <c r="B63" s="58" t="s">
        <v>314</v>
      </c>
      <c r="C63" s="53" t="s">
        <v>10</v>
      </c>
      <c r="D63" s="54" t="s">
        <v>315</v>
      </c>
      <c r="E63" s="8"/>
      <c r="F63" s="119">
        <v>5</v>
      </c>
      <c r="G63" s="48">
        <f t="shared" si="2"/>
        <v>0</v>
      </c>
      <c r="H63" s="69"/>
      <c r="I63" s="69"/>
      <c r="J63" s="69"/>
    </row>
    <row r="64" spans="2:13" ht="15" x14ac:dyDescent="0.25">
      <c r="B64" s="84" t="s">
        <v>366</v>
      </c>
      <c r="C64" s="84"/>
      <c r="D64" s="84" t="s">
        <v>1</v>
      </c>
      <c r="E64" s="84"/>
      <c r="F64" s="84"/>
      <c r="G64" s="47">
        <f>SUM(G6:G63)</f>
        <v>0</v>
      </c>
    </row>
    <row r="65" spans="2:7" ht="15" x14ac:dyDescent="0.25">
      <c r="B65" s="58" t="s">
        <v>102</v>
      </c>
      <c r="C65" s="53" t="s">
        <v>10</v>
      </c>
      <c r="D65" s="46" t="s">
        <v>103</v>
      </c>
      <c r="E65" s="73"/>
      <c r="F65" s="124">
        <v>30</v>
      </c>
      <c r="G65" s="68">
        <f t="shared" ref="G65:G78" si="3">E65*F65</f>
        <v>0</v>
      </c>
    </row>
    <row r="66" spans="2:7" ht="15" x14ac:dyDescent="0.25">
      <c r="B66" s="58" t="s">
        <v>104</v>
      </c>
      <c r="C66" s="53" t="s">
        <v>10</v>
      </c>
      <c r="D66" s="46" t="s">
        <v>105</v>
      </c>
      <c r="E66" s="73"/>
      <c r="F66" s="124">
        <v>30</v>
      </c>
      <c r="G66" s="68">
        <f t="shared" si="3"/>
        <v>0</v>
      </c>
    </row>
    <row r="67" spans="2:7" ht="14.65" customHeight="1" x14ac:dyDescent="0.25">
      <c r="B67" s="58" t="s">
        <v>106</v>
      </c>
      <c r="C67" s="53" t="s">
        <v>10</v>
      </c>
      <c r="D67" s="46" t="s">
        <v>107</v>
      </c>
      <c r="E67" s="73"/>
      <c r="F67" s="124">
        <v>12</v>
      </c>
      <c r="G67" s="68">
        <f t="shared" si="3"/>
        <v>0</v>
      </c>
    </row>
    <row r="68" spans="2:7" ht="14.65" customHeight="1" x14ac:dyDescent="0.25">
      <c r="B68" s="58" t="s">
        <v>108</v>
      </c>
      <c r="C68" s="53" t="s">
        <v>10</v>
      </c>
      <c r="D68" s="46" t="s">
        <v>109</v>
      </c>
      <c r="E68" s="73"/>
      <c r="F68" s="124">
        <v>30</v>
      </c>
      <c r="G68" s="68">
        <f t="shared" si="3"/>
        <v>0</v>
      </c>
    </row>
    <row r="69" spans="2:7" ht="15" customHeight="1" x14ac:dyDescent="0.25">
      <c r="B69" s="58" t="s">
        <v>110</v>
      </c>
      <c r="C69" s="53" t="s">
        <v>10</v>
      </c>
      <c r="D69" s="46" t="s">
        <v>111</v>
      </c>
      <c r="E69" s="73"/>
      <c r="F69" s="124">
        <v>12</v>
      </c>
      <c r="G69" s="68">
        <f t="shared" si="3"/>
        <v>0</v>
      </c>
    </row>
    <row r="70" spans="2:7" ht="15" x14ac:dyDescent="0.25">
      <c r="B70" s="58" t="s">
        <v>112</v>
      </c>
      <c r="C70" s="53" t="s">
        <v>10</v>
      </c>
      <c r="D70" s="46" t="s">
        <v>113</v>
      </c>
      <c r="E70" s="73"/>
      <c r="F70" s="124">
        <v>30</v>
      </c>
      <c r="G70" s="68">
        <f t="shared" si="3"/>
        <v>0</v>
      </c>
    </row>
    <row r="71" spans="2:7" ht="15" x14ac:dyDescent="0.25">
      <c r="B71" s="58" t="s">
        <v>114</v>
      </c>
      <c r="C71" s="53" t="s">
        <v>10</v>
      </c>
      <c r="D71" s="46" t="s">
        <v>115</v>
      </c>
      <c r="E71" s="73"/>
      <c r="F71" s="124">
        <v>30</v>
      </c>
      <c r="G71" s="68">
        <f t="shared" si="3"/>
        <v>0</v>
      </c>
    </row>
    <row r="72" spans="2:7" ht="15" x14ac:dyDescent="0.25">
      <c r="B72" s="58" t="s">
        <v>116</v>
      </c>
      <c r="C72" s="53" t="s">
        <v>10</v>
      </c>
      <c r="D72" s="46" t="s">
        <v>117</v>
      </c>
      <c r="E72" s="73"/>
      <c r="F72" s="124">
        <v>12</v>
      </c>
      <c r="G72" s="68">
        <f t="shared" si="3"/>
        <v>0</v>
      </c>
    </row>
    <row r="73" spans="2:7" ht="15" x14ac:dyDescent="0.25">
      <c r="B73" s="58" t="s">
        <v>118</v>
      </c>
      <c r="C73" s="53" t="s">
        <v>10</v>
      </c>
      <c r="D73" s="46" t="s">
        <v>119</v>
      </c>
      <c r="E73" s="73"/>
      <c r="F73" s="124">
        <v>12</v>
      </c>
      <c r="G73" s="68">
        <f t="shared" si="3"/>
        <v>0</v>
      </c>
    </row>
    <row r="74" spans="2:7" ht="15" x14ac:dyDescent="0.25">
      <c r="B74" s="58" t="s">
        <v>120</v>
      </c>
      <c r="C74" s="53" t="s">
        <v>10</v>
      </c>
      <c r="D74" s="46" t="s">
        <v>121</v>
      </c>
      <c r="E74" s="73"/>
      <c r="F74" s="124">
        <v>12</v>
      </c>
      <c r="G74" s="68">
        <f t="shared" si="3"/>
        <v>0</v>
      </c>
    </row>
    <row r="75" spans="2:7" ht="15" x14ac:dyDescent="0.25">
      <c r="B75" s="58" t="s">
        <v>122</v>
      </c>
      <c r="C75" s="53" t="s">
        <v>10</v>
      </c>
      <c r="D75" s="46" t="s">
        <v>123</v>
      </c>
      <c r="E75" s="73"/>
      <c r="F75" s="124">
        <v>12</v>
      </c>
      <c r="G75" s="68">
        <f t="shared" si="3"/>
        <v>0</v>
      </c>
    </row>
    <row r="76" spans="2:7" ht="15" x14ac:dyDescent="0.25">
      <c r="B76" s="58" t="s">
        <v>124</v>
      </c>
      <c r="C76" s="53" t="s">
        <v>10</v>
      </c>
      <c r="D76" s="46" t="s">
        <v>125</v>
      </c>
      <c r="E76" s="73"/>
      <c r="F76" s="124">
        <v>30</v>
      </c>
      <c r="G76" s="68">
        <f t="shared" si="3"/>
        <v>0</v>
      </c>
    </row>
    <row r="77" spans="2:7" ht="28.5" x14ac:dyDescent="0.2">
      <c r="B77" s="44" t="s">
        <v>126</v>
      </c>
      <c r="C77" s="45" t="s">
        <v>10</v>
      </c>
      <c r="D77" s="66" t="s">
        <v>127</v>
      </c>
      <c r="E77" s="74"/>
      <c r="F77" s="125">
        <v>30</v>
      </c>
      <c r="G77" s="61">
        <f t="shared" si="3"/>
        <v>0</v>
      </c>
    </row>
    <row r="78" spans="2:7" ht="28.5" x14ac:dyDescent="0.2">
      <c r="B78" s="44" t="s">
        <v>128</v>
      </c>
      <c r="C78" s="45" t="s">
        <v>10</v>
      </c>
      <c r="D78" s="66" t="s">
        <v>129</v>
      </c>
      <c r="E78" s="74"/>
      <c r="F78" s="125">
        <v>30</v>
      </c>
      <c r="G78" s="61">
        <f t="shared" si="3"/>
        <v>0</v>
      </c>
    </row>
    <row r="79" spans="2:7" ht="15" x14ac:dyDescent="0.2">
      <c r="B79" s="88" t="s">
        <v>368</v>
      </c>
      <c r="C79" s="89"/>
      <c r="D79" s="89"/>
      <c r="E79" s="89"/>
      <c r="F79" s="90"/>
      <c r="G79" s="37">
        <f>SUM(G65:G78)</f>
        <v>0</v>
      </c>
    </row>
    <row r="80" spans="2:7" ht="44.25" x14ac:dyDescent="0.2">
      <c r="B80" s="62" t="s">
        <v>317</v>
      </c>
      <c r="C80" s="63" t="s">
        <v>318</v>
      </c>
      <c r="D80" s="64" t="s">
        <v>343</v>
      </c>
      <c r="E80" s="74"/>
      <c r="F80" s="126">
        <v>200</v>
      </c>
      <c r="G80" s="61">
        <f>E80*F80</f>
        <v>0</v>
      </c>
    </row>
    <row r="81" spans="2:10" ht="85.5" customHeight="1" x14ac:dyDescent="0.2">
      <c r="B81" s="62" t="s">
        <v>319</v>
      </c>
      <c r="C81" s="63" t="s">
        <v>318</v>
      </c>
      <c r="D81" s="64" t="s">
        <v>344</v>
      </c>
      <c r="E81" s="74"/>
      <c r="F81" s="126">
        <v>200</v>
      </c>
      <c r="G81" s="61">
        <f>E81*F81</f>
        <v>0</v>
      </c>
    </row>
    <row r="82" spans="2:10" ht="28.5" x14ac:dyDescent="0.2">
      <c r="B82" s="62" t="s">
        <v>320</v>
      </c>
      <c r="C82" s="63" t="s">
        <v>10</v>
      </c>
      <c r="D82" s="66" t="s">
        <v>322</v>
      </c>
      <c r="E82" s="74"/>
      <c r="F82" s="126">
        <v>150</v>
      </c>
      <c r="G82" s="61">
        <f t="shared" ref="G82:G85" si="4">E82*F82</f>
        <v>0</v>
      </c>
    </row>
    <row r="83" spans="2:10" ht="28.5" x14ac:dyDescent="0.2">
      <c r="B83" s="62" t="s">
        <v>321</v>
      </c>
      <c r="C83" s="63" t="s">
        <v>10</v>
      </c>
      <c r="D83" s="67" t="s">
        <v>323</v>
      </c>
      <c r="E83" s="74"/>
      <c r="F83" s="126">
        <v>50</v>
      </c>
      <c r="G83" s="65">
        <f t="shared" si="4"/>
        <v>0</v>
      </c>
    </row>
    <row r="84" spans="2:10" ht="100.5" customHeight="1" x14ac:dyDescent="0.2">
      <c r="B84" s="62" t="s">
        <v>324</v>
      </c>
      <c r="C84" s="63" t="s">
        <v>10</v>
      </c>
      <c r="D84" s="64" t="s">
        <v>352</v>
      </c>
      <c r="E84" s="74"/>
      <c r="F84" s="126">
        <v>100</v>
      </c>
      <c r="G84" s="61">
        <f t="shared" si="4"/>
        <v>0</v>
      </c>
    </row>
    <row r="85" spans="2:10" ht="101.25" customHeight="1" x14ac:dyDescent="0.2">
      <c r="B85" s="62" t="s">
        <v>325</v>
      </c>
      <c r="C85" s="63" t="s">
        <v>10</v>
      </c>
      <c r="D85" s="64" t="s">
        <v>353</v>
      </c>
      <c r="E85" s="74"/>
      <c r="F85" s="126">
        <v>100</v>
      </c>
      <c r="G85" s="61">
        <f t="shared" si="4"/>
        <v>0</v>
      </c>
    </row>
    <row r="86" spans="2:10" ht="115.5" x14ac:dyDescent="0.2">
      <c r="B86" s="62" t="s">
        <v>326</v>
      </c>
      <c r="C86" s="63" t="s">
        <v>10</v>
      </c>
      <c r="D86" s="64" t="s">
        <v>354</v>
      </c>
      <c r="E86" s="74"/>
      <c r="F86" s="126">
        <v>50</v>
      </c>
      <c r="G86" s="61">
        <f>E86*F86</f>
        <v>0</v>
      </c>
    </row>
    <row r="87" spans="2:10" ht="101.25" customHeight="1" x14ac:dyDescent="0.2">
      <c r="B87" s="62" t="s">
        <v>327</v>
      </c>
      <c r="C87" s="63" t="s">
        <v>10</v>
      </c>
      <c r="D87" s="64" t="s">
        <v>355</v>
      </c>
      <c r="E87" s="74"/>
      <c r="F87" s="126">
        <v>50</v>
      </c>
      <c r="G87" s="61">
        <f>E87*F87</f>
        <v>0</v>
      </c>
    </row>
    <row r="88" spans="2:10" ht="15" x14ac:dyDescent="0.2">
      <c r="B88" s="88" t="s">
        <v>369</v>
      </c>
      <c r="C88" s="89"/>
      <c r="D88" s="89"/>
      <c r="E88" s="89"/>
      <c r="F88" s="90"/>
      <c r="G88" s="37">
        <f>SUM(G80:G87)</f>
        <v>0</v>
      </c>
    </row>
    <row r="89" spans="2:10" ht="15" x14ac:dyDescent="0.2">
      <c r="B89" s="85" t="s">
        <v>370</v>
      </c>
      <c r="C89" s="86"/>
      <c r="D89" s="86"/>
      <c r="E89" s="86"/>
      <c r="F89" s="87"/>
      <c r="G89" s="39">
        <f>G64+G79+G88</f>
        <v>0</v>
      </c>
    </row>
    <row r="90" spans="2:10" ht="15" x14ac:dyDescent="0.2">
      <c r="B90" s="85" t="s">
        <v>378</v>
      </c>
      <c r="C90" s="86"/>
      <c r="D90" s="86"/>
      <c r="E90" s="86"/>
      <c r="F90" s="87"/>
      <c r="G90" s="39">
        <f>G89*0.21</f>
        <v>0</v>
      </c>
    </row>
    <row r="91" spans="2:10" ht="20.100000000000001" customHeight="1" x14ac:dyDescent="0.2">
      <c r="B91" s="75" t="s">
        <v>361</v>
      </c>
      <c r="C91" s="76"/>
      <c r="D91" s="76"/>
      <c r="E91" s="76"/>
      <c r="F91" s="77"/>
      <c r="G91" s="40">
        <f>G89+G90</f>
        <v>0</v>
      </c>
    </row>
    <row r="92" spans="2:10" ht="8.25" customHeight="1" x14ac:dyDescent="0.2">
      <c r="C92" s="36"/>
      <c r="G92" s="36"/>
      <c r="H92" s="36"/>
      <c r="I92" s="36"/>
      <c r="J92" s="36"/>
    </row>
    <row r="93" spans="2:10" x14ac:dyDescent="0.2">
      <c r="B93" s="38"/>
    </row>
    <row r="94" spans="2:10" x14ac:dyDescent="0.2">
      <c r="B94" s="38"/>
      <c r="D94" s="38"/>
    </row>
    <row r="95" spans="2:10" x14ac:dyDescent="0.2">
      <c r="B95" s="38"/>
      <c r="D95" s="38"/>
      <c r="E95" s="38"/>
    </row>
    <row r="96" spans="2:10" x14ac:dyDescent="0.2">
      <c r="B96" s="38"/>
      <c r="D96" s="38"/>
      <c r="E96" s="38"/>
    </row>
    <row r="97" spans="4:5" x14ac:dyDescent="0.2">
      <c r="D97" s="38"/>
      <c r="E97" s="38"/>
    </row>
  </sheetData>
  <sheetProtection algorithmName="SHA-512" hashValue="RT/EW+ouDS11L8qgbqL1jS2RNZqHMOrUjSUr0/TfDqVAybs2e/nLmi5tscw8RmVk+TFCNHffoYq1KNJUYAbqow==" saltValue="iJuFr267tErcGyhx5Tm/Dg==" spinCount="100000" sheet="1" objects="1" scenarios="1"/>
  <mergeCells count="13">
    <mergeCell ref="B88:F88"/>
    <mergeCell ref="B89:F89"/>
    <mergeCell ref="B90:F90"/>
    <mergeCell ref="B91:F91"/>
    <mergeCell ref="B2:G2"/>
    <mergeCell ref="B3:B4"/>
    <mergeCell ref="C3:C4"/>
    <mergeCell ref="D3:D4"/>
    <mergeCell ref="E3:E4"/>
    <mergeCell ref="F3:F4"/>
    <mergeCell ref="G3:G4"/>
    <mergeCell ref="B64:F64"/>
    <mergeCell ref="B79:F79"/>
  </mergeCells>
  <phoneticPr fontId="7" type="noConversion"/>
  <hyperlinks>
    <hyperlink ref="B6" r:id="rId1" xr:uid="{129DC068-068F-4E9E-B1CE-4672A7E09629}"/>
    <hyperlink ref="B7" r:id="rId2" display="M-TA-5" xr:uid="{60630801-841E-4890-B87A-C82EA68E8ABF}"/>
    <hyperlink ref="B8" r:id="rId3" display="M-TA-9" xr:uid="{6A180A2C-6F3A-431C-BB47-8F012B689A9B}"/>
    <hyperlink ref="B9" r:id="rId4" display="M-CAS-1" xr:uid="{D0A1D6F3-5628-4B49-8098-B3F4D895B322}"/>
    <hyperlink ref="B10" r:id="rId5" display="M-CAS-2" xr:uid="{D1B1EE48-0C2A-4387-98CD-D43BCAB0A24B}"/>
    <hyperlink ref="B21" r:id="rId6" xr:uid="{87C0A162-2A3B-4801-8BCB-A14568F7D393}"/>
    <hyperlink ref="B22" r:id="rId7" xr:uid="{2067265A-8999-4B9F-9D6C-AFF2C7AD1889}"/>
    <hyperlink ref="B23" r:id="rId8" xr:uid="{4C5F23E3-B1F2-4654-A6CE-FF4797B8A39D}"/>
    <hyperlink ref="B24" r:id="rId9" xr:uid="{5A2AB004-CA3B-4C04-96C6-83989B8096CE}"/>
    <hyperlink ref="B25" r:id="rId10" xr:uid="{76CB13C9-8AB3-4D6B-A95E-E1DDFF426350}"/>
    <hyperlink ref="B27" r:id="rId11" xr:uid="{AE0A9FF1-D7DD-400A-BE7F-7BFEC6E96899}"/>
    <hyperlink ref="B26" r:id="rId12" xr:uid="{358E48DB-D911-464B-9331-F8BD6F60CDE7}"/>
    <hyperlink ref="B28" r:id="rId13" xr:uid="{5AF61CDB-103E-4538-A0BC-933860AF2318}"/>
    <hyperlink ref="B30" r:id="rId14" xr:uid="{0EF1C43B-45AC-4981-B7DE-56A7915ADA65}"/>
    <hyperlink ref="B33" r:id="rId15" xr:uid="{D6931BC3-E1E9-474A-826F-1D7C8D0950F1}"/>
    <hyperlink ref="B34" r:id="rId16" xr:uid="{9AA20E88-82BF-4516-BB0D-CB70D7C12875}"/>
    <hyperlink ref="B35" r:id="rId17" xr:uid="{09048BD0-6568-472F-9D32-A3E38C3B0E81}"/>
    <hyperlink ref="B36" r:id="rId18" xr:uid="{6170B9CD-D708-4B8B-8E36-8AD5D645D4C0}"/>
    <hyperlink ref="B37" r:id="rId19" xr:uid="{6ACE93F6-FEFA-4C75-9012-0C85AFA4F1ED}"/>
    <hyperlink ref="B44" r:id="rId20" xr:uid="{A9716A07-C1C3-4278-95D6-13405E5160BF}"/>
    <hyperlink ref="B45" r:id="rId21" xr:uid="{F6E0EA66-EC74-45CE-8BA2-69B969984E82}"/>
    <hyperlink ref="B46" r:id="rId22" xr:uid="{C8BCA550-BD6D-4C30-887D-381E0E51C06E}"/>
    <hyperlink ref="B47" r:id="rId23" xr:uid="{E72CD290-D6DF-4F3D-9736-2E53316500DC}"/>
    <hyperlink ref="B48" r:id="rId24" xr:uid="{E158CBB5-53A6-4057-9305-47B1116CF607}"/>
    <hyperlink ref="B49" r:id="rId25" xr:uid="{E43BFED5-F9BB-49C9-A59E-86DBDD372C2B}"/>
    <hyperlink ref="B50" r:id="rId26" xr:uid="{75876252-3DBB-4E6C-9B6C-5CE9BDB8CE19}"/>
    <hyperlink ref="B51" r:id="rId27" xr:uid="{6A76D5C3-06E1-4AB2-8D19-60DBF1E03C2C}"/>
    <hyperlink ref="B52" r:id="rId28" xr:uid="{FC0BDDB3-B5B6-4D8C-AA84-19178B6D788F}"/>
    <hyperlink ref="B53" r:id="rId29" xr:uid="{62F6B17E-A2A1-4587-AC4B-CBB829AC06F5}"/>
    <hyperlink ref="B54" r:id="rId30" xr:uid="{2E4D7A03-2B86-425E-AB78-F6E118E654A2}"/>
    <hyperlink ref="B55" r:id="rId31" xr:uid="{4153078B-805F-48EB-B905-97C4A71D6777}"/>
    <hyperlink ref="B56" r:id="rId32" xr:uid="{74DFB54F-79B5-405C-84F2-05EC059115E9}"/>
    <hyperlink ref="B41" r:id="rId33" xr:uid="{AC922702-93DE-4E5E-9DF2-01ACD4CA1F71}"/>
    <hyperlink ref="B42" r:id="rId34" xr:uid="{6AD6ED99-41FD-4404-BE05-7A0D444D6928}"/>
    <hyperlink ref="B43" r:id="rId35" xr:uid="{80C201DA-7034-4627-BF0D-94D7CA39CF67}"/>
    <hyperlink ref="B11" r:id="rId36" display="S-BV-7" xr:uid="{9F46C6E1-F204-4F15-9774-3C301C167960}"/>
    <hyperlink ref="B12" r:id="rId37" display="S-BV-8" xr:uid="{4A5BAD8D-4D01-45C8-B6AF-40C02E8FC2E2}"/>
    <hyperlink ref="B13" r:id="rId38" display="S-BV-9" xr:uid="{EAADAEAD-A5C0-4A24-8AA6-20FA09193CEF}"/>
    <hyperlink ref="B14" r:id="rId39" xr:uid="{98878F1B-8B6B-450A-940E-27E0CC0FBB25}"/>
    <hyperlink ref="B15" r:id="rId40" xr:uid="{A81245EC-266A-4E2D-87A3-08581F8C494D}"/>
    <hyperlink ref="B16" r:id="rId41" xr:uid="{44B27A7A-6122-4971-93A8-92CADF8E7CDA}"/>
    <hyperlink ref="B17" r:id="rId42" xr:uid="{2E3B9107-599C-4237-BE8B-038AA37D7B50}"/>
    <hyperlink ref="B18" r:id="rId43" xr:uid="{B766E0D9-2638-4D46-A292-1DA0EDC38656}"/>
    <hyperlink ref="B19" r:id="rId44" xr:uid="{B24266AD-D67D-416C-AB27-CCAFC978BDB0}"/>
    <hyperlink ref="B39" r:id="rId45" xr:uid="{EF6A496B-A4A8-4152-B638-D065C856FCB1}"/>
    <hyperlink ref="B40" r:id="rId46" xr:uid="{4045FB6E-2415-4A75-9DCC-B5C8F57DB39A}"/>
    <hyperlink ref="B29" r:id="rId47" xr:uid="{E05C673A-1A47-44EA-9D51-FC901AD9B1D0}"/>
    <hyperlink ref="B31" r:id="rId48" xr:uid="{DB3A8E60-B05D-403A-9C48-EC2465F7AF5E}"/>
    <hyperlink ref="B32" r:id="rId49" xr:uid="{2AD4EB82-6897-47D7-8325-FCC01BF56AD1}"/>
    <hyperlink ref="B57:B59" r:id="rId50" display="FEL-AG-01" xr:uid="{E3F36598-0431-4CDD-9363-5D0E72416407}"/>
    <hyperlink ref="B58" r:id="rId51" xr:uid="{D91FB6F1-BEF5-45F4-AC07-EE9594348145}"/>
    <hyperlink ref="B59" r:id="rId52" xr:uid="{D3D2E261-25AA-42F9-B77B-0B5BB7C39AD7}"/>
    <hyperlink ref="B20" r:id="rId53" xr:uid="{96B19C5A-1543-49A8-BFE9-F70F093904B4}"/>
    <hyperlink ref="B38" r:id="rId54" xr:uid="{AEAACCD0-9586-4D58-AA50-00E997EC8787}"/>
    <hyperlink ref="B57" r:id="rId55" xr:uid="{B07A4E24-D77E-4DFB-A3EC-F6DEEBBFD49C}"/>
    <hyperlink ref="B60" r:id="rId56" xr:uid="{B7111E77-32A1-4F3A-87AE-DCFF9624BD2C}"/>
    <hyperlink ref="B61" r:id="rId57" xr:uid="{F1B41A1F-4BE9-4EA5-BBE9-AB986AA452BA}"/>
    <hyperlink ref="B62" r:id="rId58" xr:uid="{E286A7D6-E074-4402-BCA0-6BE35F924A4E}"/>
    <hyperlink ref="B63" r:id="rId59" xr:uid="{205F617F-D23B-442B-A322-0B62DA2E93C7}"/>
  </hyperlinks>
  <pageMargins left="0.7" right="0.7" top="0.75" bottom="0.75" header="0.3" footer="0.3"/>
  <pageSetup paperSize="9" scale="50" orientation="portrait" r:id="rId60"/>
  <ignoredErrors>
    <ignoredError sqref="G7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A4E29-BD9F-492B-A39F-EF9D85A8860C}">
  <dimension ref="A1:F9"/>
  <sheetViews>
    <sheetView workbookViewId="0">
      <selection activeCell="E14" sqref="E14"/>
    </sheetView>
  </sheetViews>
  <sheetFormatPr baseColWidth="10" defaultRowHeight="15" x14ac:dyDescent="0.25"/>
  <cols>
    <col min="1" max="1" width="11.42578125" bestFit="1" customWidth="1"/>
    <col min="2" max="2" width="9.140625" bestFit="1" customWidth="1"/>
    <col min="3" max="3" width="49.7109375" bestFit="1" customWidth="1"/>
    <col min="4" max="4" width="28.5703125" bestFit="1" customWidth="1"/>
    <col min="5" max="5" width="12" bestFit="1" customWidth="1"/>
    <col min="6" max="6" width="10.140625" bestFit="1" customWidth="1"/>
  </cols>
  <sheetData>
    <row r="1" spans="1:6" ht="15" customHeight="1" x14ac:dyDescent="0.25">
      <c r="A1" s="98" t="s">
        <v>2</v>
      </c>
      <c r="B1" s="98" t="s">
        <v>9</v>
      </c>
      <c r="C1" s="98" t="s">
        <v>246</v>
      </c>
      <c r="D1" s="98" t="s">
        <v>346</v>
      </c>
      <c r="E1" s="98" t="s">
        <v>345</v>
      </c>
      <c r="F1" s="98" t="s">
        <v>238</v>
      </c>
    </row>
    <row r="2" spans="1:6" ht="4.5" customHeight="1" x14ac:dyDescent="0.25">
      <c r="A2" s="99"/>
      <c r="B2" s="99"/>
      <c r="C2" s="99"/>
      <c r="D2" s="99"/>
      <c r="E2" s="99"/>
      <c r="F2" s="99"/>
    </row>
    <row r="3" spans="1:6" x14ac:dyDescent="0.25">
      <c r="A3" s="4" t="s">
        <v>303</v>
      </c>
      <c r="B3" s="1" t="s">
        <v>10</v>
      </c>
      <c r="C3" s="2" t="s">
        <v>305</v>
      </c>
      <c r="D3" s="3">
        <v>230.94</v>
      </c>
      <c r="E3" s="3">
        <v>4</v>
      </c>
      <c r="F3" s="3">
        <f t="shared" ref="F3:F8" si="0">D3*E3</f>
        <v>923.76</v>
      </c>
    </row>
    <row r="4" spans="1:6" x14ac:dyDescent="0.25">
      <c r="A4" s="4" t="s">
        <v>304</v>
      </c>
      <c r="B4" s="1" t="s">
        <v>10</v>
      </c>
      <c r="C4" s="2" t="s">
        <v>306</v>
      </c>
      <c r="D4" s="3">
        <v>444.74</v>
      </c>
      <c r="E4" s="3">
        <v>4</v>
      </c>
      <c r="F4" s="3">
        <f t="shared" si="0"/>
        <v>1778.96</v>
      </c>
    </row>
    <row r="5" spans="1:6" x14ac:dyDescent="0.25">
      <c r="A5" s="4" t="s">
        <v>309</v>
      </c>
      <c r="B5" s="1" t="s">
        <v>10</v>
      </c>
      <c r="C5" s="2" t="s">
        <v>316</v>
      </c>
      <c r="D5" s="3">
        <v>1026.32</v>
      </c>
      <c r="E5" s="3">
        <v>8</v>
      </c>
      <c r="F5" s="3">
        <f t="shared" si="0"/>
        <v>8210.56</v>
      </c>
    </row>
    <row r="6" spans="1:6" x14ac:dyDescent="0.25">
      <c r="A6" s="4" t="s">
        <v>307</v>
      </c>
      <c r="B6" s="1" t="s">
        <v>10</v>
      </c>
      <c r="C6" s="2" t="s">
        <v>310</v>
      </c>
      <c r="D6" s="2">
        <v>110.59</v>
      </c>
      <c r="E6" s="3">
        <v>4</v>
      </c>
      <c r="F6" s="3">
        <f t="shared" si="0"/>
        <v>442.36</v>
      </c>
    </row>
    <row r="7" spans="1:6" x14ac:dyDescent="0.25">
      <c r="A7" s="4" t="s">
        <v>308</v>
      </c>
      <c r="B7" s="1" t="s">
        <v>10</v>
      </c>
      <c r="C7" s="2" t="s">
        <v>311</v>
      </c>
      <c r="D7" s="3">
        <v>275.55</v>
      </c>
      <c r="E7" s="3">
        <v>4</v>
      </c>
      <c r="F7" s="3">
        <f t="shared" si="0"/>
        <v>1102.2</v>
      </c>
    </row>
    <row r="8" spans="1:6" x14ac:dyDescent="0.25">
      <c r="A8" s="4" t="s">
        <v>313</v>
      </c>
      <c r="B8" s="1" t="s">
        <v>10</v>
      </c>
      <c r="C8" s="2" t="s">
        <v>312</v>
      </c>
      <c r="D8" s="3">
        <v>444.78</v>
      </c>
      <c r="E8" s="3">
        <v>4</v>
      </c>
      <c r="F8" s="3">
        <f t="shared" si="0"/>
        <v>1779.12</v>
      </c>
    </row>
    <row r="9" spans="1:6" x14ac:dyDescent="0.25">
      <c r="F9" s="5">
        <f>F3+F4+F5+F6+F7+F8</f>
        <v>14236.96</v>
      </c>
    </row>
  </sheetData>
  <mergeCells count="6">
    <mergeCell ref="F1:F2"/>
    <mergeCell ref="A1:A2"/>
    <mergeCell ref="B1:B2"/>
    <mergeCell ref="C1:C2"/>
    <mergeCell ref="D1:D2"/>
    <mergeCell ref="E1:E2"/>
  </mergeCells>
  <hyperlinks>
    <hyperlink ref="A3:A5" r:id="rId1" display="FEL-AG-01" xr:uid="{13BBDEFB-A6E5-4ACF-8ADA-D909B9AE85D0}"/>
    <hyperlink ref="A5" r:id="rId2" xr:uid="{CFED6053-5B45-417E-A732-DC716DB8B5E9}"/>
    <hyperlink ref="A6" r:id="rId3" xr:uid="{EB67E4E0-8F6F-42BD-958A-6FDFF7FABF93}"/>
    <hyperlink ref="A7" r:id="rId4" xr:uid="{7CDA93DA-C753-4AB5-BBAE-D01C52162A76}"/>
    <hyperlink ref="A8" r:id="rId5" xr:uid="{E3074DC2-89DF-420D-9B92-033B4C3B9007}"/>
    <hyperlink ref="A3" r:id="rId6" xr:uid="{86C97985-28B3-4C6D-9859-F950AEC9708E}"/>
    <hyperlink ref="A4" r:id="rId7" xr:uid="{A3CE25E0-32DF-471D-9C71-B739017D4F6C}"/>
  </hyperlinks>
  <pageMargins left="0.7" right="0.7" top="0.75" bottom="0.75" header="0.3" footer="0.3"/>
  <pageSetup paperSize="9" orientation="portrait" verticalDpi="0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D30A9-C7C8-46B1-9BBE-F3AEBE23FA72}">
  <dimension ref="B1:J55"/>
  <sheetViews>
    <sheetView zoomScaleNormal="100" workbookViewId="0">
      <selection activeCell="M12" sqref="M12"/>
    </sheetView>
  </sheetViews>
  <sheetFormatPr baseColWidth="10" defaultColWidth="11.42578125" defaultRowHeight="14.25" x14ac:dyDescent="0.2"/>
  <cols>
    <col min="1" max="1" width="2.7109375" style="6" customWidth="1"/>
    <col min="2" max="2" width="13.7109375" style="6" customWidth="1"/>
    <col min="3" max="3" width="9.7109375" style="13" customWidth="1"/>
    <col min="4" max="4" width="76.7109375" style="6" customWidth="1"/>
    <col min="5" max="7" width="12.7109375" style="6" customWidth="1"/>
    <col min="8" max="8" width="2.7109375" style="6" customWidth="1"/>
    <col min="9" max="9" width="11.42578125" style="6"/>
    <col min="10" max="10" width="11.42578125" style="11"/>
    <col min="11" max="16384" width="11.42578125" style="6"/>
  </cols>
  <sheetData>
    <row r="1" spans="2:10" ht="8.25" customHeight="1" thickBot="1" x14ac:dyDescent="0.25"/>
    <row r="2" spans="2:10" ht="23.25" customHeight="1" thickBot="1" x14ac:dyDescent="0.25">
      <c r="B2" s="121" t="s">
        <v>374</v>
      </c>
      <c r="C2" s="122"/>
      <c r="D2" s="122"/>
      <c r="E2" s="122"/>
      <c r="F2" s="122"/>
      <c r="G2" s="123"/>
      <c r="J2" s="6"/>
    </row>
    <row r="3" spans="2:10" ht="15" customHeight="1" x14ac:dyDescent="0.2">
      <c r="B3" s="106" t="s">
        <v>2</v>
      </c>
      <c r="C3" s="108" t="s">
        <v>9</v>
      </c>
      <c r="D3" s="110" t="s">
        <v>376</v>
      </c>
      <c r="E3" s="112" t="s">
        <v>0</v>
      </c>
      <c r="F3" s="112" t="s">
        <v>242</v>
      </c>
      <c r="G3" s="114" t="s">
        <v>356</v>
      </c>
      <c r="J3" s="6"/>
    </row>
    <row r="4" spans="2:10" ht="60" customHeight="1" thickBot="1" x14ac:dyDescent="0.25">
      <c r="B4" s="107"/>
      <c r="C4" s="109"/>
      <c r="D4" s="111"/>
      <c r="E4" s="113"/>
      <c r="F4" s="113"/>
      <c r="G4" s="115"/>
      <c r="H4" s="7"/>
      <c r="I4" s="7"/>
      <c r="J4" s="7"/>
    </row>
    <row r="5" spans="2:10" ht="6.75" customHeight="1" x14ac:dyDescent="0.2">
      <c r="B5" s="17"/>
      <c r="C5" s="17"/>
      <c r="D5" s="19"/>
      <c r="E5" s="15"/>
      <c r="F5" s="15"/>
      <c r="G5" s="15"/>
    </row>
    <row r="6" spans="2:10" ht="15" customHeight="1" x14ac:dyDescent="0.2">
      <c r="B6" s="22" t="s">
        <v>130</v>
      </c>
      <c r="C6" s="23" t="s">
        <v>10</v>
      </c>
      <c r="D6" s="24" t="s">
        <v>347</v>
      </c>
      <c r="E6" s="12"/>
      <c r="F6" s="127">
        <v>20</v>
      </c>
      <c r="G6" s="20">
        <f>E6*F6</f>
        <v>0</v>
      </c>
    </row>
    <row r="7" spans="2:10" ht="15" customHeight="1" x14ac:dyDescent="0.2">
      <c r="B7" s="22" t="s">
        <v>131</v>
      </c>
      <c r="C7" s="23" t="s">
        <v>10</v>
      </c>
      <c r="D7" s="24" t="s">
        <v>348</v>
      </c>
      <c r="E7" s="12"/>
      <c r="F7" s="127">
        <v>20</v>
      </c>
      <c r="G7" s="20">
        <f>E7*F7</f>
        <v>0</v>
      </c>
    </row>
    <row r="8" spans="2:10" ht="15" customHeight="1" x14ac:dyDescent="0.2">
      <c r="B8" s="25" t="s">
        <v>132</v>
      </c>
      <c r="C8" s="23" t="s">
        <v>10</v>
      </c>
      <c r="D8" s="24" t="s">
        <v>349</v>
      </c>
      <c r="E8" s="12"/>
      <c r="F8" s="127">
        <v>20</v>
      </c>
      <c r="G8" s="20">
        <f t="shared" ref="G8:G19" si="0">E8*F8</f>
        <v>0</v>
      </c>
    </row>
    <row r="9" spans="2:10" ht="15" customHeight="1" x14ac:dyDescent="0.2">
      <c r="B9" s="25" t="s">
        <v>133</v>
      </c>
      <c r="C9" s="23" t="s">
        <v>10</v>
      </c>
      <c r="D9" s="24" t="s">
        <v>350</v>
      </c>
      <c r="E9" s="12"/>
      <c r="F9" s="127">
        <v>20</v>
      </c>
      <c r="G9" s="20">
        <f t="shared" si="0"/>
        <v>0</v>
      </c>
    </row>
    <row r="10" spans="2:10" s="9" customFormat="1" ht="15" customHeight="1" x14ac:dyDescent="0.2">
      <c r="B10" s="18" t="s">
        <v>134</v>
      </c>
      <c r="C10" s="23" t="s">
        <v>10</v>
      </c>
      <c r="D10" s="24" t="s">
        <v>351</v>
      </c>
      <c r="E10" s="26"/>
      <c r="F10" s="128">
        <v>20</v>
      </c>
      <c r="G10" s="21">
        <f t="shared" si="0"/>
        <v>0</v>
      </c>
      <c r="J10" s="14"/>
    </row>
    <row r="11" spans="2:10" s="9" customFormat="1" ht="15" customHeight="1" x14ac:dyDescent="0.2">
      <c r="B11" s="18" t="s">
        <v>135</v>
      </c>
      <c r="C11" s="23" t="s">
        <v>10</v>
      </c>
      <c r="D11" s="24" t="s">
        <v>136</v>
      </c>
      <c r="E11" s="26"/>
      <c r="F11" s="128">
        <v>10</v>
      </c>
      <c r="G11" s="21">
        <f t="shared" si="0"/>
        <v>0</v>
      </c>
      <c r="J11" s="14"/>
    </row>
    <row r="12" spans="2:10" s="9" customFormat="1" ht="15" customHeight="1" x14ac:dyDescent="0.2">
      <c r="B12" s="18" t="s">
        <v>137</v>
      </c>
      <c r="C12" s="23" t="s">
        <v>10</v>
      </c>
      <c r="D12" s="24" t="s">
        <v>138</v>
      </c>
      <c r="E12" s="26"/>
      <c r="F12" s="128">
        <v>50</v>
      </c>
      <c r="G12" s="21">
        <f t="shared" si="0"/>
        <v>0</v>
      </c>
      <c r="J12" s="14"/>
    </row>
    <row r="13" spans="2:10" s="9" customFormat="1" ht="15" customHeight="1" x14ac:dyDescent="0.2">
      <c r="B13" s="16" t="s">
        <v>139</v>
      </c>
      <c r="C13" s="23" t="s">
        <v>10</v>
      </c>
      <c r="D13" s="24" t="s">
        <v>247</v>
      </c>
      <c r="E13" s="26"/>
      <c r="F13" s="128">
        <v>20</v>
      </c>
      <c r="G13" s="27">
        <f t="shared" si="0"/>
        <v>0</v>
      </c>
      <c r="J13" s="14"/>
    </row>
    <row r="14" spans="2:10" s="9" customFormat="1" ht="15" customHeight="1" x14ac:dyDescent="0.2">
      <c r="B14" s="16" t="s">
        <v>140</v>
      </c>
      <c r="C14" s="23" t="s">
        <v>10</v>
      </c>
      <c r="D14" s="24" t="s">
        <v>248</v>
      </c>
      <c r="E14" s="26"/>
      <c r="F14" s="128">
        <v>20</v>
      </c>
      <c r="G14" s="27">
        <f t="shared" si="0"/>
        <v>0</v>
      </c>
      <c r="J14" s="14"/>
    </row>
    <row r="15" spans="2:10" ht="15" customHeight="1" x14ac:dyDescent="0.2">
      <c r="B15" s="22" t="s">
        <v>141</v>
      </c>
      <c r="C15" s="23" t="s">
        <v>10</v>
      </c>
      <c r="D15" s="24" t="s">
        <v>249</v>
      </c>
      <c r="E15" s="12"/>
      <c r="F15" s="127">
        <v>20</v>
      </c>
      <c r="G15" s="28">
        <f t="shared" si="0"/>
        <v>0</v>
      </c>
    </row>
    <row r="16" spans="2:10" ht="15" customHeight="1" x14ac:dyDescent="0.2">
      <c r="B16" s="22" t="s">
        <v>142</v>
      </c>
      <c r="C16" s="23" t="s">
        <v>10</v>
      </c>
      <c r="D16" s="24" t="s">
        <v>250</v>
      </c>
      <c r="E16" s="12"/>
      <c r="F16" s="127">
        <v>20</v>
      </c>
      <c r="G16" s="28">
        <f t="shared" si="0"/>
        <v>0</v>
      </c>
    </row>
    <row r="17" spans="2:7" ht="15" customHeight="1" x14ac:dyDescent="0.2">
      <c r="B17" s="22" t="s">
        <v>143</v>
      </c>
      <c r="C17" s="23" t="s">
        <v>10</v>
      </c>
      <c r="D17" s="24" t="s">
        <v>251</v>
      </c>
      <c r="E17" s="12"/>
      <c r="F17" s="127">
        <v>20</v>
      </c>
      <c r="G17" s="28">
        <f t="shared" si="0"/>
        <v>0</v>
      </c>
    </row>
    <row r="18" spans="2:7" ht="15" customHeight="1" x14ac:dyDescent="0.2">
      <c r="B18" s="22" t="s">
        <v>144</v>
      </c>
      <c r="C18" s="23" t="s">
        <v>10</v>
      </c>
      <c r="D18" s="24" t="s">
        <v>252</v>
      </c>
      <c r="E18" s="12"/>
      <c r="F18" s="127">
        <v>20</v>
      </c>
      <c r="G18" s="28">
        <f t="shared" si="0"/>
        <v>0</v>
      </c>
    </row>
    <row r="19" spans="2:7" ht="15" customHeight="1" x14ac:dyDescent="0.2">
      <c r="B19" s="22" t="s">
        <v>145</v>
      </c>
      <c r="C19" s="23" t="s">
        <v>10</v>
      </c>
      <c r="D19" s="24" t="s">
        <v>253</v>
      </c>
      <c r="E19" s="12"/>
      <c r="F19" s="127">
        <v>20</v>
      </c>
      <c r="G19" s="28">
        <f t="shared" si="0"/>
        <v>0</v>
      </c>
    </row>
    <row r="20" spans="2:7" ht="15" customHeight="1" x14ac:dyDescent="0.2">
      <c r="B20" s="22" t="s">
        <v>146</v>
      </c>
      <c r="C20" s="23" t="s">
        <v>10</v>
      </c>
      <c r="D20" s="24" t="s">
        <v>147</v>
      </c>
      <c r="E20" s="12"/>
      <c r="F20" s="127">
        <v>10</v>
      </c>
      <c r="G20" s="20">
        <f t="shared" ref="G20:G22" si="1">F20*E20</f>
        <v>0</v>
      </c>
    </row>
    <row r="21" spans="2:7" ht="15" customHeight="1" x14ac:dyDescent="0.2">
      <c r="B21" s="22" t="s">
        <v>148</v>
      </c>
      <c r="C21" s="23" t="s">
        <v>10</v>
      </c>
      <c r="D21" s="24" t="s">
        <v>149</v>
      </c>
      <c r="E21" s="12"/>
      <c r="F21" s="127">
        <v>10</v>
      </c>
      <c r="G21" s="20">
        <f t="shared" si="1"/>
        <v>0</v>
      </c>
    </row>
    <row r="22" spans="2:7" ht="15" customHeight="1" x14ac:dyDescent="0.2">
      <c r="B22" s="22" t="s">
        <v>150</v>
      </c>
      <c r="C22" s="23" t="s">
        <v>10</v>
      </c>
      <c r="D22" s="24" t="s">
        <v>151</v>
      </c>
      <c r="E22" s="12"/>
      <c r="F22" s="127">
        <v>10</v>
      </c>
      <c r="G22" s="20">
        <f t="shared" si="1"/>
        <v>0</v>
      </c>
    </row>
    <row r="23" spans="2:7" ht="15" customHeight="1" x14ac:dyDescent="0.2">
      <c r="B23" s="22" t="s">
        <v>152</v>
      </c>
      <c r="C23" s="23" t="s">
        <v>10</v>
      </c>
      <c r="D23" s="29" t="s">
        <v>153</v>
      </c>
      <c r="E23" s="12"/>
      <c r="F23" s="127">
        <v>10</v>
      </c>
      <c r="G23" s="28">
        <f>E23*F23</f>
        <v>0</v>
      </c>
    </row>
    <row r="24" spans="2:7" ht="15" customHeight="1" x14ac:dyDescent="0.2">
      <c r="B24" s="22" t="s">
        <v>154</v>
      </c>
      <c r="C24" s="23" t="s">
        <v>10</v>
      </c>
      <c r="D24" s="29" t="s">
        <v>387</v>
      </c>
      <c r="E24" s="12"/>
      <c r="F24" s="129">
        <v>10</v>
      </c>
      <c r="G24" s="30">
        <f t="shared" ref="G24:G51" si="2">E24*F24</f>
        <v>0</v>
      </c>
    </row>
    <row r="25" spans="2:7" ht="15" customHeight="1" x14ac:dyDescent="0.2">
      <c r="B25" s="22" t="s">
        <v>155</v>
      </c>
      <c r="C25" s="23" t="s">
        <v>10</v>
      </c>
      <c r="D25" s="29" t="s">
        <v>156</v>
      </c>
      <c r="E25" s="12"/>
      <c r="F25" s="129">
        <v>6</v>
      </c>
      <c r="G25" s="30">
        <f t="shared" si="2"/>
        <v>0</v>
      </c>
    </row>
    <row r="26" spans="2:7" ht="15" customHeight="1" x14ac:dyDescent="0.2">
      <c r="B26" s="22" t="s">
        <v>157</v>
      </c>
      <c r="C26" s="23" t="s">
        <v>10</v>
      </c>
      <c r="D26" s="29" t="s">
        <v>158</v>
      </c>
      <c r="E26" s="12"/>
      <c r="F26" s="129">
        <v>15</v>
      </c>
      <c r="G26" s="30">
        <f t="shared" si="2"/>
        <v>0</v>
      </c>
    </row>
    <row r="27" spans="2:7" ht="15" customHeight="1" x14ac:dyDescent="0.2">
      <c r="B27" s="22" t="s">
        <v>159</v>
      </c>
      <c r="C27" s="23" t="s">
        <v>10</v>
      </c>
      <c r="D27" s="29" t="s">
        <v>160</v>
      </c>
      <c r="E27" s="12"/>
      <c r="F27" s="127">
        <v>15</v>
      </c>
      <c r="G27" s="28">
        <f t="shared" si="2"/>
        <v>0</v>
      </c>
    </row>
    <row r="28" spans="2:7" ht="15" customHeight="1" x14ac:dyDescent="0.2">
      <c r="B28" s="22" t="s">
        <v>161</v>
      </c>
      <c r="C28" s="23" t="s">
        <v>10</v>
      </c>
      <c r="D28" s="29" t="s">
        <v>162</v>
      </c>
      <c r="E28" s="12"/>
      <c r="F28" s="129">
        <v>15</v>
      </c>
      <c r="G28" s="30">
        <f t="shared" si="2"/>
        <v>0</v>
      </c>
    </row>
    <row r="29" spans="2:7" ht="15" customHeight="1" x14ac:dyDescent="0.2">
      <c r="B29" s="22" t="s">
        <v>163</v>
      </c>
      <c r="C29" s="23" t="s">
        <v>10</v>
      </c>
      <c r="D29" s="29" t="s">
        <v>164</v>
      </c>
      <c r="E29" s="12"/>
      <c r="F29" s="129">
        <v>20</v>
      </c>
      <c r="G29" s="30">
        <f t="shared" si="2"/>
        <v>0</v>
      </c>
    </row>
    <row r="30" spans="2:7" ht="15" customHeight="1" x14ac:dyDescent="0.2">
      <c r="B30" s="22" t="s">
        <v>165</v>
      </c>
      <c r="C30" s="23" t="s">
        <v>10</v>
      </c>
      <c r="D30" s="24" t="s">
        <v>166</v>
      </c>
      <c r="E30" s="12"/>
      <c r="F30" s="129">
        <v>20</v>
      </c>
      <c r="G30" s="30">
        <f t="shared" si="2"/>
        <v>0</v>
      </c>
    </row>
    <row r="31" spans="2:7" ht="15" customHeight="1" x14ac:dyDescent="0.2">
      <c r="B31" s="22" t="s">
        <v>167</v>
      </c>
      <c r="C31" s="23" t="s">
        <v>10</v>
      </c>
      <c r="D31" s="24" t="s">
        <v>168</v>
      </c>
      <c r="E31" s="12"/>
      <c r="F31" s="129">
        <v>20</v>
      </c>
      <c r="G31" s="30">
        <f t="shared" si="2"/>
        <v>0</v>
      </c>
    </row>
    <row r="32" spans="2:7" ht="15" customHeight="1" x14ac:dyDescent="0.2">
      <c r="B32" s="22" t="s">
        <v>169</v>
      </c>
      <c r="C32" s="23" t="s">
        <v>10</v>
      </c>
      <c r="D32" s="24" t="s">
        <v>170</v>
      </c>
      <c r="E32" s="12"/>
      <c r="F32" s="129">
        <v>20</v>
      </c>
      <c r="G32" s="30">
        <f t="shared" si="2"/>
        <v>0</v>
      </c>
    </row>
    <row r="33" spans="2:10" ht="15" customHeight="1" x14ac:dyDescent="0.2">
      <c r="B33" s="22" t="s">
        <v>171</v>
      </c>
      <c r="C33" s="23" t="s">
        <v>10</v>
      </c>
      <c r="D33" s="24" t="s">
        <v>278</v>
      </c>
      <c r="E33" s="12"/>
      <c r="F33" s="129">
        <v>20</v>
      </c>
      <c r="G33" s="30">
        <f t="shared" si="2"/>
        <v>0</v>
      </c>
    </row>
    <row r="34" spans="2:10" ht="15" customHeight="1" x14ac:dyDescent="0.2">
      <c r="B34" s="22" t="s">
        <v>172</v>
      </c>
      <c r="C34" s="23" t="s">
        <v>10</v>
      </c>
      <c r="D34" s="24" t="s">
        <v>173</v>
      </c>
      <c r="E34" s="12"/>
      <c r="F34" s="129">
        <v>20</v>
      </c>
      <c r="G34" s="30">
        <f t="shared" si="2"/>
        <v>0</v>
      </c>
    </row>
    <row r="35" spans="2:10" ht="15" customHeight="1" x14ac:dyDescent="0.2">
      <c r="B35" s="22" t="s">
        <v>174</v>
      </c>
      <c r="C35" s="23" t="s">
        <v>10</v>
      </c>
      <c r="D35" s="24" t="s">
        <v>175</v>
      </c>
      <c r="E35" s="12"/>
      <c r="F35" s="129">
        <v>20</v>
      </c>
      <c r="G35" s="30">
        <f t="shared" si="2"/>
        <v>0</v>
      </c>
    </row>
    <row r="36" spans="2:10" ht="15" customHeight="1" x14ac:dyDescent="0.2">
      <c r="B36" s="22" t="s">
        <v>176</v>
      </c>
      <c r="C36" s="23" t="s">
        <v>10</v>
      </c>
      <c r="D36" s="24" t="s">
        <v>279</v>
      </c>
      <c r="E36" s="12"/>
      <c r="F36" s="129">
        <v>20</v>
      </c>
      <c r="G36" s="30">
        <f t="shared" si="2"/>
        <v>0</v>
      </c>
    </row>
    <row r="37" spans="2:10" ht="15" customHeight="1" x14ac:dyDescent="0.2">
      <c r="B37" s="22" t="s">
        <v>177</v>
      </c>
      <c r="C37" s="23" t="s">
        <v>10</v>
      </c>
      <c r="D37" s="24" t="s">
        <v>178</v>
      </c>
      <c r="E37" s="12"/>
      <c r="F37" s="129">
        <v>20</v>
      </c>
      <c r="G37" s="30">
        <f t="shared" si="2"/>
        <v>0</v>
      </c>
    </row>
    <row r="38" spans="2:10" s="9" customFormat="1" ht="15" customHeight="1" x14ac:dyDescent="0.2">
      <c r="B38" s="16" t="s">
        <v>179</v>
      </c>
      <c r="C38" s="23" t="s">
        <v>10</v>
      </c>
      <c r="D38" s="31" t="s">
        <v>180</v>
      </c>
      <c r="E38" s="26"/>
      <c r="F38" s="130">
        <v>15</v>
      </c>
      <c r="G38" s="32">
        <f t="shared" si="2"/>
        <v>0</v>
      </c>
      <c r="J38" s="14"/>
    </row>
    <row r="39" spans="2:10" s="9" customFormat="1" ht="15" customHeight="1" x14ac:dyDescent="0.2">
      <c r="B39" s="16" t="s">
        <v>181</v>
      </c>
      <c r="C39" s="23" t="s">
        <v>10</v>
      </c>
      <c r="D39" s="31" t="s">
        <v>182</v>
      </c>
      <c r="E39" s="26"/>
      <c r="F39" s="130">
        <v>20</v>
      </c>
      <c r="G39" s="32">
        <f t="shared" si="2"/>
        <v>0</v>
      </c>
      <c r="J39" s="14"/>
    </row>
    <row r="40" spans="2:10" s="9" customFormat="1" ht="15" customHeight="1" x14ac:dyDescent="0.2">
      <c r="B40" s="16" t="s">
        <v>183</v>
      </c>
      <c r="C40" s="23" t="s">
        <v>10</v>
      </c>
      <c r="D40" s="24" t="s">
        <v>184</v>
      </c>
      <c r="E40" s="26"/>
      <c r="F40" s="130">
        <v>20</v>
      </c>
      <c r="G40" s="32">
        <f t="shared" si="2"/>
        <v>0</v>
      </c>
      <c r="J40" s="14"/>
    </row>
    <row r="41" spans="2:10" s="9" customFormat="1" ht="15" customHeight="1" x14ac:dyDescent="0.2">
      <c r="B41" s="16" t="s">
        <v>185</v>
      </c>
      <c r="C41" s="23" t="s">
        <v>10</v>
      </c>
      <c r="D41" s="24" t="s">
        <v>186</v>
      </c>
      <c r="E41" s="26"/>
      <c r="F41" s="130">
        <v>20</v>
      </c>
      <c r="G41" s="32">
        <f t="shared" si="2"/>
        <v>0</v>
      </c>
      <c r="J41" s="14"/>
    </row>
    <row r="42" spans="2:10" s="9" customFormat="1" ht="15" customHeight="1" x14ac:dyDescent="0.2">
      <c r="B42" s="16" t="s">
        <v>187</v>
      </c>
      <c r="C42" s="23" t="s">
        <v>10</v>
      </c>
      <c r="D42" s="31" t="s">
        <v>188</v>
      </c>
      <c r="E42" s="26"/>
      <c r="F42" s="130">
        <v>10</v>
      </c>
      <c r="G42" s="32">
        <f t="shared" si="2"/>
        <v>0</v>
      </c>
      <c r="J42" s="14"/>
    </row>
    <row r="43" spans="2:10" s="9" customFormat="1" ht="15" customHeight="1" x14ac:dyDescent="0.2">
      <c r="B43" s="16" t="s">
        <v>189</v>
      </c>
      <c r="C43" s="23" t="s">
        <v>10</v>
      </c>
      <c r="D43" s="31" t="s">
        <v>190</v>
      </c>
      <c r="E43" s="26"/>
      <c r="F43" s="130">
        <v>10</v>
      </c>
      <c r="G43" s="32">
        <f t="shared" si="2"/>
        <v>0</v>
      </c>
      <c r="J43" s="14"/>
    </row>
    <row r="44" spans="2:10" s="9" customFormat="1" ht="15" customHeight="1" x14ac:dyDescent="0.2">
      <c r="B44" s="16" t="s">
        <v>191</v>
      </c>
      <c r="C44" s="23" t="s">
        <v>10</v>
      </c>
      <c r="D44" s="24" t="s">
        <v>192</v>
      </c>
      <c r="E44" s="26"/>
      <c r="F44" s="130">
        <v>10</v>
      </c>
      <c r="G44" s="32">
        <f t="shared" si="2"/>
        <v>0</v>
      </c>
      <c r="J44" s="14"/>
    </row>
    <row r="45" spans="2:10" s="9" customFormat="1" ht="15" customHeight="1" x14ac:dyDescent="0.2">
      <c r="B45" s="16" t="s">
        <v>193</v>
      </c>
      <c r="C45" s="23" t="s">
        <v>10</v>
      </c>
      <c r="D45" s="24" t="s">
        <v>194</v>
      </c>
      <c r="E45" s="26"/>
      <c r="F45" s="130">
        <v>30</v>
      </c>
      <c r="G45" s="32">
        <f t="shared" si="2"/>
        <v>0</v>
      </c>
      <c r="J45" s="14"/>
    </row>
    <row r="46" spans="2:10" s="9" customFormat="1" ht="15" customHeight="1" x14ac:dyDescent="0.2">
      <c r="B46" s="16" t="s">
        <v>195</v>
      </c>
      <c r="C46" s="23" t="s">
        <v>10</v>
      </c>
      <c r="D46" s="24" t="s">
        <v>196</v>
      </c>
      <c r="E46" s="26"/>
      <c r="F46" s="130">
        <v>30</v>
      </c>
      <c r="G46" s="32">
        <f t="shared" si="2"/>
        <v>0</v>
      </c>
      <c r="J46" s="14"/>
    </row>
    <row r="47" spans="2:10" s="9" customFormat="1" ht="15" customHeight="1" x14ac:dyDescent="0.2">
      <c r="B47" s="16" t="s">
        <v>197</v>
      </c>
      <c r="C47" s="23" t="s">
        <v>10</v>
      </c>
      <c r="D47" s="24" t="s">
        <v>198</v>
      </c>
      <c r="E47" s="26"/>
      <c r="F47" s="130">
        <v>30</v>
      </c>
      <c r="G47" s="32">
        <f t="shared" si="2"/>
        <v>0</v>
      </c>
      <c r="J47" s="14"/>
    </row>
    <row r="48" spans="2:10" s="9" customFormat="1" ht="15" customHeight="1" x14ac:dyDescent="0.2">
      <c r="B48" s="16" t="s">
        <v>199</v>
      </c>
      <c r="C48" s="23" t="s">
        <v>10</v>
      </c>
      <c r="D48" s="24" t="s">
        <v>200</v>
      </c>
      <c r="E48" s="26"/>
      <c r="F48" s="130">
        <v>30</v>
      </c>
      <c r="G48" s="32">
        <f t="shared" si="2"/>
        <v>0</v>
      </c>
      <c r="J48" s="14"/>
    </row>
    <row r="49" spans="2:10" s="9" customFormat="1" ht="15" customHeight="1" x14ac:dyDescent="0.2">
      <c r="B49" s="16" t="s">
        <v>201</v>
      </c>
      <c r="C49" s="23" t="s">
        <v>10</v>
      </c>
      <c r="D49" s="24" t="s">
        <v>202</v>
      </c>
      <c r="E49" s="26"/>
      <c r="F49" s="130">
        <v>10</v>
      </c>
      <c r="G49" s="32">
        <f t="shared" si="2"/>
        <v>0</v>
      </c>
      <c r="J49" s="14"/>
    </row>
    <row r="50" spans="2:10" s="9" customFormat="1" ht="15" customHeight="1" x14ac:dyDescent="0.2">
      <c r="B50" s="16" t="s">
        <v>203</v>
      </c>
      <c r="C50" s="23" t="s">
        <v>10</v>
      </c>
      <c r="D50" s="24" t="s">
        <v>204</v>
      </c>
      <c r="E50" s="26"/>
      <c r="F50" s="130">
        <v>20</v>
      </c>
      <c r="G50" s="32">
        <f t="shared" si="2"/>
        <v>0</v>
      </c>
      <c r="J50" s="14"/>
    </row>
    <row r="51" spans="2:10" s="9" customFormat="1" ht="15" customHeight="1" x14ac:dyDescent="0.2">
      <c r="B51" s="16" t="s">
        <v>205</v>
      </c>
      <c r="C51" s="23" t="s">
        <v>10</v>
      </c>
      <c r="D51" s="24" t="s">
        <v>245</v>
      </c>
      <c r="E51" s="26"/>
      <c r="F51" s="130">
        <v>20</v>
      </c>
      <c r="G51" s="32">
        <f t="shared" si="2"/>
        <v>0</v>
      </c>
      <c r="J51" s="14"/>
    </row>
    <row r="52" spans="2:10" ht="15" x14ac:dyDescent="0.2">
      <c r="B52" s="100" t="s">
        <v>375</v>
      </c>
      <c r="C52" s="101"/>
      <c r="D52" s="101"/>
      <c r="E52" s="101"/>
      <c r="F52" s="102"/>
      <c r="G52" s="33">
        <f>SUM(G6:G51)</f>
        <v>0</v>
      </c>
      <c r="H52" s="11"/>
      <c r="I52" s="11"/>
    </row>
    <row r="53" spans="2:10" ht="15" x14ac:dyDescent="0.2">
      <c r="B53" s="100" t="s">
        <v>378</v>
      </c>
      <c r="C53" s="101"/>
      <c r="D53" s="101"/>
      <c r="E53" s="101"/>
      <c r="F53" s="102"/>
      <c r="G53" s="33">
        <f>G52*0.21</f>
        <v>0</v>
      </c>
      <c r="H53" s="11"/>
      <c r="I53" s="11"/>
    </row>
    <row r="54" spans="2:10" ht="20.100000000000001" customHeight="1" x14ac:dyDescent="0.2">
      <c r="B54" s="103" t="s">
        <v>361</v>
      </c>
      <c r="C54" s="104"/>
      <c r="D54" s="104"/>
      <c r="E54" s="104"/>
      <c r="F54" s="105"/>
      <c r="G54" s="34">
        <f>G52+G53</f>
        <v>0</v>
      </c>
      <c r="H54" s="11"/>
      <c r="I54" s="11"/>
    </row>
    <row r="55" spans="2:10" ht="8.25" customHeight="1" x14ac:dyDescent="0.2">
      <c r="C55" s="6"/>
      <c r="J55" s="6"/>
    </row>
  </sheetData>
  <sheetProtection algorithmName="SHA-512" hashValue="gOwWLQ6pLx59+gn5vqQen0NrT8SSRgepNdXAt2Qd5lVV2uDcgmIHX1kCOqmHKDZ9ZaFdBHm+4mT7ktAgdJENlw==" saltValue="DnEIookqC6ekMHfasw8TkA==" spinCount="100000" sheet="1" objects="1" scenarios="1"/>
  <mergeCells count="10">
    <mergeCell ref="B52:F52"/>
    <mergeCell ref="B53:F53"/>
    <mergeCell ref="B54:F54"/>
    <mergeCell ref="B2:G2"/>
    <mergeCell ref="B3:B4"/>
    <mergeCell ref="C3:C4"/>
    <mergeCell ref="D3:D4"/>
    <mergeCell ref="E3:E4"/>
    <mergeCell ref="F3:F4"/>
    <mergeCell ref="G3:G4"/>
  </mergeCells>
  <hyperlinks>
    <hyperlink ref="B29" r:id="rId1" xr:uid="{60286D12-D491-4A25-9ECF-1520F1566800}"/>
    <hyperlink ref="B24" r:id="rId2" xr:uid="{4E0579AC-4C13-46E7-831C-E74C34CD4AF3}"/>
    <hyperlink ref="B25" r:id="rId3" xr:uid="{75F31ACB-1BE1-4ADC-B081-2C9E91134B64}"/>
    <hyperlink ref="B28" r:id="rId4" xr:uid="{2C6D50DB-925D-4F44-B18D-668E98895C04}"/>
    <hyperlink ref="B27" r:id="rId5" xr:uid="{DDE41E04-8132-479A-B652-1AAD75D4EE9E}"/>
    <hyperlink ref="B39" r:id="rId6" xr:uid="{A2F2A4F0-7FD0-4633-8776-4EDF886D52A4}"/>
    <hyperlink ref="B23" r:id="rId7" xr:uid="{2083C9FB-9E8D-4621-B2D3-21C8F74C2192}"/>
    <hyperlink ref="B42" r:id="rId8" xr:uid="{A0E1C22C-A917-4120-9FE5-9BD8472AC872}"/>
    <hyperlink ref="B43" r:id="rId9" xr:uid="{794AD120-CD27-4DC0-A236-DEDE6114F1EC}"/>
    <hyperlink ref="B44" r:id="rId10" xr:uid="{3735D342-606B-4271-910B-86E3D7E0A0DF}"/>
    <hyperlink ref="B40" r:id="rId11" xr:uid="{86AAF601-927D-4F4B-ACA6-598E1A86D563}"/>
    <hyperlink ref="B6" r:id="rId12" xr:uid="{2534D4BF-90B5-4767-821E-515A09268B24}"/>
    <hyperlink ref="B7" r:id="rId13" xr:uid="{C9B26871-BE3F-4B5C-A48C-E38087E3AE6D}"/>
    <hyperlink ref="B8" r:id="rId14" xr:uid="{7486DF18-9AEC-4EDA-9DA3-B940482A9DDA}"/>
    <hyperlink ref="B9" r:id="rId15" xr:uid="{AC30102B-1B56-44F9-848E-F33CFC0C294D}"/>
    <hyperlink ref="B10" r:id="rId16" xr:uid="{EE48A37C-AE7A-478F-ADF0-7858B4E8757A}"/>
    <hyperlink ref="B11" r:id="rId17" xr:uid="{545FAF16-7734-4F67-8217-C49C6F02AB59}"/>
    <hyperlink ref="B12" r:id="rId18" xr:uid="{DA732321-1540-44BF-831B-C9B2C073E446}"/>
    <hyperlink ref="B20" r:id="rId19" xr:uid="{F242EF98-0BD5-4F04-85EA-00975B9F4F1C}"/>
    <hyperlink ref="B21" r:id="rId20" xr:uid="{DAEFBAD0-D5B7-47AF-9A7A-DBE4E9B85B91}"/>
    <hyperlink ref="B22" r:id="rId21" xr:uid="{1E3D5791-D89C-4AC1-916F-707FD50CAAEE}"/>
    <hyperlink ref="B30" r:id="rId22" xr:uid="{3654C5E3-08AD-4C9E-A1C3-306B2C801E3C}"/>
    <hyperlink ref="B31" r:id="rId23" xr:uid="{27667B22-F7A0-4A62-A15F-240FDDB4F619}"/>
    <hyperlink ref="B32" r:id="rId24" xr:uid="{9AB46F0B-F524-49E8-B878-4A992966BBE3}"/>
    <hyperlink ref="B34" r:id="rId25" xr:uid="{24BEC272-9CD2-45FE-9151-ABC68EF7D135}"/>
    <hyperlink ref="B35" r:id="rId26" xr:uid="{D8B11D7C-42B7-425C-B34B-9A5833FED9BC}"/>
    <hyperlink ref="B36" r:id="rId27" xr:uid="{AED00498-2378-4B3B-8FB4-89C10495A8BA}"/>
    <hyperlink ref="B38" r:id="rId28" xr:uid="{34F36C94-4E8F-4E19-8C1C-413B4B1833DA}"/>
    <hyperlink ref="B41" r:id="rId29" xr:uid="{8FCC32C1-1891-4937-B74D-5AF469429C1B}"/>
    <hyperlink ref="B45" r:id="rId30" xr:uid="{9D1A275D-060D-4446-9F16-A2C7CFC44A76}"/>
    <hyperlink ref="B46" r:id="rId31" xr:uid="{34FF9D58-3551-4321-A2DC-FD62709A0B78}"/>
    <hyperlink ref="B47" r:id="rId32" xr:uid="{EF0F874E-E22E-4E86-926F-CC3EA2BB6E76}"/>
    <hyperlink ref="B48" r:id="rId33" xr:uid="{A06F8233-2BCB-4B18-A6C9-CC61E33C8DE7}"/>
    <hyperlink ref="B49" r:id="rId34" xr:uid="{26816A5F-C7FE-4719-BA2E-137E9F5C996E}"/>
    <hyperlink ref="B50" r:id="rId35" xr:uid="{7CBCBCD2-BC60-486A-908E-889F2AC8D4DD}"/>
    <hyperlink ref="B51" r:id="rId36" xr:uid="{D458EFDC-58FC-4BBA-84B5-CA7C16A7F2F0}"/>
    <hyperlink ref="B13" r:id="rId37" xr:uid="{4EDCD94A-92A2-4E53-9C10-7C3B80EEEA6F}"/>
    <hyperlink ref="B16" r:id="rId38" xr:uid="{410618C5-F188-4206-885F-8F47BB329DD2}"/>
    <hyperlink ref="B14" r:id="rId39" xr:uid="{B9C505A2-19AA-4849-B030-1AE6F3C59F52}"/>
    <hyperlink ref="B15" r:id="rId40" xr:uid="{6C823BC4-9C8B-42E6-85DC-911C9B553884}"/>
    <hyperlink ref="B26" r:id="rId41" xr:uid="{8FAA96A0-3517-4357-A540-62078EE340F4}"/>
    <hyperlink ref="B37" r:id="rId42" xr:uid="{97BF50B7-196F-456A-BA30-2545AADE4A19}"/>
    <hyperlink ref="B17" r:id="rId43" xr:uid="{EC140835-2422-4835-87E1-E4ECB5922B79}"/>
    <hyperlink ref="B18" r:id="rId44" xr:uid="{BD65D8A8-084C-4E53-91F9-2494425B8BD3}"/>
    <hyperlink ref="B19" r:id="rId45" xr:uid="{35EBEA2D-9197-4F9C-AEF2-A8C024B49FE9}"/>
    <hyperlink ref="B33" r:id="rId46" xr:uid="{83A1F02F-C448-48FB-9990-95BA20F4BA13}"/>
  </hyperlinks>
  <pageMargins left="0.7" right="0.7" top="0.75" bottom="0.75" header="0.3" footer="0.3"/>
  <pageSetup paperSize="9" scale="51" orientation="portrait" r:id="rId4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LOTE_1_SILLERÍA</vt:lpstr>
      <vt:lpstr>LOTE_2_MOB</vt:lpstr>
      <vt:lpstr>LOTE_3_CT</vt:lpstr>
      <vt:lpstr>Hoja1</vt:lpstr>
      <vt:lpstr>LOTE_4_PEQ.MAT.</vt:lpstr>
      <vt:lpstr>LOTE_1_SILLERÍA!Área_de_impresión</vt:lpstr>
      <vt:lpstr>LOTE_2_MOB!Área_de_impresión</vt:lpstr>
      <vt:lpstr>LOTE_3_CT!Área_de_impresión</vt:lpstr>
      <vt:lpstr>LOTE_4_PEQ.MAT.!Área_de_impresión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Arroyo Ortiz</dc:creator>
  <cp:lastModifiedBy>García Peral, Irene</cp:lastModifiedBy>
  <cp:lastPrinted>2023-10-25T06:54:24Z</cp:lastPrinted>
  <dcterms:created xsi:type="dcterms:W3CDTF">2014-03-13T10:25:28Z</dcterms:created>
  <dcterms:modified xsi:type="dcterms:W3CDTF">2023-12-12T14:29:22Z</dcterms:modified>
</cp:coreProperties>
</file>