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Adm y Gestion Economica\04 GASTO\03 SCs (DOCUMENTUM)\SMESF\SC SUM MATERIAL CANCELAS\"/>
    </mc:Choice>
  </mc:AlternateContent>
  <xr:revisionPtr revIDLastSave="0" documentId="8_{88228EA9-3AA0-4C5D-87BC-39E0D0F041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  <c r="F16" i="1" l="1"/>
  <c r="F17" i="1" s="1"/>
  <c r="F18" i="1" l="1"/>
  <c r="F19" i="1" s="1"/>
  <c r="F20" i="1" s="1"/>
  <c r="F21" i="1" s="1"/>
</calcChain>
</file>

<file path=xl/sharedStrings.xml><?xml version="1.0" encoding="utf-8"?>
<sst xmlns="http://schemas.openxmlformats.org/spreadsheetml/2006/main" count="26" uniqueCount="26">
  <si>
    <t>ANEXO I: LISTADO DE MATERIALES</t>
  </si>
  <si>
    <t>CONCEPTO</t>
  </si>
  <si>
    <t>CANTIDAD</t>
  </si>
  <si>
    <t>PRECIO máximo/Ud</t>
  </si>
  <si>
    <t>PRECIO ofertado/Ud</t>
  </si>
  <si>
    <t>TOTAL</t>
  </si>
  <si>
    <t>Cable espiral de conexión U.E control red con banda de seguridad, IEMMEQU &lt;HAR&gt; H05BQ-F 2X0,75 mm2 TB28 FLEX 165539 o similar</t>
  </si>
  <si>
    <t>U. E. Control Red (UC SG RED 133 o similar, compatible con las bandas de seguridad instaladas en Metro)</t>
  </si>
  <si>
    <t>Goma banda 490040 o similar, compatible con el resto de elementos de banda de seguridad ya usados en Metro</t>
  </si>
  <si>
    <t>Goma banda EPE025/040A0K o similar, compatible con el resto de elementos de banda de seguridad ya usados en Metro</t>
  </si>
  <si>
    <t>Elemento sensor de banda de seguridad compatible con el resto de elementos de banda de seguridad ya usados en Metro (SENSOR TPE 18 referencia 7500270 APRIMATIC o similar)</t>
  </si>
  <si>
    <t>Motor APRIMATIC 65 6M C-SH/PRESA o similar 230V 200W para cerradura hidráulica</t>
  </si>
  <si>
    <t>Motor APRIMATIC FORTY 65 SP o similar  230V 200W para cerradura con electroimán</t>
  </si>
  <si>
    <t>Centralita APRIMATIC AT70 SF7 (o similar)</t>
  </si>
  <si>
    <t xml:space="preserve">Actuador (brazo) APRIMATIC o similar ST40 4M SP sin bomba </t>
  </si>
  <si>
    <t>Suministro de electroimán ME 211, 24 V (Openers &amp;Closers o similar)</t>
  </si>
  <si>
    <t>Placa de presión que incluye cable de 2,5m  1004065 APRIMATIC O SIMILAR</t>
  </si>
  <si>
    <t xml:space="preserve">Perfil metálico para elaboración de bandas de seguridad PERFIL C25 M SUP. y
PERFIL C25 M INF.(barra de 6 m) </t>
  </si>
  <si>
    <t>Total</t>
  </si>
  <si>
    <t>Gastos Generales</t>
  </si>
  <si>
    <t>Beneficio industrial</t>
  </si>
  <si>
    <t>TOTAL OFERTA (IVA no incluido)</t>
  </si>
  <si>
    <t>IVA (21%)</t>
  </si>
  <si>
    <t>TOTAL OFERTA (IVA incluido)</t>
  </si>
  <si>
    <t>Deberán tenerse en cuenta las notas del apartado 27 del cuadro resumen del Pliego de Condiciones Particulares</t>
  </si>
  <si>
    <t xml:space="preserve">PLAZO ofertado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</si>
</sst>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EB0D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9" fontId="5" fillId="2" borderId="2" xfId="1" applyFont="1" applyFill="1" applyBorder="1" applyAlignment="1" applyProtection="1">
      <alignment horizontal="right" vertical="center" wrapText="1"/>
    </xf>
    <xf numFmtId="0" fontId="0" fillId="2" borderId="0" xfId="0" applyFill="1" applyProtection="1"/>
    <xf numFmtId="0" fontId="4" fillId="3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8" fontId="5" fillId="2" borderId="2" xfId="0" applyNumberFormat="1" applyFont="1" applyFill="1" applyBorder="1" applyAlignment="1" applyProtection="1">
      <alignment horizontal="right" vertical="center" wrapText="1"/>
    </xf>
    <xf numFmtId="8" fontId="5" fillId="5" borderId="2" xfId="0" applyNumberFormat="1" applyFont="1" applyFill="1" applyBorder="1" applyAlignment="1" applyProtection="1">
      <alignment horizontal="right" vertical="center" wrapText="1"/>
    </xf>
    <xf numFmtId="8" fontId="2" fillId="3" borderId="2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 applyProtection="1">
      <alignment horizontal="left" wrapText="1"/>
    </xf>
    <xf numFmtId="1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8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9" fontId="5" fillId="4" borderId="3" xfId="1" applyFont="1" applyFill="1" applyBorder="1" applyAlignment="1" applyProtection="1">
      <alignment horizontal="center" vertical="center" wrapText="1"/>
      <protection locked="0"/>
    </xf>
    <xf numFmtId="9" fontId="5" fillId="4" borderId="5" xfId="1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right" vertical="center" wrapText="1"/>
    </xf>
    <xf numFmtId="0" fontId="5" fillId="5" borderId="4" xfId="0" applyFont="1" applyFill="1" applyBorder="1" applyAlignment="1" applyProtection="1">
      <alignment horizontal="right" vertical="center" wrapText="1"/>
    </xf>
    <xf numFmtId="0" fontId="5" fillId="5" borderId="5" xfId="0" applyFont="1" applyFill="1" applyBorder="1" applyAlignment="1" applyProtection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A19" sqref="A19:D19"/>
    </sheetView>
  </sheetViews>
  <sheetFormatPr baseColWidth="10" defaultColWidth="11.42578125" defaultRowHeight="15" x14ac:dyDescent="0.25"/>
  <cols>
    <col min="1" max="1" width="45.28515625" style="2" customWidth="1"/>
    <col min="2" max="2" width="10.28515625" style="2" bestFit="1" customWidth="1"/>
    <col min="3" max="3" width="11.5703125" style="2" bestFit="1" customWidth="1"/>
    <col min="4" max="4" width="12.140625" style="2" bestFit="1" customWidth="1"/>
    <col min="5" max="5" width="12.140625" style="2" customWidth="1"/>
    <col min="6" max="6" width="13.85546875" style="2" customWidth="1"/>
    <col min="7" max="7" width="11.42578125" style="2"/>
    <col min="8" max="8" width="12" style="2" bestFit="1" customWidth="1"/>
    <col min="9" max="16384" width="11.42578125" style="2"/>
  </cols>
  <sheetData>
    <row r="1" spans="1:6" ht="15.75" customHeight="1" x14ac:dyDescent="0.25">
      <c r="A1" s="15" t="s">
        <v>0</v>
      </c>
      <c r="B1" s="15"/>
      <c r="C1" s="15"/>
      <c r="D1" s="15"/>
      <c r="E1" s="15"/>
      <c r="F1" s="15"/>
    </row>
    <row r="2" spans="1:6" ht="15" customHeight="1" x14ac:dyDescent="0.25">
      <c r="A2" s="16"/>
      <c r="B2" s="16"/>
      <c r="C2" s="16"/>
      <c r="D2" s="16"/>
      <c r="E2" s="16"/>
      <c r="F2" s="16"/>
    </row>
    <row r="3" spans="1:6" ht="30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25</v>
      </c>
      <c r="F3" s="3" t="s">
        <v>5</v>
      </c>
    </row>
    <row r="4" spans="1:6" ht="45" x14ac:dyDescent="0.25">
      <c r="A4" s="4" t="s">
        <v>6</v>
      </c>
      <c r="B4" s="11">
        <v>12</v>
      </c>
      <c r="C4" s="5">
        <v>33</v>
      </c>
      <c r="D4" s="12"/>
      <c r="E4" s="9"/>
      <c r="F4" s="5">
        <f>+B4*D4</f>
        <v>0</v>
      </c>
    </row>
    <row r="5" spans="1:6" ht="45" x14ac:dyDescent="0.25">
      <c r="A5" s="4" t="s">
        <v>7</v>
      </c>
      <c r="B5" s="11">
        <v>6</v>
      </c>
      <c r="C5" s="5">
        <v>110</v>
      </c>
      <c r="D5" s="12"/>
      <c r="E5" s="9"/>
      <c r="F5" s="5">
        <f>+B5*D5</f>
        <v>0</v>
      </c>
    </row>
    <row r="6" spans="1:6" ht="45" x14ac:dyDescent="0.25">
      <c r="A6" s="4" t="s">
        <v>8</v>
      </c>
      <c r="B6" s="11">
        <v>80</v>
      </c>
      <c r="C6" s="5">
        <v>36</v>
      </c>
      <c r="D6" s="12"/>
      <c r="E6" s="9"/>
      <c r="F6" s="5">
        <f>+B6*D6</f>
        <v>0</v>
      </c>
    </row>
    <row r="7" spans="1:6" ht="45" x14ac:dyDescent="0.25">
      <c r="A7" s="4" t="s">
        <v>9</v>
      </c>
      <c r="B7" s="11">
        <v>80</v>
      </c>
      <c r="C7" s="5">
        <v>44</v>
      </c>
      <c r="D7" s="12"/>
      <c r="E7" s="9"/>
      <c r="F7" s="5">
        <f t="shared" ref="F7:F12" si="0">+B7*D7</f>
        <v>0</v>
      </c>
    </row>
    <row r="8" spans="1:6" ht="60" x14ac:dyDescent="0.25">
      <c r="A8" s="4" t="s">
        <v>10</v>
      </c>
      <c r="B8" s="11">
        <v>80</v>
      </c>
      <c r="C8" s="5">
        <v>18</v>
      </c>
      <c r="D8" s="12"/>
      <c r="E8" s="9"/>
      <c r="F8" s="5">
        <f t="shared" si="0"/>
        <v>0</v>
      </c>
    </row>
    <row r="9" spans="1:6" ht="30" x14ac:dyDescent="0.25">
      <c r="A9" s="4" t="s">
        <v>11</v>
      </c>
      <c r="B9" s="11">
        <v>16</v>
      </c>
      <c r="C9" s="5">
        <v>605</v>
      </c>
      <c r="D9" s="12"/>
      <c r="E9" s="9"/>
      <c r="F9" s="5">
        <f t="shared" si="0"/>
        <v>0</v>
      </c>
    </row>
    <row r="10" spans="1:6" ht="30" x14ac:dyDescent="0.25">
      <c r="A10" s="4" t="s">
        <v>12</v>
      </c>
      <c r="B10" s="11">
        <v>16</v>
      </c>
      <c r="C10" s="5">
        <v>395</v>
      </c>
      <c r="D10" s="12"/>
      <c r="E10" s="9"/>
      <c r="F10" s="5">
        <f t="shared" si="0"/>
        <v>0</v>
      </c>
    </row>
    <row r="11" spans="1:6" x14ac:dyDescent="0.25">
      <c r="A11" s="4" t="s">
        <v>13</v>
      </c>
      <c r="B11" s="11">
        <v>8</v>
      </c>
      <c r="C11" s="5">
        <v>275</v>
      </c>
      <c r="D11" s="12"/>
      <c r="E11" s="9"/>
      <c r="F11" s="5">
        <f t="shared" si="0"/>
        <v>0</v>
      </c>
    </row>
    <row r="12" spans="1:6" ht="30" x14ac:dyDescent="0.25">
      <c r="A12" s="4" t="s">
        <v>14</v>
      </c>
      <c r="B12" s="11">
        <v>8</v>
      </c>
      <c r="C12" s="5">
        <v>235</v>
      </c>
      <c r="D12" s="12"/>
      <c r="E12" s="9"/>
      <c r="F12" s="5">
        <f t="shared" si="0"/>
        <v>0</v>
      </c>
    </row>
    <row r="13" spans="1:6" ht="30" x14ac:dyDescent="0.25">
      <c r="A13" s="4" t="s">
        <v>15</v>
      </c>
      <c r="B13" s="11">
        <v>8</v>
      </c>
      <c r="C13" s="5">
        <v>210</v>
      </c>
      <c r="D13" s="12"/>
      <c r="E13" s="9"/>
      <c r="F13" s="5">
        <f t="shared" ref="F13:F15" si="1">+B13*D13</f>
        <v>0</v>
      </c>
    </row>
    <row r="14" spans="1:6" ht="30" x14ac:dyDescent="0.25">
      <c r="A14" s="4" t="s">
        <v>16</v>
      </c>
      <c r="B14" s="11">
        <v>6</v>
      </c>
      <c r="C14" s="5">
        <v>18</v>
      </c>
      <c r="D14" s="12"/>
      <c r="E14" s="9"/>
      <c r="F14" s="5">
        <f t="shared" si="1"/>
        <v>0</v>
      </c>
    </row>
    <row r="15" spans="1:6" ht="45" x14ac:dyDescent="0.25">
      <c r="A15" s="4" t="s">
        <v>17</v>
      </c>
      <c r="B15" s="11">
        <v>6</v>
      </c>
      <c r="C15" s="5">
        <v>12</v>
      </c>
      <c r="D15" s="12"/>
      <c r="E15" s="9"/>
      <c r="F15" s="5">
        <f t="shared" si="1"/>
        <v>0</v>
      </c>
    </row>
    <row r="16" spans="1:6" ht="26.25" customHeight="1" x14ac:dyDescent="0.25">
      <c r="A16" s="20" t="s">
        <v>18</v>
      </c>
      <c r="B16" s="21"/>
      <c r="C16" s="21"/>
      <c r="D16" s="21"/>
      <c r="E16" s="22"/>
      <c r="F16" s="6">
        <f>ROUND(SUM(F4:F15),2)</f>
        <v>0</v>
      </c>
    </row>
    <row r="17" spans="1:6" ht="30" customHeight="1" x14ac:dyDescent="0.25">
      <c r="A17" s="17" t="s">
        <v>19</v>
      </c>
      <c r="B17" s="17"/>
      <c r="C17" s="1">
        <v>0.09</v>
      </c>
      <c r="D17" s="18"/>
      <c r="E17" s="19"/>
      <c r="F17" s="5">
        <f>ROUND(F16*D17,2)</f>
        <v>0</v>
      </c>
    </row>
    <row r="18" spans="1:6" ht="30" customHeight="1" x14ac:dyDescent="0.25">
      <c r="A18" s="17" t="s">
        <v>20</v>
      </c>
      <c r="B18" s="17"/>
      <c r="C18" s="1">
        <v>0.06</v>
      </c>
      <c r="D18" s="18"/>
      <c r="E18" s="19"/>
      <c r="F18" s="5">
        <f>ROUND(F16*D18,2)</f>
        <v>0</v>
      </c>
    </row>
    <row r="19" spans="1:6" ht="22.5" customHeight="1" x14ac:dyDescent="0.25">
      <c r="A19" s="13" t="s">
        <v>21</v>
      </c>
      <c r="B19" s="13"/>
      <c r="C19" s="13"/>
      <c r="D19" s="13"/>
      <c r="E19" s="10"/>
      <c r="F19" s="7">
        <f>SUM(F16:F18)</f>
        <v>0</v>
      </c>
    </row>
    <row r="20" spans="1:6" ht="22.5" customHeight="1" x14ac:dyDescent="0.25">
      <c r="A20" s="13" t="s">
        <v>22</v>
      </c>
      <c r="B20" s="13"/>
      <c r="C20" s="13"/>
      <c r="D20" s="13"/>
      <c r="E20" s="10"/>
      <c r="F20" s="7">
        <f>ROUND(F19*0.21,2)</f>
        <v>0</v>
      </c>
    </row>
    <row r="21" spans="1:6" ht="22.5" customHeight="1" x14ac:dyDescent="0.25">
      <c r="A21" s="13" t="s">
        <v>23</v>
      </c>
      <c r="B21" s="13"/>
      <c r="C21" s="13"/>
      <c r="D21" s="13"/>
      <c r="E21" s="10"/>
      <c r="F21" s="7">
        <f>+F19+F20</f>
        <v>0</v>
      </c>
    </row>
    <row r="24" spans="1:6" x14ac:dyDescent="0.25">
      <c r="A24" s="14" t="s">
        <v>24</v>
      </c>
      <c r="B24" s="14"/>
      <c r="C24" s="14"/>
      <c r="D24" s="14"/>
      <c r="E24" s="14"/>
      <c r="F24" s="14"/>
    </row>
    <row r="25" spans="1:6" x14ac:dyDescent="0.25">
      <c r="A25" s="8"/>
      <c r="B25" s="8"/>
      <c r="C25" s="8"/>
      <c r="D25" s="8"/>
      <c r="E25" s="8"/>
      <c r="F25" s="8"/>
    </row>
  </sheetData>
  <sheetProtection algorithmName="SHA-512" hashValue="xj9Q8BucjrCIxuFBT4AJkmtXhmpEzmZ5mU+SCfUa0MAOcqQcyhIPr5lUBEBfAhYL721gSRRrTBo6S+TlBduH0w==" saltValue="CffRLBrNNBrOuGnkpZgrKg==" spinCount="100000" sheet="1" objects="1" scenarios="1"/>
  <mergeCells count="10">
    <mergeCell ref="A21:D21"/>
    <mergeCell ref="A24:F24"/>
    <mergeCell ref="A1:F2"/>
    <mergeCell ref="A17:B17"/>
    <mergeCell ref="A18:B18"/>
    <mergeCell ref="A19:D19"/>
    <mergeCell ref="A20:D20"/>
    <mergeCell ref="D17:E17"/>
    <mergeCell ref="D18:E18"/>
    <mergeCell ref="A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Cortés Sánchez, Carlos</dc:creator>
  <cp:lastModifiedBy>García Fraile, Antonio</cp:lastModifiedBy>
  <dcterms:created xsi:type="dcterms:W3CDTF">2015-06-05T18:19:34Z</dcterms:created>
  <dcterms:modified xsi:type="dcterms:W3CDTF">2023-05-30T07:10:53Z</dcterms:modified>
</cp:coreProperties>
</file>