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Contratacion Publica\01_Contratos_con_licitacion\2024\A_SUM_010306_2024_Productos_Congelados_2024\01_Inicio\"/>
    </mc:Choice>
  </mc:AlternateContent>
  <bookViews>
    <workbookView xWindow="0" yWindow="0" windowWidth="28800" windowHeight="12300"/>
  </bookViews>
  <sheets>
    <sheet name="Oferta_Economic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9" i="1" l="1"/>
  <c r="H59" i="1"/>
  <c r="I58" i="1"/>
  <c r="H58" i="1"/>
  <c r="I57" i="1"/>
  <c r="J57" i="1" s="1"/>
  <c r="K57" i="1" s="1"/>
  <c r="H57" i="1"/>
  <c r="I56" i="1"/>
  <c r="H56" i="1"/>
  <c r="I55" i="1"/>
  <c r="H55" i="1"/>
  <c r="I54" i="1"/>
  <c r="J54" i="1" s="1"/>
  <c r="K54" i="1" s="1"/>
  <c r="H54" i="1"/>
  <c r="I53" i="1"/>
  <c r="H53" i="1"/>
  <c r="I52" i="1"/>
  <c r="H52" i="1"/>
  <c r="I51" i="1"/>
  <c r="J51" i="1" s="1"/>
  <c r="K51" i="1" s="1"/>
  <c r="H51" i="1"/>
  <c r="I50" i="1"/>
  <c r="H50" i="1"/>
  <c r="I49" i="1"/>
  <c r="H49" i="1"/>
  <c r="I48" i="1"/>
  <c r="J48" i="1" s="1"/>
  <c r="K48" i="1" s="1"/>
  <c r="H48" i="1"/>
  <c r="R47" i="1"/>
  <c r="S47" i="1" s="1"/>
  <c r="Q47" i="1"/>
  <c r="N47" i="1"/>
  <c r="M47" i="1"/>
  <c r="L47" i="1"/>
  <c r="I47" i="1"/>
  <c r="H47" i="1"/>
  <c r="R46" i="1"/>
  <c r="S46" i="1" s="1"/>
  <c r="Q46" i="1"/>
  <c r="N46" i="1"/>
  <c r="M46" i="1"/>
  <c r="L46" i="1"/>
  <c r="I46" i="1"/>
  <c r="J46" i="1" s="1"/>
  <c r="K46" i="1" s="1"/>
  <c r="H46" i="1"/>
  <c r="R45" i="1"/>
  <c r="S45" i="1" s="1"/>
  <c r="Q45" i="1"/>
  <c r="N45" i="1"/>
  <c r="M45" i="1"/>
  <c r="L45" i="1"/>
  <c r="I45" i="1"/>
  <c r="H45" i="1"/>
  <c r="R44" i="1"/>
  <c r="S44" i="1" s="1"/>
  <c r="U44" i="1" s="1"/>
  <c r="Q44" i="1"/>
  <c r="T44" i="1" s="1"/>
  <c r="N44" i="1"/>
  <c r="M44" i="1"/>
  <c r="L44" i="1"/>
  <c r="I44" i="1"/>
  <c r="H44" i="1"/>
  <c r="R43" i="1"/>
  <c r="S43" i="1" s="1"/>
  <c r="Q43" i="1"/>
  <c r="N43" i="1"/>
  <c r="M43" i="1"/>
  <c r="L43" i="1"/>
  <c r="I43" i="1"/>
  <c r="H43" i="1"/>
  <c r="R42" i="1"/>
  <c r="S42" i="1" s="1"/>
  <c r="V42" i="1" s="1"/>
  <c r="Q42" i="1"/>
  <c r="N42" i="1"/>
  <c r="M42" i="1"/>
  <c r="L42" i="1"/>
  <c r="I42" i="1"/>
  <c r="H42" i="1"/>
  <c r="R41" i="1"/>
  <c r="S41" i="1" s="1"/>
  <c r="Q41" i="1"/>
  <c r="N41" i="1"/>
  <c r="M41" i="1"/>
  <c r="L41" i="1"/>
  <c r="I41" i="1"/>
  <c r="H41" i="1"/>
  <c r="R40" i="1"/>
  <c r="S40" i="1" s="1"/>
  <c r="Q40" i="1"/>
  <c r="N40" i="1"/>
  <c r="M40" i="1"/>
  <c r="L40" i="1"/>
  <c r="I40" i="1"/>
  <c r="H40" i="1"/>
  <c r="R39" i="1"/>
  <c r="S39" i="1" s="1"/>
  <c r="Q39" i="1"/>
  <c r="N39" i="1"/>
  <c r="M39" i="1"/>
  <c r="L39" i="1"/>
  <c r="I39" i="1"/>
  <c r="J39" i="1" s="1"/>
  <c r="H39" i="1"/>
  <c r="R38" i="1"/>
  <c r="S38" i="1" s="1"/>
  <c r="Q38" i="1"/>
  <c r="N38" i="1"/>
  <c r="M38" i="1"/>
  <c r="L38" i="1"/>
  <c r="I38" i="1"/>
  <c r="H38" i="1"/>
  <c r="R37" i="1"/>
  <c r="S37" i="1" s="1"/>
  <c r="Q37" i="1"/>
  <c r="N37" i="1"/>
  <c r="M37" i="1"/>
  <c r="L37" i="1"/>
  <c r="I37" i="1"/>
  <c r="J37" i="1" s="1"/>
  <c r="K37" i="1" s="1"/>
  <c r="H37" i="1"/>
  <c r="R36" i="1"/>
  <c r="S36" i="1" s="1"/>
  <c r="Q36" i="1"/>
  <c r="N36" i="1"/>
  <c r="M36" i="1"/>
  <c r="L36" i="1"/>
  <c r="I36" i="1"/>
  <c r="J36" i="1" s="1"/>
  <c r="K36" i="1" s="1"/>
  <c r="H36" i="1"/>
  <c r="R35" i="1"/>
  <c r="S35" i="1" s="1"/>
  <c r="Q35" i="1"/>
  <c r="N35" i="1"/>
  <c r="M35" i="1"/>
  <c r="L35" i="1"/>
  <c r="I35" i="1"/>
  <c r="H35" i="1"/>
  <c r="R34" i="1"/>
  <c r="S34" i="1" s="1"/>
  <c r="Q34" i="1"/>
  <c r="N34" i="1"/>
  <c r="M34" i="1"/>
  <c r="L34" i="1"/>
  <c r="I34" i="1"/>
  <c r="H34" i="1"/>
  <c r="R33" i="1"/>
  <c r="S33" i="1" s="1"/>
  <c r="Q33" i="1"/>
  <c r="N33" i="1"/>
  <c r="M33" i="1"/>
  <c r="L33" i="1"/>
  <c r="I33" i="1"/>
  <c r="J33" i="1" s="1"/>
  <c r="K33" i="1" s="1"/>
  <c r="H33" i="1"/>
  <c r="R32" i="1"/>
  <c r="S32" i="1" s="1"/>
  <c r="Q32" i="1"/>
  <c r="N32" i="1"/>
  <c r="M32" i="1"/>
  <c r="L32" i="1"/>
  <c r="I32" i="1"/>
  <c r="H32" i="1"/>
  <c r="R31" i="1"/>
  <c r="S31" i="1" s="1"/>
  <c r="Q31" i="1"/>
  <c r="N31" i="1"/>
  <c r="M31" i="1"/>
  <c r="L31" i="1"/>
  <c r="I31" i="1"/>
  <c r="J31" i="1" s="1"/>
  <c r="H31" i="1"/>
  <c r="R30" i="1"/>
  <c r="S30" i="1" s="1"/>
  <c r="Q30" i="1"/>
  <c r="N30" i="1"/>
  <c r="M30" i="1"/>
  <c r="L30" i="1"/>
  <c r="I30" i="1"/>
  <c r="H30" i="1"/>
  <c r="R29" i="1"/>
  <c r="S29" i="1" s="1"/>
  <c r="Q29" i="1"/>
  <c r="N29" i="1"/>
  <c r="M29" i="1"/>
  <c r="L29" i="1"/>
  <c r="I29" i="1"/>
  <c r="J29" i="1" s="1"/>
  <c r="H29" i="1"/>
  <c r="R28" i="1"/>
  <c r="S28" i="1" s="1"/>
  <c r="Q28" i="1"/>
  <c r="N28" i="1"/>
  <c r="M28" i="1"/>
  <c r="L28" i="1"/>
  <c r="I28" i="1"/>
  <c r="H28" i="1"/>
  <c r="R27" i="1"/>
  <c r="S27" i="1" s="1"/>
  <c r="Q27" i="1"/>
  <c r="N27" i="1"/>
  <c r="M27" i="1"/>
  <c r="L27" i="1"/>
  <c r="I27" i="1"/>
  <c r="H27" i="1"/>
  <c r="R26" i="1"/>
  <c r="S26" i="1" s="1"/>
  <c r="Q26" i="1"/>
  <c r="N26" i="1"/>
  <c r="M26" i="1"/>
  <c r="L26" i="1"/>
  <c r="I26" i="1"/>
  <c r="H26" i="1"/>
  <c r="V36" i="1" l="1"/>
  <c r="T34" i="1"/>
  <c r="U39" i="1"/>
  <c r="T31" i="1"/>
  <c r="T40" i="1"/>
  <c r="T37" i="1"/>
  <c r="V34" i="1"/>
  <c r="T43" i="1"/>
  <c r="T30" i="1"/>
  <c r="U30" i="1"/>
  <c r="T42" i="1"/>
  <c r="T29" i="1"/>
  <c r="T46" i="1"/>
  <c r="T33" i="1"/>
  <c r="T41" i="1"/>
  <c r="V46" i="1"/>
  <c r="T45" i="1"/>
  <c r="T32" i="1"/>
  <c r="U32" i="1"/>
  <c r="T36" i="1"/>
  <c r="T39" i="1"/>
  <c r="T28" i="1"/>
  <c r="U28" i="1"/>
  <c r="V28" i="1"/>
  <c r="V40" i="1"/>
  <c r="U40" i="1"/>
  <c r="K29" i="1"/>
  <c r="K39" i="1"/>
  <c r="J47" i="1"/>
  <c r="K47" i="1" s="1"/>
  <c r="T47" i="1"/>
  <c r="J43" i="1"/>
  <c r="K43" i="1" s="1"/>
  <c r="K31" i="1"/>
  <c r="J35" i="1"/>
  <c r="K35" i="1" s="1"/>
  <c r="T38" i="1"/>
  <c r="J45" i="1"/>
  <c r="K45" i="1" s="1"/>
  <c r="T35" i="1"/>
  <c r="J34" i="1"/>
  <c r="K34" i="1" s="1"/>
  <c r="V39" i="1"/>
  <c r="J41" i="1"/>
  <c r="K41" i="1" s="1"/>
  <c r="I60" i="1"/>
  <c r="J27" i="1"/>
  <c r="K27" i="1" s="1"/>
  <c r="T27" i="1"/>
  <c r="T26" i="1"/>
  <c r="V31" i="1"/>
  <c r="U31" i="1"/>
  <c r="V45" i="1"/>
  <c r="U45" i="1"/>
  <c r="V37" i="1"/>
  <c r="U37" i="1"/>
  <c r="U27" i="1"/>
  <c r="V27" i="1"/>
  <c r="V35" i="1"/>
  <c r="U35" i="1"/>
  <c r="V26" i="1"/>
  <c r="U26" i="1"/>
  <c r="V33" i="1"/>
  <c r="U33" i="1"/>
  <c r="V29" i="1"/>
  <c r="U29" i="1"/>
  <c r="V41" i="1"/>
  <c r="U41" i="1"/>
  <c r="V38" i="1"/>
  <c r="U38" i="1"/>
  <c r="V43" i="1"/>
  <c r="U43" i="1"/>
  <c r="V47" i="1"/>
  <c r="U47" i="1"/>
  <c r="J26" i="1"/>
  <c r="K26" i="1" s="1"/>
  <c r="J38" i="1"/>
  <c r="K38" i="1" s="1"/>
  <c r="U42" i="1"/>
  <c r="J28" i="1"/>
  <c r="K28" i="1" s="1"/>
  <c r="V30" i="1"/>
  <c r="J40" i="1"/>
  <c r="K40" i="1" s="1"/>
  <c r="J49" i="1"/>
  <c r="K49" i="1" s="1"/>
  <c r="J52" i="1"/>
  <c r="K52" i="1" s="1"/>
  <c r="J55" i="1"/>
  <c r="K55" i="1" s="1"/>
  <c r="J58" i="1"/>
  <c r="K58" i="1" s="1"/>
  <c r="J30" i="1"/>
  <c r="K30" i="1" s="1"/>
  <c r="V32" i="1"/>
  <c r="J42" i="1"/>
  <c r="K42" i="1" s="1"/>
  <c r="V44" i="1"/>
  <c r="U34" i="1"/>
  <c r="U46" i="1"/>
  <c r="J32" i="1"/>
  <c r="K32" i="1" s="1"/>
  <c r="J44" i="1"/>
  <c r="K44" i="1" s="1"/>
  <c r="J50" i="1"/>
  <c r="K50" i="1" s="1"/>
  <c r="J53" i="1"/>
  <c r="K53" i="1" s="1"/>
  <c r="J56" i="1"/>
  <c r="K56" i="1" s="1"/>
  <c r="J59" i="1"/>
  <c r="K59" i="1" s="1"/>
  <c r="U36" i="1"/>
  <c r="J60" i="1" l="1"/>
  <c r="K60" i="1"/>
</calcChain>
</file>

<file path=xl/sharedStrings.xml><?xml version="1.0" encoding="utf-8"?>
<sst xmlns="http://schemas.openxmlformats.org/spreadsheetml/2006/main" count="106" uniqueCount="73">
  <si>
    <t>Nombre y apellidos de la persona/s que firman la oferta:</t>
  </si>
  <si>
    <t>DNI/NIE:</t>
  </si>
  <si>
    <t>actuando en nombre propio o en representación de (nombre y apellidos/razón social del licitador):</t>
  </si>
  <si>
    <t>NIF</t>
  </si>
  <si>
    <t>con domicilio en (domicilio del licitador):</t>
  </si>
  <si>
    <t>Consultado el anuncio de licitación del contrato:</t>
  </si>
  <si>
    <t>A/SUM-010306/2024</t>
  </si>
  <si>
    <t>Suministro de productos congelados para el Hospital Virgen de la Poveda</t>
  </si>
  <si>
    <t>publicado en:</t>
  </si>
  <si>
    <t>Fecha perfil del contratante:</t>
  </si>
  <si>
    <t>Portal de la Contratción Pública de la Comunidad de Madrid</t>
  </si>
  <si>
    <t>Enterado de las condiciones, requisitos y obligaciones establecidos en los pliegos de cláusulas administrativas y de prescripciones técnicas particulares, cuyo contenido declara conocer y acepta plenamente, y de las obligaciones sobre protección del medio ambiente y las relativas a las condiciones sobre protección del empleo, condiciones de trabajo y prevención de riesgos laborales vigentes en la Comunidad de Madrid, contenidas en la normativa en materia laboral, de seguridad social, de integración social de personas con discapacidad y de prevención de riesgos laborales, así como  las obligaciones contenidas en el convenio colectivo que le sea de aplicación, sin que la oferta realizada pueda justificar una causa económica, organizativa, técnica o de producción para modificar las citadas obligaciones, comprometiéndose a acreditar el cumplimiento de la referida obligación ante el órgano de contratación, cuando sea requerido para ello, en cualquier momento durante la vigencia del contrato, se compromete a tomar a su cargo la ejecución del contrato, en las condiciones siguientes:</t>
  </si>
  <si>
    <t>Nº</t>
  </si>
  <si>
    <t>Producto</t>
  </si>
  <si>
    <t>Nº de
uds
licitadas</t>
  </si>
  <si>
    <t xml:space="preserve">Un
</t>
  </si>
  <si>
    <t>Precio
unitario
ofertado
sin I.V.A.</t>
  </si>
  <si>
    <t>Tipo
I.V.A.
(%)</t>
  </si>
  <si>
    <t>Precio
unitario ofertado
con I.V.A.</t>
  </si>
  <si>
    <t>Precio
total 
sin I.V.A.</t>
  </si>
  <si>
    <t>Importe
total 
del I.V.A.</t>
  </si>
  <si>
    <t>Importe
total
con I.V.A.</t>
  </si>
  <si>
    <t>Unidades
hasta
30-04-2023</t>
  </si>
  <si>
    <t>Unidades
desde
01-05-2023
hasta
31-12-2023</t>
  </si>
  <si>
    <t>Unidades
desde
01-01-2024
hasta
31-04-2024</t>
  </si>
  <si>
    <t>Hasta
30/04/2023
(RDL 20/2022)</t>
  </si>
  <si>
    <t xml:space="preserve">A partir de
01/05/2023
(RDL 20/2022) </t>
  </si>
  <si>
    <t>Hasta
30/04//2023
(RDL 20/2022</t>
  </si>
  <si>
    <t>A partir de
01/05/2023
(RDL 20/2022</t>
  </si>
  <si>
    <t xml:space="preserve">Del 01/05/2023
al
31/12/2023
</t>
  </si>
  <si>
    <t>Del 01/01/2024
31/03/2024</t>
  </si>
  <si>
    <t>ALBONDIGAS DE MERLUZA Y POTA</t>
  </si>
  <si>
    <t>KG</t>
  </si>
  <si>
    <t>TACOS DE ATUN</t>
  </si>
  <si>
    <t xml:space="preserve">CANELONES DE ATUN </t>
  </si>
  <si>
    <t xml:space="preserve">FILETE DE PERCA DEL NILO </t>
  </si>
  <si>
    <t xml:space="preserve">FILETE DE PANGA </t>
  </si>
  <si>
    <t>GAMBAS PELADAS</t>
  </si>
  <si>
    <t>LANGOSTINOS COCIDOS</t>
  </si>
  <si>
    <t>LOMO DE MERLUZA CON PIEL</t>
  </si>
  <si>
    <t xml:space="preserve">FILETE DE MERLUZA SIN PIEL </t>
  </si>
  <si>
    <t>PALITOS DE MERLUZA</t>
  </si>
  <si>
    <t>PALITOS DE CANGREJO</t>
  </si>
  <si>
    <t>MEJILLON PELADO MEDIANO</t>
  </si>
  <si>
    <t>EMPANADILLAS DE ATUN</t>
  </si>
  <si>
    <t>ALCACHOFA TROCEADA</t>
  </si>
  <si>
    <t>BERENJENA EN DADOS</t>
  </si>
  <si>
    <t>BROCOLI</t>
  </si>
  <si>
    <t>CALABACIN EN DADOS</t>
  </si>
  <si>
    <t>CALABAZA EN DADOS</t>
  </si>
  <si>
    <t>CEBOLLA EN DADOS</t>
  </si>
  <si>
    <t>CHAMPIÑON LAMINADO</t>
  </si>
  <si>
    <t>COLIFLOR</t>
  </si>
  <si>
    <t xml:space="preserve">ESPINACAS </t>
  </si>
  <si>
    <t>GUISANTE FINO</t>
  </si>
  <si>
    <t>JUDIAS VERDES PLANAS</t>
  </si>
  <si>
    <t>MENESTRA COMUN</t>
  </si>
  <si>
    <t>PIMIENTO ROJO EN DADOS</t>
  </si>
  <si>
    <t>PIMIENTO VERDE EN DADOS</t>
  </si>
  <si>
    <t>PUERRO CONGELADO</t>
  </si>
  <si>
    <t>ZANAHORIA BABY</t>
  </si>
  <si>
    <t>ZANAHORIA EN DADOS</t>
  </si>
  <si>
    <t>TARTA HELADA PRECORT S/A CHOCOLATE</t>
  </si>
  <si>
    <t>UN</t>
  </si>
  <si>
    <t>VASO DE HELADO SIN AZUCAR</t>
  </si>
  <si>
    <t>ALBONDIGAS DE POLLO</t>
  </si>
  <si>
    <t>ALBONDIGAS DE TERNERA</t>
  </si>
  <si>
    <t>IMPORTE TOTAL DE LA OFERTA ECONÓMICA:</t>
  </si>
  <si>
    <t>Ctra. del Hospital Km.5</t>
  </si>
  <si>
    <r>
      <t>28630 – Villa del Prado (Madrid)</t>
    </r>
    <r>
      <rPr>
        <sz val="12"/>
        <color theme="1"/>
        <rFont val="Arial"/>
        <family val="2"/>
      </rPr>
      <t xml:space="preserve"> </t>
    </r>
  </si>
  <si>
    <r>
      <t>(</t>
    </r>
    <r>
      <rPr>
        <sz val="10"/>
        <color theme="1"/>
        <rFont val="Tahoma"/>
        <family val="2"/>
      </rPr>
      <t xml:space="preserve"> </t>
    </r>
    <r>
      <rPr>
        <sz val="8"/>
        <color theme="1"/>
        <rFont val="Arial"/>
        <family val="2"/>
      </rPr>
      <t>91 8608000</t>
    </r>
    <r>
      <rPr>
        <sz val="10"/>
        <color theme="1"/>
        <rFont val="Calibri"/>
        <family val="2"/>
      </rPr>
      <t xml:space="preserve">  </t>
    </r>
    <r>
      <rPr>
        <sz val="10"/>
        <color theme="1"/>
        <rFont val="Wingdings 2"/>
        <family val="1"/>
        <charset val="2"/>
      </rPr>
      <t>7</t>
    </r>
    <r>
      <rPr>
        <sz val="10"/>
        <color theme="1"/>
        <rFont val="Tahoma"/>
        <family val="2"/>
      </rPr>
      <t xml:space="preserve"> </t>
    </r>
    <r>
      <rPr>
        <sz val="8"/>
        <color theme="1"/>
        <rFont val="Arial"/>
        <family val="2"/>
      </rPr>
      <t>91 8608159</t>
    </r>
    <r>
      <rPr>
        <sz val="10"/>
        <color theme="1"/>
        <rFont val="Tahoma"/>
        <family val="2"/>
      </rPr>
      <t xml:space="preserve"> </t>
    </r>
  </si>
  <si>
    <t>Fecha y firma del licitador:</t>
  </si>
  <si>
    <t>ANEXO I.1: MODELO DE PROPOSICIÓN ECONÓMICA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</si>
</sst>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</font>
    <font>
      <sz val="8"/>
      <color theme="1"/>
      <name val="Arial"/>
      <family val="2"/>
    </font>
    <font>
      <sz val="9"/>
      <color theme="1"/>
      <name val="Times New Roman"/>
      <family val="1"/>
    </font>
    <font>
      <sz val="9"/>
      <color theme="1"/>
      <name val="Arial"/>
      <family val="2"/>
    </font>
    <font>
      <sz val="10"/>
      <color theme="1"/>
      <name val="Times New Roman"/>
      <family val="1"/>
    </font>
    <font>
      <b/>
      <sz val="8"/>
      <color theme="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Wingdings"/>
      <charset val="2"/>
    </font>
    <font>
      <sz val="10"/>
      <color theme="1"/>
      <name val="Tahoma"/>
      <family val="2"/>
    </font>
    <font>
      <sz val="10"/>
      <color theme="1"/>
      <name val="Calibri"/>
      <family val="2"/>
    </font>
    <font>
      <sz val="10"/>
      <color theme="1"/>
      <name val="Wingdings 2"/>
      <family val="1"/>
      <charset val="2"/>
    </font>
    <font>
      <sz val="9"/>
      <name val="Times New Roman"/>
      <family val="1"/>
    </font>
    <font>
      <b/>
      <sz val="9"/>
      <color theme="0"/>
      <name val="Times New Roman"/>
      <family val="1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4" fontId="2" fillId="0" borderId="0" xfId="0" applyNumberFormat="1" applyFont="1"/>
    <xf numFmtId="0" fontId="0" fillId="0" borderId="0" xfId="0" applyAlignment="1">
      <alignment vertical="center"/>
    </xf>
    <xf numFmtId="4" fontId="6" fillId="3" borderId="8" xfId="0" applyNumberFormat="1" applyFont="1" applyFill="1" applyBorder="1" applyAlignment="1">
      <alignment horizontal="center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1" fontId="6" fillId="3" borderId="10" xfId="0" applyNumberFormat="1" applyFont="1" applyFill="1" applyBorder="1" applyAlignment="1">
      <alignment horizontal="center" vertical="center" wrapText="1"/>
    </xf>
    <xf numFmtId="1" fontId="6" fillId="3" borderId="11" xfId="0" applyNumberFormat="1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3" fontId="2" fillId="4" borderId="4" xfId="0" applyNumberFormat="1" applyFont="1" applyFill="1" applyBorder="1" applyAlignment="1">
      <alignment horizontal="center" vertical="center"/>
    </xf>
    <xf numFmtId="3" fontId="2" fillId="4" borderId="3" xfId="0" applyNumberFormat="1" applyFont="1" applyFill="1" applyBorder="1" applyAlignment="1">
      <alignment horizontal="center" vertical="center"/>
    </xf>
    <xf numFmtId="3" fontId="2" fillId="4" borderId="2" xfId="0" applyNumberFormat="1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164" fontId="2" fillId="4" borderId="17" xfId="0" applyNumberFormat="1" applyFont="1" applyFill="1" applyBorder="1" applyAlignment="1">
      <alignment horizontal="center" vertical="center"/>
    </xf>
    <xf numFmtId="4" fontId="2" fillId="4" borderId="18" xfId="0" applyNumberFormat="1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vertical="top"/>
    </xf>
    <xf numFmtId="4" fontId="2" fillId="4" borderId="14" xfId="0" applyNumberFormat="1" applyFont="1" applyFill="1" applyBorder="1" applyAlignment="1">
      <alignment vertical="top"/>
    </xf>
    <xf numFmtId="0" fontId="2" fillId="4" borderId="20" xfId="0" applyFont="1" applyFill="1" applyBorder="1" applyAlignment="1">
      <alignment vertical="top"/>
    </xf>
    <xf numFmtId="0" fontId="2" fillId="4" borderId="2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4" fontId="2" fillId="4" borderId="2" xfId="0" applyNumberFormat="1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vertical="top"/>
    </xf>
    <xf numFmtId="3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top"/>
    </xf>
    <xf numFmtId="4" fontId="2" fillId="4" borderId="1" xfId="0" applyNumberFormat="1" applyFont="1" applyFill="1" applyBorder="1" applyAlignment="1">
      <alignment vertical="top"/>
    </xf>
    <xf numFmtId="0" fontId="2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10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4" fillId="0" borderId="14" xfId="0" applyFont="1" applyFill="1" applyBorder="1" applyAlignment="1">
      <alignment horizontal="justify" vertical="center" wrapText="1"/>
    </xf>
    <xf numFmtId="3" fontId="14" fillId="0" borderId="14" xfId="0" applyNumberFormat="1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vertical="center"/>
    </xf>
    <xf numFmtId="0" fontId="14" fillId="0" borderId="1" xfId="0" applyFont="1" applyFill="1" applyBorder="1" applyAlignment="1">
      <alignment horizontal="justify" vertical="center" wrapText="1"/>
    </xf>
    <xf numFmtId="3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justify" vertical="center" wrapText="1"/>
    </xf>
    <xf numFmtId="0" fontId="14" fillId="0" borderId="22" xfId="0" applyFont="1" applyFill="1" applyBorder="1" applyAlignment="1">
      <alignment horizontal="justify" vertical="center" wrapText="1"/>
    </xf>
    <xf numFmtId="3" fontId="14" fillId="0" borderId="22" xfId="0" applyNumberFormat="1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3" fillId="0" borderId="22" xfId="0" applyNumberFormat="1" applyFont="1" applyFill="1" applyBorder="1" applyAlignment="1">
      <alignment vertical="center"/>
    </xf>
    <xf numFmtId="0" fontId="3" fillId="0" borderId="14" xfId="0" applyFont="1" applyFill="1" applyBorder="1" applyAlignment="1">
      <alignment horizontal="center" vertical="center"/>
    </xf>
    <xf numFmtId="4" fontId="3" fillId="0" borderId="14" xfId="0" applyNumberFormat="1" applyFont="1" applyFill="1" applyBorder="1" applyAlignment="1" applyProtection="1">
      <alignment horizontal="center" vertical="center"/>
      <protection locked="0"/>
    </xf>
    <xf numFmtId="4" fontId="3" fillId="0" borderId="14" xfId="0" applyNumberFormat="1" applyFont="1" applyFill="1" applyBorder="1" applyAlignment="1">
      <alignment horizontal="center" vertical="center"/>
    </xf>
    <xf numFmtId="4" fontId="3" fillId="0" borderId="14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left" vertical="center"/>
    </xf>
    <xf numFmtId="0" fontId="3" fillId="0" borderId="22" xfId="0" applyFont="1" applyFill="1" applyBorder="1" applyAlignment="1">
      <alignment horizontal="center" vertical="center"/>
    </xf>
    <xf numFmtId="4" fontId="3" fillId="0" borderId="23" xfId="0" applyNumberFormat="1" applyFont="1" applyFill="1" applyBorder="1" applyAlignment="1">
      <alignment horizontal="center" vertical="center"/>
    </xf>
    <xf numFmtId="4" fontId="3" fillId="0" borderId="23" xfId="0" applyNumberFormat="1" applyFont="1" applyFill="1" applyBorder="1" applyAlignment="1">
      <alignment horizontal="left" vertical="center"/>
    </xf>
    <xf numFmtId="4" fontId="3" fillId="0" borderId="22" xfId="0" applyNumberFormat="1" applyFont="1" applyFill="1" applyBorder="1" applyAlignment="1">
      <alignment horizontal="left" vertical="center"/>
    </xf>
    <xf numFmtId="4" fontId="3" fillId="2" borderId="7" xfId="0" applyNumberFormat="1" applyFont="1" applyFill="1" applyBorder="1"/>
    <xf numFmtId="4" fontId="3" fillId="2" borderId="8" xfId="0" applyNumberFormat="1" applyFont="1" applyFill="1" applyBorder="1"/>
    <xf numFmtId="4" fontId="3" fillId="2" borderId="9" xfId="0" applyNumberFormat="1" applyFont="1" applyFill="1" applyBorder="1"/>
    <xf numFmtId="0" fontId="15" fillId="3" borderId="35" xfId="0" applyFont="1" applyFill="1" applyBorder="1" applyAlignment="1">
      <alignment horizontal="center" vertical="center"/>
    </xf>
    <xf numFmtId="0" fontId="15" fillId="3" borderId="36" xfId="0" applyFont="1" applyFill="1" applyBorder="1" applyAlignment="1">
      <alignment horizontal="center" vertical="center"/>
    </xf>
    <xf numFmtId="1" fontId="15" fillId="3" borderId="36" xfId="0" applyNumberFormat="1" applyFont="1" applyFill="1" applyBorder="1" applyAlignment="1">
      <alignment horizontal="center" vertical="center" wrapText="1"/>
    </xf>
    <xf numFmtId="4" fontId="15" fillId="3" borderId="36" xfId="0" applyNumberFormat="1" applyFont="1" applyFill="1" applyBorder="1" applyAlignment="1">
      <alignment horizontal="center" vertical="top" wrapText="1"/>
    </xf>
    <xf numFmtId="4" fontId="15" fillId="3" borderId="36" xfId="0" applyNumberFormat="1" applyFont="1" applyFill="1" applyBorder="1" applyAlignment="1">
      <alignment horizontal="center" vertical="center" wrapText="1"/>
    </xf>
    <xf numFmtId="4" fontId="15" fillId="3" borderId="37" xfId="0" applyNumberFormat="1" applyFont="1" applyFill="1" applyBorder="1" applyAlignment="1">
      <alignment horizontal="center" vertical="center" wrapText="1"/>
    </xf>
    <xf numFmtId="0" fontId="17" fillId="2" borderId="24" xfId="0" applyFont="1" applyFill="1" applyBorder="1" applyAlignment="1">
      <alignment horizontal="center"/>
    </xf>
    <xf numFmtId="0" fontId="17" fillId="2" borderId="25" xfId="0" applyFont="1" applyFill="1" applyBorder="1" applyAlignment="1">
      <alignment horizontal="center"/>
    </xf>
    <xf numFmtId="0" fontId="17" fillId="2" borderId="34" xfId="0" applyFont="1" applyFill="1" applyBorder="1" applyAlignment="1">
      <alignment horizontal="center"/>
    </xf>
    <xf numFmtId="0" fontId="16" fillId="0" borderId="27" xfId="0" applyFont="1" applyBorder="1" applyAlignment="1">
      <alignment horizontal="left" vertical="top"/>
    </xf>
    <xf numFmtId="0" fontId="16" fillId="0" borderId="26" xfId="0" applyFont="1" applyBorder="1" applyAlignment="1">
      <alignment horizontal="left" vertical="top"/>
    </xf>
    <xf numFmtId="0" fontId="16" fillId="0" borderId="28" xfId="0" applyFont="1" applyBorder="1" applyAlignment="1">
      <alignment horizontal="left" vertical="top"/>
    </xf>
    <xf numFmtId="0" fontId="16" fillId="0" borderId="33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top"/>
    </xf>
    <xf numFmtId="0" fontId="16" fillId="0" borderId="32" xfId="0" applyFont="1" applyBorder="1" applyAlignment="1">
      <alignment horizontal="left" vertical="top"/>
    </xf>
    <xf numFmtId="0" fontId="16" fillId="0" borderId="29" xfId="0" applyFont="1" applyBorder="1" applyAlignment="1">
      <alignment horizontal="left" vertical="top"/>
    </xf>
    <xf numFmtId="0" fontId="16" fillId="0" borderId="30" xfId="0" applyFont="1" applyBorder="1" applyAlignment="1">
      <alignment horizontal="left" vertical="top"/>
    </xf>
    <xf numFmtId="0" fontId="16" fillId="0" borderId="31" xfId="0" applyFont="1" applyBorder="1" applyAlignment="1">
      <alignment horizontal="left" vertical="top"/>
    </xf>
    <xf numFmtId="0" fontId="3" fillId="0" borderId="1" xfId="0" applyFont="1" applyBorder="1" applyAlignment="1" applyProtection="1">
      <alignment horizontal="center"/>
    </xf>
    <xf numFmtId="0" fontId="5" fillId="0" borderId="5" xfId="0" applyFont="1" applyBorder="1" applyAlignment="1">
      <alignment horizontal="justify" vertical="top"/>
    </xf>
    <xf numFmtId="0" fontId="5" fillId="0" borderId="6" xfId="0" applyFont="1" applyBorder="1" applyAlignment="1">
      <alignment horizontal="justify" vertical="top"/>
    </xf>
    <xf numFmtId="0" fontId="5" fillId="0" borderId="38" xfId="0" applyFont="1" applyBorder="1" applyAlignment="1">
      <alignment horizontal="justify" vertical="top"/>
    </xf>
    <xf numFmtId="0" fontId="5" fillId="0" borderId="39" xfId="0" applyFont="1" applyBorder="1" applyAlignment="1">
      <alignment horizontal="justify" vertical="top"/>
    </xf>
    <xf numFmtId="0" fontId="5" fillId="0" borderId="0" xfId="0" applyFont="1" applyBorder="1" applyAlignment="1">
      <alignment horizontal="justify" vertical="top"/>
    </xf>
    <xf numFmtId="0" fontId="5" fillId="0" borderId="40" xfId="0" applyFont="1" applyBorder="1" applyAlignment="1">
      <alignment horizontal="justify" vertical="top"/>
    </xf>
    <xf numFmtId="0" fontId="5" fillId="0" borderId="17" xfId="0" applyFont="1" applyBorder="1" applyAlignment="1">
      <alignment horizontal="justify" vertical="top"/>
    </xf>
    <xf numFmtId="0" fontId="5" fillId="0" borderId="18" xfId="0" applyFont="1" applyBorder="1" applyAlignment="1">
      <alignment horizontal="justify" vertical="top"/>
    </xf>
    <xf numFmtId="0" fontId="5" fillId="0" borderId="41" xfId="0" applyFont="1" applyBorder="1" applyAlignment="1">
      <alignment horizontal="justify" vertical="top"/>
    </xf>
    <xf numFmtId="4" fontId="6" fillId="3" borderId="8" xfId="0" applyNumberFormat="1" applyFont="1" applyFill="1" applyBorder="1" applyAlignment="1">
      <alignment horizontal="center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3" fillId="0" borderId="2" xfId="0" applyFont="1" applyBorder="1" applyAlignment="1" applyProtection="1">
      <alignment horizontal="left"/>
      <protection locked="0"/>
    </xf>
    <xf numFmtId="0" fontId="3" fillId="0" borderId="3" xfId="0" applyFont="1" applyBorder="1" applyAlignment="1" applyProtection="1">
      <alignment horizontal="left"/>
      <protection locked="0"/>
    </xf>
    <xf numFmtId="0" fontId="3" fillId="0" borderId="4" xfId="0" applyFont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/>
    </xf>
    <xf numFmtId="0" fontId="3" fillId="0" borderId="1" xfId="0" applyFont="1" applyBorder="1" applyAlignment="1" applyProtection="1">
      <alignment horizontal="left"/>
    </xf>
    <xf numFmtId="0" fontId="1" fillId="2" borderId="14" xfId="0" applyFont="1" applyFill="1" applyBorder="1" applyAlignment="1" applyProtection="1">
      <alignment horizontal="left"/>
    </xf>
    <xf numFmtId="4" fontId="1" fillId="2" borderId="14" xfId="0" applyNumberFormat="1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/>
      <protection locked="0"/>
    </xf>
    <xf numFmtId="4" fontId="4" fillId="0" borderId="1" xfId="0" applyNumberFormat="1" applyFont="1" applyBorder="1" applyAlignment="1" applyProtection="1">
      <alignment horizontal="center"/>
      <protection locked="0"/>
    </xf>
    <xf numFmtId="4" fontId="1" fillId="2" borderId="1" xfId="0" applyNumberFormat="1" applyFont="1" applyFill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1" fillId="2" borderId="5" xfId="0" applyFont="1" applyFill="1" applyBorder="1" applyAlignment="1" applyProtection="1">
      <alignment horizontal="left"/>
    </xf>
    <xf numFmtId="0" fontId="1" fillId="2" borderId="6" xfId="0" applyFont="1" applyFill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104775</xdr:rowOff>
    </xdr:from>
    <xdr:to>
      <xdr:col>2</xdr:col>
      <xdr:colOff>1952625</xdr:colOff>
      <xdr:row>2</xdr:row>
      <xdr:rowOff>68470</xdr:rowOff>
    </xdr:to>
    <xdr:pic>
      <xdr:nvPicPr>
        <xdr:cNvPr id="2" name="1 Imagen" descr="Logo_Ultimo.jpg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" y="104775"/>
          <a:ext cx="2162175" cy="344695"/>
        </a:xfrm>
        <a:prstGeom prst="rect">
          <a:avLst/>
        </a:prstGeom>
      </xdr:spPr>
    </xdr:pic>
    <xdr:clientData/>
  </xdr:twoCellAnchor>
  <xdr:twoCellAnchor>
    <xdr:from>
      <xdr:col>1</xdr:col>
      <xdr:colOff>2276475</xdr:colOff>
      <xdr:row>66</xdr:row>
      <xdr:rowOff>0</xdr:rowOff>
    </xdr:from>
    <xdr:to>
      <xdr:col>1</xdr:col>
      <xdr:colOff>2867025</xdr:colOff>
      <xdr:row>67</xdr:row>
      <xdr:rowOff>0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0534650"/>
          <a:ext cx="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2943225</xdr:colOff>
      <xdr:row>65</xdr:row>
      <xdr:rowOff>85725</xdr:rowOff>
    </xdr:from>
    <xdr:to>
      <xdr:col>1</xdr:col>
      <xdr:colOff>3419475</xdr:colOff>
      <xdr:row>67</xdr:row>
      <xdr:rowOff>0</xdr:rowOff>
    </xdr:to>
    <xdr:pic>
      <xdr:nvPicPr>
        <xdr:cNvPr id="4" name="Imagen 2" descr="espacio%20sin%20humo">
          <a:extLst>
            <a:ext uri="{FF2B5EF4-FFF2-40B4-BE49-F238E27FC236}">
              <a16:creationId xmlns:a16="http://schemas.microsoft.com/office/drawing/2014/main" id="{00000000-0008-0000-1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0477500"/>
          <a:ext cx="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</xdr:colOff>
      <xdr:row>64</xdr:row>
      <xdr:rowOff>1</xdr:rowOff>
    </xdr:from>
    <xdr:to>
      <xdr:col>9</xdr:col>
      <xdr:colOff>422536</xdr:colOff>
      <xdr:row>65</xdr:row>
      <xdr:rowOff>85853</xdr:rowOff>
    </xdr:to>
    <xdr:pic>
      <xdr:nvPicPr>
        <xdr:cNvPr id="5" name="Imagen 1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4926" y="10296526"/>
          <a:ext cx="422535" cy="2287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104776</xdr:colOff>
      <xdr:row>63</xdr:row>
      <xdr:rowOff>19050</xdr:rowOff>
    </xdr:from>
    <xdr:to>
      <xdr:col>10</xdr:col>
      <xdr:colOff>540115</xdr:colOff>
      <xdr:row>65</xdr:row>
      <xdr:rowOff>123825</xdr:rowOff>
    </xdr:to>
    <xdr:pic>
      <xdr:nvPicPr>
        <xdr:cNvPr id="6" name="Imagen 2" descr="espacio%20sin%20humo">
          <a:extLst>
            <a:ext uri="{FF2B5EF4-FFF2-40B4-BE49-F238E27FC236}">
              <a16:creationId xmlns:a16="http://schemas.microsoft.com/office/drawing/2014/main" id="{00000000-0008-0000-1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62626" y="10172700"/>
          <a:ext cx="435339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3">
    <tabColor rgb="FFFF6200"/>
  </sheetPr>
  <dimension ref="A3:W67"/>
  <sheetViews>
    <sheetView tabSelected="1" zoomScaleNormal="100" workbookViewId="0">
      <selection activeCell="Y8" sqref="Y8"/>
    </sheetView>
  </sheetViews>
  <sheetFormatPr baseColWidth="10" defaultRowHeight="15" x14ac:dyDescent="0.25"/>
  <cols>
    <col min="1" max="1" width="1.42578125" customWidth="1"/>
    <col min="2" max="2" width="2.7109375" bestFit="1" customWidth="1"/>
    <col min="3" max="3" width="31.5703125" bestFit="1" customWidth="1"/>
    <col min="4" max="4" width="7.42578125" bestFit="1" customWidth="1"/>
    <col min="5" max="5" width="3.28515625" bestFit="1" customWidth="1"/>
    <col min="6" max="6" width="7.85546875" bestFit="1" customWidth="1"/>
    <col min="7" max="7" width="5" bestFit="1" customWidth="1"/>
    <col min="8" max="8" width="8.28515625" bestFit="1" customWidth="1"/>
    <col min="9" max="9" width="9.140625" bestFit="1" customWidth="1"/>
    <col min="10" max="10" width="8.140625" bestFit="1" customWidth="1"/>
    <col min="11" max="11" width="9.85546875" bestFit="1" customWidth="1"/>
    <col min="12" max="14" width="9" hidden="1" customWidth="1"/>
    <col min="15" max="16" width="11.140625" hidden="1" customWidth="1"/>
    <col min="17" max="17" width="10.5703125" hidden="1" customWidth="1"/>
    <col min="18" max="18" width="6.5703125" hidden="1" customWidth="1"/>
    <col min="19" max="19" width="4" hidden="1" customWidth="1"/>
    <col min="20" max="20" width="10.5703125" hidden="1" customWidth="1"/>
    <col min="21" max="23" width="8.7109375" hidden="1" customWidth="1"/>
  </cols>
  <sheetData>
    <row r="3" spans="2:22" ht="15.75" thickBot="1" x14ac:dyDescent="0.3"/>
    <row r="4" spans="2:22" ht="19.5" thickBot="1" x14ac:dyDescent="0.35">
      <c r="B4" s="70" t="s">
        <v>72</v>
      </c>
      <c r="C4" s="71"/>
      <c r="D4" s="71"/>
      <c r="E4" s="71"/>
      <c r="F4" s="71"/>
      <c r="G4" s="71"/>
      <c r="H4" s="71"/>
      <c r="I4" s="71"/>
      <c r="J4" s="71"/>
      <c r="K4" s="72"/>
    </row>
    <row r="5" spans="2:22" s="3" customFormat="1" ht="12.75" customHeight="1" x14ac:dyDescent="0.2">
      <c r="B5" s="101" t="s">
        <v>0</v>
      </c>
      <c r="C5" s="101"/>
      <c r="D5" s="101"/>
      <c r="E5" s="101"/>
      <c r="F5" s="101"/>
      <c r="G5" s="101"/>
      <c r="H5" s="101"/>
      <c r="I5" s="101"/>
      <c r="J5" s="102" t="s">
        <v>1</v>
      </c>
      <c r="K5" s="102"/>
      <c r="L5" s="1"/>
      <c r="M5" s="1"/>
      <c r="N5" s="1"/>
      <c r="O5" s="1"/>
      <c r="P5" s="1"/>
      <c r="Q5" s="1"/>
      <c r="R5" s="2"/>
      <c r="S5" s="2"/>
      <c r="T5" s="1"/>
      <c r="U5" s="2"/>
      <c r="V5" s="1"/>
    </row>
    <row r="6" spans="2:22" ht="12.75" customHeight="1" x14ac:dyDescent="0.25">
      <c r="B6" s="103"/>
      <c r="C6" s="104"/>
      <c r="D6" s="104"/>
      <c r="E6" s="104"/>
      <c r="F6" s="104"/>
      <c r="G6" s="104"/>
      <c r="H6" s="104"/>
      <c r="I6" s="104"/>
      <c r="J6" s="105"/>
      <c r="K6" s="105"/>
      <c r="L6" s="1"/>
      <c r="M6" s="1"/>
      <c r="N6" s="1"/>
      <c r="O6" s="1"/>
      <c r="P6" s="1"/>
      <c r="Q6" s="1"/>
      <c r="R6" s="2"/>
      <c r="S6" s="2"/>
      <c r="T6" s="1"/>
      <c r="U6" s="2"/>
      <c r="V6" s="1"/>
    </row>
    <row r="7" spans="2:22" ht="12.75" customHeight="1" x14ac:dyDescent="0.25">
      <c r="B7" s="103"/>
      <c r="C7" s="104"/>
      <c r="D7" s="104"/>
      <c r="E7" s="104"/>
      <c r="F7" s="104"/>
      <c r="G7" s="104"/>
      <c r="H7" s="104"/>
      <c r="I7" s="104"/>
      <c r="J7" s="105"/>
      <c r="K7" s="105"/>
      <c r="L7" s="1"/>
      <c r="M7" s="1"/>
      <c r="N7" s="1"/>
      <c r="O7" s="1"/>
      <c r="P7" s="1"/>
      <c r="Q7" s="1"/>
      <c r="R7" s="2"/>
      <c r="S7" s="2"/>
      <c r="T7" s="1"/>
      <c r="U7" s="2"/>
      <c r="V7" s="1"/>
    </row>
    <row r="8" spans="2:22" ht="12.75" customHeight="1" x14ac:dyDescent="0.25">
      <c r="B8" s="99" t="s">
        <v>2</v>
      </c>
      <c r="C8" s="99"/>
      <c r="D8" s="99"/>
      <c r="E8" s="99"/>
      <c r="F8" s="99"/>
      <c r="G8" s="99"/>
      <c r="H8" s="99"/>
      <c r="I8" s="99"/>
      <c r="J8" s="106" t="s">
        <v>3</v>
      </c>
      <c r="K8" s="106"/>
      <c r="L8" s="1"/>
      <c r="M8" s="1"/>
      <c r="N8" s="1"/>
      <c r="O8" s="1"/>
      <c r="P8" s="1"/>
      <c r="Q8" s="1"/>
      <c r="R8" s="2"/>
      <c r="S8" s="2"/>
      <c r="T8" s="1"/>
      <c r="U8" s="2"/>
      <c r="V8" s="1"/>
    </row>
    <row r="9" spans="2:22" ht="12.75" customHeight="1" x14ac:dyDescent="0.25">
      <c r="B9" s="96"/>
      <c r="C9" s="97"/>
      <c r="D9" s="97"/>
      <c r="E9" s="97"/>
      <c r="F9" s="97"/>
      <c r="G9" s="97"/>
      <c r="H9" s="97"/>
      <c r="I9" s="98"/>
      <c r="J9" s="107"/>
      <c r="K9" s="108"/>
      <c r="L9" s="1"/>
      <c r="M9" s="1"/>
      <c r="N9" s="1"/>
      <c r="O9" s="1"/>
      <c r="P9" s="1"/>
      <c r="Q9" s="1"/>
      <c r="R9" s="2"/>
      <c r="S9" s="2"/>
      <c r="T9" s="1"/>
      <c r="U9" s="2"/>
      <c r="V9" s="1"/>
    </row>
    <row r="10" spans="2:22" ht="12.75" customHeight="1" x14ac:dyDescent="0.25">
      <c r="B10" s="109" t="s">
        <v>4</v>
      </c>
      <c r="C10" s="110"/>
      <c r="D10" s="110"/>
      <c r="E10" s="110"/>
      <c r="F10" s="110"/>
      <c r="G10" s="110"/>
      <c r="H10" s="110"/>
      <c r="I10" s="110"/>
      <c r="J10" s="110"/>
      <c r="K10" s="110"/>
      <c r="L10" s="1"/>
      <c r="M10" s="1"/>
      <c r="N10" s="1"/>
      <c r="O10" s="1"/>
      <c r="P10" s="1"/>
      <c r="Q10" s="1"/>
      <c r="R10" s="2"/>
      <c r="S10" s="2"/>
      <c r="T10" s="1"/>
      <c r="U10" s="2"/>
      <c r="V10" s="1"/>
    </row>
    <row r="11" spans="2:22" ht="12.75" customHeight="1" x14ac:dyDescent="0.25">
      <c r="B11" s="96"/>
      <c r="C11" s="97"/>
      <c r="D11" s="97"/>
      <c r="E11" s="97"/>
      <c r="F11" s="97"/>
      <c r="G11" s="97"/>
      <c r="H11" s="97"/>
      <c r="I11" s="97"/>
      <c r="J11" s="97"/>
      <c r="K11" s="98"/>
      <c r="L11" s="1"/>
      <c r="M11" s="1"/>
      <c r="N11" s="1"/>
      <c r="O11" s="1"/>
      <c r="P11" s="1"/>
      <c r="Q11" s="1"/>
      <c r="R11" s="2"/>
      <c r="S11" s="2"/>
      <c r="T11" s="1"/>
      <c r="U11" s="2"/>
      <c r="V11" s="1"/>
    </row>
    <row r="12" spans="2:22" ht="12.75" customHeight="1" x14ac:dyDescent="0.25">
      <c r="B12" s="96"/>
      <c r="C12" s="97"/>
      <c r="D12" s="97"/>
      <c r="E12" s="97"/>
      <c r="F12" s="97"/>
      <c r="G12" s="97"/>
      <c r="H12" s="97"/>
      <c r="I12" s="97"/>
      <c r="J12" s="97"/>
      <c r="K12" s="98"/>
      <c r="L12" s="1"/>
      <c r="M12" s="1"/>
      <c r="N12" s="1"/>
      <c r="O12" s="1"/>
      <c r="P12" s="1"/>
      <c r="Q12" s="1"/>
      <c r="R12" s="2"/>
      <c r="S12" s="2"/>
      <c r="T12" s="1"/>
      <c r="U12" s="2"/>
      <c r="V12" s="1"/>
    </row>
    <row r="13" spans="2:22" ht="12.75" customHeight="1" x14ac:dyDescent="0.25">
      <c r="B13" s="99" t="s">
        <v>5</v>
      </c>
      <c r="C13" s="99"/>
      <c r="D13" s="99"/>
      <c r="E13" s="99"/>
      <c r="F13" s="99"/>
      <c r="G13" s="99"/>
      <c r="H13" s="99"/>
      <c r="I13" s="99"/>
      <c r="J13" s="99"/>
      <c r="K13" s="99"/>
      <c r="L13" s="1"/>
      <c r="M13" s="1"/>
      <c r="N13" s="1"/>
      <c r="O13" s="1"/>
      <c r="P13" s="1"/>
      <c r="Q13" s="1"/>
      <c r="R13" s="2"/>
      <c r="S13" s="2"/>
      <c r="T13" s="1"/>
      <c r="U13" s="2"/>
      <c r="V13" s="1"/>
    </row>
    <row r="14" spans="2:22" ht="11.25" customHeight="1" x14ac:dyDescent="0.25">
      <c r="B14" s="100" t="s">
        <v>6</v>
      </c>
      <c r="C14" s="100"/>
      <c r="D14" s="100"/>
      <c r="E14" s="100"/>
      <c r="F14" s="100"/>
      <c r="G14" s="100"/>
      <c r="H14" s="100"/>
      <c r="I14" s="100"/>
      <c r="J14" s="100"/>
      <c r="K14" s="100"/>
      <c r="L14" s="1"/>
      <c r="M14" s="1"/>
      <c r="N14" s="1"/>
      <c r="O14" s="1"/>
      <c r="P14" s="1"/>
      <c r="Q14" s="1"/>
      <c r="R14" s="2"/>
      <c r="S14" s="2"/>
      <c r="T14" s="1"/>
      <c r="U14" s="2"/>
      <c r="V14" s="1"/>
    </row>
    <row r="15" spans="2:22" ht="12" customHeight="1" x14ac:dyDescent="0.25">
      <c r="B15" s="100" t="s">
        <v>7</v>
      </c>
      <c r="C15" s="100"/>
      <c r="D15" s="100"/>
      <c r="E15" s="100"/>
      <c r="F15" s="100"/>
      <c r="G15" s="100"/>
      <c r="H15" s="100"/>
      <c r="I15" s="100"/>
      <c r="J15" s="100"/>
      <c r="K15" s="100"/>
      <c r="L15" s="1"/>
      <c r="M15" s="1"/>
      <c r="N15" s="1"/>
      <c r="O15" s="1"/>
      <c r="P15" s="1"/>
      <c r="Q15" s="1"/>
      <c r="R15" s="2"/>
      <c r="S15" s="2"/>
      <c r="T15" s="1"/>
      <c r="U15" s="2"/>
      <c r="V15" s="1"/>
    </row>
    <row r="16" spans="2:22" ht="12.75" customHeight="1" x14ac:dyDescent="0.25">
      <c r="B16" s="99" t="s">
        <v>8</v>
      </c>
      <c r="C16" s="99"/>
      <c r="D16" s="99"/>
      <c r="E16" s="99"/>
      <c r="F16" s="99"/>
      <c r="G16" s="99" t="s">
        <v>9</v>
      </c>
      <c r="H16" s="99"/>
      <c r="I16" s="99"/>
      <c r="J16" s="99"/>
      <c r="K16" s="99"/>
      <c r="L16" s="1"/>
      <c r="M16" s="1"/>
      <c r="N16" s="1"/>
      <c r="O16" s="1"/>
      <c r="P16" s="1"/>
      <c r="Q16" s="1"/>
      <c r="R16" s="2"/>
      <c r="S16" s="2"/>
      <c r="T16" s="1"/>
      <c r="U16" s="2"/>
      <c r="V16" s="1"/>
    </row>
    <row r="17" spans="2:22" ht="11.25" customHeight="1" x14ac:dyDescent="0.25">
      <c r="B17" s="82" t="s">
        <v>10</v>
      </c>
      <c r="C17" s="82"/>
      <c r="D17" s="82"/>
      <c r="E17" s="82"/>
      <c r="F17" s="82"/>
      <c r="G17" s="82"/>
      <c r="H17" s="82"/>
      <c r="I17" s="82"/>
      <c r="J17" s="82"/>
      <c r="K17" s="82"/>
      <c r="L17" s="1"/>
      <c r="M17" s="1"/>
      <c r="N17" s="1"/>
      <c r="O17" s="1"/>
      <c r="P17" s="1"/>
      <c r="Q17" s="1"/>
      <c r="R17" s="2"/>
      <c r="S17" s="2"/>
      <c r="T17" s="1"/>
      <c r="U17" s="2"/>
      <c r="V17" s="1"/>
    </row>
    <row r="18" spans="2:22" x14ac:dyDescent="0.25">
      <c r="B18" s="83" t="s">
        <v>11</v>
      </c>
      <c r="C18" s="84"/>
      <c r="D18" s="84"/>
      <c r="E18" s="84"/>
      <c r="F18" s="84"/>
      <c r="G18" s="84"/>
      <c r="H18" s="84"/>
      <c r="I18" s="84"/>
      <c r="J18" s="84"/>
      <c r="K18" s="85"/>
      <c r="L18" s="1"/>
      <c r="M18" s="1"/>
      <c r="N18" s="1"/>
      <c r="O18" s="1"/>
      <c r="P18" s="1"/>
      <c r="Q18" s="1"/>
      <c r="R18" s="2"/>
      <c r="S18" s="2"/>
      <c r="T18" s="1"/>
      <c r="U18" s="2"/>
      <c r="V18" s="1"/>
    </row>
    <row r="19" spans="2:22" x14ac:dyDescent="0.25">
      <c r="B19" s="86"/>
      <c r="C19" s="87"/>
      <c r="D19" s="87"/>
      <c r="E19" s="87"/>
      <c r="F19" s="87"/>
      <c r="G19" s="87"/>
      <c r="H19" s="87"/>
      <c r="I19" s="87"/>
      <c r="J19" s="87"/>
      <c r="K19" s="88"/>
      <c r="L19" s="1"/>
      <c r="M19" s="1"/>
      <c r="N19" s="1"/>
      <c r="O19" s="1"/>
      <c r="P19" s="1"/>
      <c r="Q19" s="1"/>
      <c r="R19" s="2"/>
      <c r="S19" s="2"/>
      <c r="T19" s="1"/>
      <c r="U19" s="2"/>
      <c r="V19" s="1"/>
    </row>
    <row r="20" spans="2:22" x14ac:dyDescent="0.25">
      <c r="B20" s="86"/>
      <c r="C20" s="87"/>
      <c r="D20" s="87"/>
      <c r="E20" s="87"/>
      <c r="F20" s="87"/>
      <c r="G20" s="87"/>
      <c r="H20" s="87"/>
      <c r="I20" s="87"/>
      <c r="J20" s="87"/>
      <c r="K20" s="88"/>
      <c r="L20" s="1"/>
      <c r="M20" s="1"/>
      <c r="N20" s="1"/>
      <c r="O20" s="1"/>
      <c r="P20" s="1"/>
      <c r="Q20" s="1"/>
      <c r="R20" s="2"/>
      <c r="S20" s="2"/>
      <c r="T20" s="1"/>
      <c r="U20" s="2"/>
      <c r="V20" s="1"/>
    </row>
    <row r="21" spans="2:22" x14ac:dyDescent="0.25">
      <c r="B21" s="86"/>
      <c r="C21" s="87"/>
      <c r="D21" s="87"/>
      <c r="E21" s="87"/>
      <c r="F21" s="87"/>
      <c r="G21" s="87"/>
      <c r="H21" s="87"/>
      <c r="I21" s="87"/>
      <c r="J21" s="87"/>
      <c r="K21" s="88"/>
      <c r="L21" s="1"/>
      <c r="M21" s="1"/>
      <c r="N21" s="1"/>
      <c r="O21" s="1"/>
      <c r="P21" s="1"/>
      <c r="Q21" s="1"/>
      <c r="R21" s="2"/>
      <c r="S21" s="2"/>
      <c r="T21" s="1"/>
      <c r="U21" s="2"/>
      <c r="V21" s="1"/>
    </row>
    <row r="22" spans="2:22" x14ac:dyDescent="0.25">
      <c r="B22" s="86"/>
      <c r="C22" s="87"/>
      <c r="D22" s="87"/>
      <c r="E22" s="87"/>
      <c r="F22" s="87"/>
      <c r="G22" s="87"/>
      <c r="H22" s="87"/>
      <c r="I22" s="87"/>
      <c r="J22" s="87"/>
      <c r="K22" s="88"/>
      <c r="L22" s="1"/>
      <c r="M22" s="1"/>
      <c r="N22" s="1"/>
      <c r="O22" s="1"/>
      <c r="P22" s="1"/>
      <c r="Q22" s="1"/>
      <c r="R22" s="2"/>
      <c r="S22" s="2"/>
      <c r="T22" s="1"/>
      <c r="U22" s="2"/>
      <c r="V22" s="1"/>
    </row>
    <row r="23" spans="2:22" x14ac:dyDescent="0.25">
      <c r="B23" s="86"/>
      <c r="C23" s="87"/>
      <c r="D23" s="87"/>
      <c r="E23" s="87"/>
      <c r="F23" s="87"/>
      <c r="G23" s="87"/>
      <c r="H23" s="87"/>
      <c r="I23" s="87"/>
      <c r="J23" s="87"/>
      <c r="K23" s="88"/>
      <c r="L23" s="1"/>
      <c r="M23" s="1"/>
      <c r="N23" s="1"/>
      <c r="O23" s="1"/>
      <c r="P23" s="1"/>
      <c r="Q23" s="1"/>
      <c r="R23" s="2"/>
      <c r="S23" s="2"/>
      <c r="T23" s="1"/>
      <c r="U23" s="2"/>
      <c r="V23" s="1"/>
    </row>
    <row r="24" spans="2:22" ht="27" customHeight="1" thickBot="1" x14ac:dyDescent="0.3">
      <c r="B24" s="89"/>
      <c r="C24" s="90"/>
      <c r="D24" s="90"/>
      <c r="E24" s="90"/>
      <c r="F24" s="90"/>
      <c r="G24" s="90"/>
      <c r="H24" s="90"/>
      <c r="I24" s="90"/>
      <c r="J24" s="90"/>
      <c r="K24" s="91"/>
      <c r="L24" s="1"/>
      <c r="M24" s="1"/>
      <c r="N24" s="1"/>
      <c r="O24" s="1"/>
      <c r="P24" s="1"/>
      <c r="Q24" s="1"/>
      <c r="R24" s="2"/>
      <c r="S24" s="2"/>
      <c r="T24" s="1"/>
      <c r="U24" s="2"/>
      <c r="V24" s="1"/>
    </row>
    <row r="25" spans="2:22" ht="47.25" customHeight="1" thickBot="1" x14ac:dyDescent="0.3">
      <c r="B25" s="64" t="s">
        <v>12</v>
      </c>
      <c r="C25" s="65" t="s">
        <v>13</v>
      </c>
      <c r="D25" s="66" t="s">
        <v>14</v>
      </c>
      <c r="E25" s="66" t="s">
        <v>15</v>
      </c>
      <c r="F25" s="67" t="s">
        <v>16</v>
      </c>
      <c r="G25" s="66" t="s">
        <v>17</v>
      </c>
      <c r="H25" s="67" t="s">
        <v>18</v>
      </c>
      <c r="I25" s="68" t="s">
        <v>19</v>
      </c>
      <c r="J25" s="68" t="s">
        <v>20</v>
      </c>
      <c r="K25" s="69" t="s">
        <v>21</v>
      </c>
      <c r="L25" s="6" t="s">
        <v>22</v>
      </c>
      <c r="M25" s="6" t="s">
        <v>23</v>
      </c>
      <c r="N25" s="7" t="s">
        <v>24</v>
      </c>
      <c r="O25" s="8" t="s">
        <v>25</v>
      </c>
      <c r="P25" s="9" t="s">
        <v>26</v>
      </c>
      <c r="Q25" s="10" t="s">
        <v>27</v>
      </c>
      <c r="R25" s="92" t="s">
        <v>28</v>
      </c>
      <c r="S25" s="93"/>
      <c r="T25" s="11" t="s">
        <v>27</v>
      </c>
      <c r="U25" s="4" t="s">
        <v>29</v>
      </c>
      <c r="V25" s="5" t="s">
        <v>30</v>
      </c>
    </row>
    <row r="26" spans="2:22" ht="10.5" customHeight="1" x14ac:dyDescent="0.25">
      <c r="B26" s="51">
        <v>1</v>
      </c>
      <c r="C26" s="38" t="s">
        <v>31</v>
      </c>
      <c r="D26" s="39">
        <v>400</v>
      </c>
      <c r="E26" s="40" t="s">
        <v>32</v>
      </c>
      <c r="F26" s="52">
        <v>0</v>
      </c>
      <c r="G26" s="41">
        <v>10</v>
      </c>
      <c r="H26" s="53">
        <f>ROUND(F26+F26*G26/100,2)</f>
        <v>0</v>
      </c>
      <c r="I26" s="54">
        <f t="shared" ref="I26:I59" si="0">ROUND(D26*F26,2)</f>
        <v>0</v>
      </c>
      <c r="J26" s="54">
        <f>ROUND(I26*G26/100,2)</f>
        <v>0</v>
      </c>
      <c r="K26" s="54">
        <f>ROUND(I26+J26,2)</f>
        <v>0</v>
      </c>
      <c r="L26" s="12">
        <f t="shared" ref="L26:L47" si="1">(D26/12)*$D$5</f>
        <v>0</v>
      </c>
      <c r="M26" s="13">
        <f t="shared" ref="M26:M47" si="2">(D26/12)*$D$6</f>
        <v>0</v>
      </c>
      <c r="N26" s="14">
        <f t="shared" ref="N26:N47" si="3">(D26/12)*$D$15</f>
        <v>0</v>
      </c>
      <c r="O26" s="15">
        <v>0</v>
      </c>
      <c r="P26" s="16">
        <v>4</v>
      </c>
      <c r="Q26" s="17">
        <f t="shared" ref="Q26:Q47" si="4">F26*O26/100</f>
        <v>0</v>
      </c>
      <c r="R26" s="18">
        <f t="shared" ref="R26:R47" si="5">F26*P26/100</f>
        <v>0</v>
      </c>
      <c r="S26" s="19">
        <f>ROUND(R26,2)</f>
        <v>0</v>
      </c>
      <c r="T26" s="20">
        <f t="shared" ref="T26:T47" si="6">L26*Q26</f>
        <v>0</v>
      </c>
      <c r="U26" s="21">
        <f>S26*M26</f>
        <v>0</v>
      </c>
      <c r="V26" s="22">
        <f>S26*N26</f>
        <v>0</v>
      </c>
    </row>
    <row r="27" spans="2:22" ht="10.5" customHeight="1" x14ac:dyDescent="0.25">
      <c r="B27" s="55">
        <v>2</v>
      </c>
      <c r="C27" s="42" t="s">
        <v>33</v>
      </c>
      <c r="D27" s="43">
        <v>105</v>
      </c>
      <c r="E27" s="44" t="s">
        <v>32</v>
      </c>
      <c r="F27" s="52">
        <v>0</v>
      </c>
      <c r="G27" s="45">
        <v>10</v>
      </c>
      <c r="H27" s="53">
        <f t="shared" ref="H27:H59" si="7">ROUND(F27+F27*G27/100,2)</f>
        <v>0</v>
      </c>
      <c r="I27" s="54">
        <f t="shared" si="0"/>
        <v>0</v>
      </c>
      <c r="J27" s="54">
        <f t="shared" ref="J27:J59" si="8">ROUND(I27*G27/100,2)</f>
        <v>0</v>
      </c>
      <c r="K27" s="56">
        <f t="shared" ref="K27:K59" si="9">I27+J27</f>
        <v>0</v>
      </c>
      <c r="L27" s="12">
        <f t="shared" si="1"/>
        <v>0</v>
      </c>
      <c r="M27" s="13">
        <f t="shared" si="2"/>
        <v>0</v>
      </c>
      <c r="N27" s="14">
        <f t="shared" si="3"/>
        <v>0</v>
      </c>
      <c r="O27" s="23">
        <v>0</v>
      </c>
      <c r="P27" s="24">
        <v>4</v>
      </c>
      <c r="Q27" s="24">
        <f t="shared" si="4"/>
        <v>0</v>
      </c>
      <c r="R27" s="25">
        <f t="shared" si="5"/>
        <v>0</v>
      </c>
      <c r="S27" s="19">
        <f t="shared" ref="S27:S47" si="10">ROUND(R27,2)</f>
        <v>0</v>
      </c>
      <c r="T27" s="26">
        <f t="shared" si="6"/>
        <v>0</v>
      </c>
      <c r="U27" s="21">
        <f t="shared" ref="U27:U47" si="11">S27*M27</f>
        <v>0</v>
      </c>
      <c r="V27" s="22">
        <f t="shared" ref="V27:V47" si="12">S27*N27</f>
        <v>0</v>
      </c>
    </row>
    <row r="28" spans="2:22" ht="10.5" customHeight="1" x14ac:dyDescent="0.25">
      <c r="B28" s="55">
        <v>3</v>
      </c>
      <c r="C28" s="42" t="s">
        <v>34</v>
      </c>
      <c r="D28" s="43">
        <v>200</v>
      </c>
      <c r="E28" s="44" t="s">
        <v>32</v>
      </c>
      <c r="F28" s="52">
        <v>0</v>
      </c>
      <c r="G28" s="45">
        <v>10</v>
      </c>
      <c r="H28" s="53">
        <f t="shared" si="7"/>
        <v>0</v>
      </c>
      <c r="I28" s="54">
        <f t="shared" si="0"/>
        <v>0</v>
      </c>
      <c r="J28" s="54">
        <f t="shared" si="8"/>
        <v>0</v>
      </c>
      <c r="K28" s="56">
        <f t="shared" si="9"/>
        <v>0</v>
      </c>
      <c r="L28" s="12">
        <f t="shared" si="1"/>
        <v>0</v>
      </c>
      <c r="M28" s="13">
        <f t="shared" si="2"/>
        <v>0</v>
      </c>
      <c r="N28" s="14">
        <f t="shared" si="3"/>
        <v>0</v>
      </c>
      <c r="O28" s="23">
        <v>0</v>
      </c>
      <c r="P28" s="24">
        <v>4</v>
      </c>
      <c r="Q28" s="24">
        <f t="shared" si="4"/>
        <v>0</v>
      </c>
      <c r="R28" s="25">
        <f t="shared" si="5"/>
        <v>0</v>
      </c>
      <c r="S28" s="19">
        <f t="shared" si="10"/>
        <v>0</v>
      </c>
      <c r="T28" s="26">
        <f t="shared" si="6"/>
        <v>0</v>
      </c>
      <c r="U28" s="21">
        <f t="shared" si="11"/>
        <v>0</v>
      </c>
      <c r="V28" s="22">
        <f t="shared" si="12"/>
        <v>0</v>
      </c>
    </row>
    <row r="29" spans="2:22" ht="10.5" customHeight="1" x14ac:dyDescent="0.25">
      <c r="B29" s="55">
        <v>4</v>
      </c>
      <c r="C29" s="42" t="s">
        <v>35</v>
      </c>
      <c r="D29" s="43">
        <v>600</v>
      </c>
      <c r="E29" s="44" t="s">
        <v>32</v>
      </c>
      <c r="F29" s="52">
        <v>0</v>
      </c>
      <c r="G29" s="45">
        <v>10</v>
      </c>
      <c r="H29" s="53">
        <f t="shared" si="7"/>
        <v>0</v>
      </c>
      <c r="I29" s="54">
        <f t="shared" si="0"/>
        <v>0</v>
      </c>
      <c r="J29" s="54">
        <f t="shared" si="8"/>
        <v>0</v>
      </c>
      <c r="K29" s="56">
        <f t="shared" si="9"/>
        <v>0</v>
      </c>
      <c r="L29" s="12">
        <f t="shared" si="1"/>
        <v>0</v>
      </c>
      <c r="M29" s="13">
        <f t="shared" si="2"/>
        <v>0</v>
      </c>
      <c r="N29" s="14">
        <f t="shared" si="3"/>
        <v>0</v>
      </c>
      <c r="O29" s="23">
        <v>0</v>
      </c>
      <c r="P29" s="24">
        <v>4</v>
      </c>
      <c r="Q29" s="24">
        <f t="shared" si="4"/>
        <v>0</v>
      </c>
      <c r="R29" s="25">
        <f t="shared" si="5"/>
        <v>0</v>
      </c>
      <c r="S29" s="19">
        <f t="shared" si="10"/>
        <v>0</v>
      </c>
      <c r="T29" s="26">
        <f t="shared" si="6"/>
        <v>0</v>
      </c>
      <c r="U29" s="21">
        <f t="shared" si="11"/>
        <v>0</v>
      </c>
      <c r="V29" s="22">
        <f t="shared" si="12"/>
        <v>0</v>
      </c>
    </row>
    <row r="30" spans="2:22" ht="10.5" customHeight="1" x14ac:dyDescent="0.25">
      <c r="B30" s="55">
        <v>5</v>
      </c>
      <c r="C30" s="42" t="s">
        <v>36</v>
      </c>
      <c r="D30" s="43">
        <v>500</v>
      </c>
      <c r="E30" s="44" t="s">
        <v>32</v>
      </c>
      <c r="F30" s="52">
        <v>0</v>
      </c>
      <c r="G30" s="45">
        <v>10</v>
      </c>
      <c r="H30" s="53">
        <f t="shared" si="7"/>
        <v>0</v>
      </c>
      <c r="I30" s="54">
        <f t="shared" si="0"/>
        <v>0</v>
      </c>
      <c r="J30" s="54">
        <f t="shared" si="8"/>
        <v>0</v>
      </c>
      <c r="K30" s="56">
        <f t="shared" si="9"/>
        <v>0</v>
      </c>
      <c r="L30" s="12">
        <f t="shared" si="1"/>
        <v>0</v>
      </c>
      <c r="M30" s="13">
        <f t="shared" si="2"/>
        <v>0</v>
      </c>
      <c r="N30" s="14">
        <f t="shared" si="3"/>
        <v>0</v>
      </c>
      <c r="O30" s="23">
        <v>0</v>
      </c>
      <c r="P30" s="24">
        <v>4</v>
      </c>
      <c r="Q30" s="24">
        <f t="shared" si="4"/>
        <v>0</v>
      </c>
      <c r="R30" s="25">
        <f t="shared" si="5"/>
        <v>0</v>
      </c>
      <c r="S30" s="19">
        <f t="shared" si="10"/>
        <v>0</v>
      </c>
      <c r="T30" s="26">
        <f t="shared" si="6"/>
        <v>0</v>
      </c>
      <c r="U30" s="21">
        <f t="shared" si="11"/>
        <v>0</v>
      </c>
      <c r="V30" s="22">
        <f t="shared" si="12"/>
        <v>0</v>
      </c>
    </row>
    <row r="31" spans="2:22" ht="10.5" customHeight="1" x14ac:dyDescent="0.25">
      <c r="B31" s="55">
        <v>6</v>
      </c>
      <c r="C31" s="42" t="s">
        <v>37</v>
      </c>
      <c r="D31" s="43">
        <v>160</v>
      </c>
      <c r="E31" s="44" t="s">
        <v>32</v>
      </c>
      <c r="F31" s="52">
        <v>0</v>
      </c>
      <c r="G31" s="45">
        <v>10</v>
      </c>
      <c r="H31" s="53">
        <f t="shared" si="7"/>
        <v>0</v>
      </c>
      <c r="I31" s="54">
        <f t="shared" si="0"/>
        <v>0</v>
      </c>
      <c r="J31" s="54">
        <f t="shared" si="8"/>
        <v>0</v>
      </c>
      <c r="K31" s="56">
        <f t="shared" si="9"/>
        <v>0</v>
      </c>
      <c r="L31" s="12">
        <f t="shared" si="1"/>
        <v>0</v>
      </c>
      <c r="M31" s="13">
        <f t="shared" si="2"/>
        <v>0</v>
      </c>
      <c r="N31" s="14">
        <f t="shared" si="3"/>
        <v>0</v>
      </c>
      <c r="O31" s="23">
        <v>0</v>
      </c>
      <c r="P31" s="24">
        <v>4</v>
      </c>
      <c r="Q31" s="24">
        <f t="shared" si="4"/>
        <v>0</v>
      </c>
      <c r="R31" s="25">
        <f t="shared" si="5"/>
        <v>0</v>
      </c>
      <c r="S31" s="19">
        <f t="shared" si="10"/>
        <v>0</v>
      </c>
      <c r="T31" s="26">
        <f t="shared" si="6"/>
        <v>0</v>
      </c>
      <c r="U31" s="21">
        <f t="shared" si="11"/>
        <v>0</v>
      </c>
      <c r="V31" s="22">
        <f t="shared" si="12"/>
        <v>0</v>
      </c>
    </row>
    <row r="32" spans="2:22" ht="10.5" customHeight="1" x14ac:dyDescent="0.25">
      <c r="B32" s="55">
        <v>7</v>
      </c>
      <c r="C32" s="42" t="s">
        <v>38</v>
      </c>
      <c r="D32" s="43">
        <v>20</v>
      </c>
      <c r="E32" s="44" t="s">
        <v>32</v>
      </c>
      <c r="F32" s="52">
        <v>0</v>
      </c>
      <c r="G32" s="45">
        <v>10</v>
      </c>
      <c r="H32" s="53">
        <f t="shared" si="7"/>
        <v>0</v>
      </c>
      <c r="I32" s="54">
        <f t="shared" si="0"/>
        <v>0</v>
      </c>
      <c r="J32" s="54">
        <f t="shared" si="8"/>
        <v>0</v>
      </c>
      <c r="K32" s="56">
        <f t="shared" si="9"/>
        <v>0</v>
      </c>
      <c r="L32" s="12">
        <f t="shared" si="1"/>
        <v>0</v>
      </c>
      <c r="M32" s="13">
        <f t="shared" si="2"/>
        <v>0</v>
      </c>
      <c r="N32" s="14">
        <f t="shared" si="3"/>
        <v>0</v>
      </c>
      <c r="O32" s="23">
        <v>0</v>
      </c>
      <c r="P32" s="24">
        <v>4</v>
      </c>
      <c r="Q32" s="24">
        <f t="shared" si="4"/>
        <v>0</v>
      </c>
      <c r="R32" s="25">
        <f t="shared" si="5"/>
        <v>0</v>
      </c>
      <c r="S32" s="19">
        <f t="shared" si="10"/>
        <v>0</v>
      </c>
      <c r="T32" s="26">
        <f t="shared" si="6"/>
        <v>0</v>
      </c>
      <c r="U32" s="21">
        <f t="shared" si="11"/>
        <v>0</v>
      </c>
      <c r="V32" s="22">
        <f t="shared" si="12"/>
        <v>0</v>
      </c>
    </row>
    <row r="33" spans="2:22" ht="10.5" customHeight="1" x14ac:dyDescent="0.25">
      <c r="B33" s="55">
        <v>8</v>
      </c>
      <c r="C33" s="42" t="s">
        <v>39</v>
      </c>
      <c r="D33" s="43">
        <v>3200</v>
      </c>
      <c r="E33" s="44" t="s">
        <v>32</v>
      </c>
      <c r="F33" s="52">
        <v>0</v>
      </c>
      <c r="G33" s="45">
        <v>10</v>
      </c>
      <c r="H33" s="53">
        <f t="shared" si="7"/>
        <v>0</v>
      </c>
      <c r="I33" s="54">
        <f t="shared" si="0"/>
        <v>0</v>
      </c>
      <c r="J33" s="54">
        <f t="shared" si="8"/>
        <v>0</v>
      </c>
      <c r="K33" s="56">
        <f t="shared" si="9"/>
        <v>0</v>
      </c>
      <c r="L33" s="12">
        <f t="shared" si="1"/>
        <v>0</v>
      </c>
      <c r="M33" s="13">
        <f t="shared" si="2"/>
        <v>0</v>
      </c>
      <c r="N33" s="14">
        <f t="shared" si="3"/>
        <v>0</v>
      </c>
      <c r="O33" s="23">
        <v>0</v>
      </c>
      <c r="P33" s="24">
        <v>4</v>
      </c>
      <c r="Q33" s="24">
        <f t="shared" si="4"/>
        <v>0</v>
      </c>
      <c r="R33" s="25">
        <f t="shared" si="5"/>
        <v>0</v>
      </c>
      <c r="S33" s="19">
        <f t="shared" si="10"/>
        <v>0</v>
      </c>
      <c r="T33" s="26">
        <f t="shared" si="6"/>
        <v>0</v>
      </c>
      <c r="U33" s="21">
        <f t="shared" si="11"/>
        <v>0</v>
      </c>
      <c r="V33" s="22">
        <f t="shared" si="12"/>
        <v>0</v>
      </c>
    </row>
    <row r="34" spans="2:22" ht="10.5" customHeight="1" x14ac:dyDescent="0.25">
      <c r="B34" s="55">
        <v>9</v>
      </c>
      <c r="C34" s="42" t="s">
        <v>40</v>
      </c>
      <c r="D34" s="43">
        <v>1000</v>
      </c>
      <c r="E34" s="44" t="s">
        <v>32</v>
      </c>
      <c r="F34" s="52">
        <v>0</v>
      </c>
      <c r="G34" s="45">
        <v>10</v>
      </c>
      <c r="H34" s="53">
        <f t="shared" si="7"/>
        <v>0</v>
      </c>
      <c r="I34" s="54">
        <f t="shared" si="0"/>
        <v>0</v>
      </c>
      <c r="J34" s="54">
        <f t="shared" si="8"/>
        <v>0</v>
      </c>
      <c r="K34" s="56">
        <f t="shared" si="9"/>
        <v>0</v>
      </c>
      <c r="L34" s="12">
        <f t="shared" si="1"/>
        <v>0</v>
      </c>
      <c r="M34" s="13">
        <f t="shared" si="2"/>
        <v>0</v>
      </c>
      <c r="N34" s="14">
        <f t="shared" si="3"/>
        <v>0</v>
      </c>
      <c r="O34" s="23">
        <v>0</v>
      </c>
      <c r="P34" s="24">
        <v>4</v>
      </c>
      <c r="Q34" s="24">
        <f t="shared" si="4"/>
        <v>0</v>
      </c>
      <c r="R34" s="25">
        <f t="shared" si="5"/>
        <v>0</v>
      </c>
      <c r="S34" s="19">
        <f t="shared" si="10"/>
        <v>0</v>
      </c>
      <c r="T34" s="26">
        <f t="shared" si="6"/>
        <v>0</v>
      </c>
      <c r="U34" s="21">
        <f t="shared" si="11"/>
        <v>0</v>
      </c>
      <c r="V34" s="22">
        <f t="shared" si="12"/>
        <v>0</v>
      </c>
    </row>
    <row r="35" spans="2:22" ht="10.5" customHeight="1" x14ac:dyDescent="0.25">
      <c r="B35" s="55">
        <v>10</v>
      </c>
      <c r="C35" s="42" t="s">
        <v>41</v>
      </c>
      <c r="D35" s="43">
        <v>80</v>
      </c>
      <c r="E35" s="44" t="s">
        <v>32</v>
      </c>
      <c r="F35" s="52">
        <v>0</v>
      </c>
      <c r="G35" s="45">
        <v>10</v>
      </c>
      <c r="H35" s="53">
        <f t="shared" si="7"/>
        <v>0</v>
      </c>
      <c r="I35" s="54">
        <f t="shared" si="0"/>
        <v>0</v>
      </c>
      <c r="J35" s="54">
        <f t="shared" si="8"/>
        <v>0</v>
      </c>
      <c r="K35" s="56">
        <f t="shared" si="9"/>
        <v>0</v>
      </c>
      <c r="L35" s="12">
        <f t="shared" si="1"/>
        <v>0</v>
      </c>
      <c r="M35" s="13">
        <f t="shared" si="2"/>
        <v>0</v>
      </c>
      <c r="N35" s="14">
        <f t="shared" si="3"/>
        <v>0</v>
      </c>
      <c r="O35" s="23">
        <v>0</v>
      </c>
      <c r="P35" s="24">
        <v>4</v>
      </c>
      <c r="Q35" s="24">
        <f t="shared" si="4"/>
        <v>0</v>
      </c>
      <c r="R35" s="25">
        <f t="shared" si="5"/>
        <v>0</v>
      </c>
      <c r="S35" s="19">
        <f t="shared" si="10"/>
        <v>0</v>
      </c>
      <c r="T35" s="26">
        <f t="shared" si="6"/>
        <v>0</v>
      </c>
      <c r="U35" s="21">
        <f t="shared" si="11"/>
        <v>0</v>
      </c>
      <c r="V35" s="22">
        <f t="shared" si="12"/>
        <v>0</v>
      </c>
    </row>
    <row r="36" spans="2:22" ht="10.5" customHeight="1" x14ac:dyDescent="0.25">
      <c r="B36" s="55">
        <v>11</v>
      </c>
      <c r="C36" s="42" t="s">
        <v>42</v>
      </c>
      <c r="D36" s="43">
        <v>40</v>
      </c>
      <c r="E36" s="44" t="s">
        <v>32</v>
      </c>
      <c r="F36" s="52">
        <v>0</v>
      </c>
      <c r="G36" s="45">
        <v>10</v>
      </c>
      <c r="H36" s="53">
        <f t="shared" si="7"/>
        <v>0</v>
      </c>
      <c r="I36" s="54">
        <f t="shared" si="0"/>
        <v>0</v>
      </c>
      <c r="J36" s="54">
        <f t="shared" si="8"/>
        <v>0</v>
      </c>
      <c r="K36" s="56">
        <f t="shared" si="9"/>
        <v>0</v>
      </c>
      <c r="L36" s="12">
        <f t="shared" si="1"/>
        <v>0</v>
      </c>
      <c r="M36" s="13">
        <f t="shared" si="2"/>
        <v>0</v>
      </c>
      <c r="N36" s="14">
        <f t="shared" si="3"/>
        <v>0</v>
      </c>
      <c r="O36" s="23">
        <v>0</v>
      </c>
      <c r="P36" s="24">
        <v>4</v>
      </c>
      <c r="Q36" s="24">
        <f t="shared" si="4"/>
        <v>0</v>
      </c>
      <c r="R36" s="25">
        <f t="shared" si="5"/>
        <v>0</v>
      </c>
      <c r="S36" s="19">
        <f t="shared" si="10"/>
        <v>0</v>
      </c>
      <c r="T36" s="26">
        <f t="shared" si="6"/>
        <v>0</v>
      </c>
      <c r="U36" s="21">
        <f t="shared" si="11"/>
        <v>0</v>
      </c>
      <c r="V36" s="22">
        <f t="shared" si="12"/>
        <v>0</v>
      </c>
    </row>
    <row r="37" spans="2:22" ht="10.5" customHeight="1" x14ac:dyDescent="0.25">
      <c r="B37" s="55">
        <v>12</v>
      </c>
      <c r="C37" s="42" t="s">
        <v>43</v>
      </c>
      <c r="D37" s="43">
        <v>180</v>
      </c>
      <c r="E37" s="44" t="s">
        <v>32</v>
      </c>
      <c r="F37" s="52">
        <v>0</v>
      </c>
      <c r="G37" s="45">
        <v>10</v>
      </c>
      <c r="H37" s="53">
        <f t="shared" si="7"/>
        <v>0</v>
      </c>
      <c r="I37" s="54">
        <f t="shared" si="0"/>
        <v>0</v>
      </c>
      <c r="J37" s="54">
        <f t="shared" si="8"/>
        <v>0</v>
      </c>
      <c r="K37" s="56">
        <f t="shared" si="9"/>
        <v>0</v>
      </c>
      <c r="L37" s="12">
        <f t="shared" si="1"/>
        <v>0</v>
      </c>
      <c r="M37" s="13">
        <f t="shared" si="2"/>
        <v>0</v>
      </c>
      <c r="N37" s="14">
        <f t="shared" si="3"/>
        <v>0</v>
      </c>
      <c r="O37" s="23">
        <v>0</v>
      </c>
      <c r="P37" s="24">
        <v>4</v>
      </c>
      <c r="Q37" s="24">
        <f t="shared" si="4"/>
        <v>0</v>
      </c>
      <c r="R37" s="25">
        <f t="shared" si="5"/>
        <v>0</v>
      </c>
      <c r="S37" s="19">
        <f t="shared" si="10"/>
        <v>0</v>
      </c>
      <c r="T37" s="26">
        <f t="shared" si="6"/>
        <v>0</v>
      </c>
      <c r="U37" s="21">
        <f t="shared" si="11"/>
        <v>0</v>
      </c>
      <c r="V37" s="22">
        <f t="shared" si="12"/>
        <v>0</v>
      </c>
    </row>
    <row r="38" spans="2:22" ht="10.5" customHeight="1" x14ac:dyDescent="0.25">
      <c r="B38" s="55">
        <v>13</v>
      </c>
      <c r="C38" s="42" t="s">
        <v>44</v>
      </c>
      <c r="D38" s="43">
        <v>250</v>
      </c>
      <c r="E38" s="44" t="s">
        <v>32</v>
      </c>
      <c r="F38" s="52">
        <v>0</v>
      </c>
      <c r="G38" s="45">
        <v>10</v>
      </c>
      <c r="H38" s="53">
        <f t="shared" si="7"/>
        <v>0</v>
      </c>
      <c r="I38" s="54">
        <f t="shared" si="0"/>
        <v>0</v>
      </c>
      <c r="J38" s="54">
        <f t="shared" si="8"/>
        <v>0</v>
      </c>
      <c r="K38" s="56">
        <f t="shared" si="9"/>
        <v>0</v>
      </c>
      <c r="L38" s="12">
        <f t="shared" si="1"/>
        <v>0</v>
      </c>
      <c r="M38" s="13">
        <f t="shared" si="2"/>
        <v>0</v>
      </c>
      <c r="N38" s="14">
        <f t="shared" si="3"/>
        <v>0</v>
      </c>
      <c r="O38" s="23">
        <v>0</v>
      </c>
      <c r="P38" s="24">
        <v>4</v>
      </c>
      <c r="Q38" s="24">
        <f t="shared" si="4"/>
        <v>0</v>
      </c>
      <c r="R38" s="25">
        <f t="shared" si="5"/>
        <v>0</v>
      </c>
      <c r="S38" s="19">
        <f t="shared" si="10"/>
        <v>0</v>
      </c>
      <c r="T38" s="26">
        <f t="shared" si="6"/>
        <v>0</v>
      </c>
      <c r="U38" s="21">
        <f t="shared" si="11"/>
        <v>0</v>
      </c>
      <c r="V38" s="22">
        <f t="shared" si="12"/>
        <v>0</v>
      </c>
    </row>
    <row r="39" spans="2:22" ht="10.5" customHeight="1" x14ac:dyDescent="0.25">
      <c r="B39" s="55">
        <v>14</v>
      </c>
      <c r="C39" s="42" t="s">
        <v>45</v>
      </c>
      <c r="D39" s="43">
        <v>570</v>
      </c>
      <c r="E39" s="44" t="s">
        <v>32</v>
      </c>
      <c r="F39" s="52">
        <v>0</v>
      </c>
      <c r="G39" s="45">
        <v>0</v>
      </c>
      <c r="H39" s="53">
        <f t="shared" si="7"/>
        <v>0</v>
      </c>
      <c r="I39" s="54">
        <f t="shared" si="0"/>
        <v>0</v>
      </c>
      <c r="J39" s="54">
        <f t="shared" si="8"/>
        <v>0</v>
      </c>
      <c r="K39" s="56">
        <f t="shared" si="9"/>
        <v>0</v>
      </c>
      <c r="L39" s="12">
        <f t="shared" si="1"/>
        <v>0</v>
      </c>
      <c r="M39" s="13">
        <f t="shared" si="2"/>
        <v>0</v>
      </c>
      <c r="N39" s="14">
        <f t="shared" si="3"/>
        <v>0</v>
      </c>
      <c r="O39" s="23">
        <v>0</v>
      </c>
      <c r="P39" s="24">
        <v>4</v>
      </c>
      <c r="Q39" s="24">
        <f t="shared" si="4"/>
        <v>0</v>
      </c>
      <c r="R39" s="25">
        <f t="shared" si="5"/>
        <v>0</v>
      </c>
      <c r="S39" s="19">
        <f t="shared" si="10"/>
        <v>0</v>
      </c>
      <c r="T39" s="26">
        <f t="shared" si="6"/>
        <v>0</v>
      </c>
      <c r="U39" s="21">
        <f t="shared" si="11"/>
        <v>0</v>
      </c>
      <c r="V39" s="22">
        <f t="shared" si="12"/>
        <v>0</v>
      </c>
    </row>
    <row r="40" spans="2:22" ht="10.5" customHeight="1" x14ac:dyDescent="0.25">
      <c r="B40" s="55">
        <v>15</v>
      </c>
      <c r="C40" s="42" t="s">
        <v>46</v>
      </c>
      <c r="D40" s="43">
        <v>100</v>
      </c>
      <c r="E40" s="44" t="s">
        <v>32</v>
      </c>
      <c r="F40" s="52">
        <v>0</v>
      </c>
      <c r="G40" s="45">
        <v>0</v>
      </c>
      <c r="H40" s="53">
        <f t="shared" si="7"/>
        <v>0</v>
      </c>
      <c r="I40" s="54">
        <f t="shared" si="0"/>
        <v>0</v>
      </c>
      <c r="J40" s="54">
        <f t="shared" si="8"/>
        <v>0</v>
      </c>
      <c r="K40" s="56">
        <f t="shared" si="9"/>
        <v>0</v>
      </c>
      <c r="L40" s="12">
        <f t="shared" si="1"/>
        <v>0</v>
      </c>
      <c r="M40" s="13">
        <f t="shared" si="2"/>
        <v>0</v>
      </c>
      <c r="N40" s="14">
        <f t="shared" si="3"/>
        <v>0</v>
      </c>
      <c r="O40" s="23">
        <v>0</v>
      </c>
      <c r="P40" s="24">
        <v>4</v>
      </c>
      <c r="Q40" s="24">
        <f t="shared" si="4"/>
        <v>0</v>
      </c>
      <c r="R40" s="25">
        <f t="shared" si="5"/>
        <v>0</v>
      </c>
      <c r="S40" s="19">
        <f t="shared" si="10"/>
        <v>0</v>
      </c>
      <c r="T40" s="26">
        <f t="shared" si="6"/>
        <v>0</v>
      </c>
      <c r="U40" s="21">
        <f t="shared" si="11"/>
        <v>0</v>
      </c>
      <c r="V40" s="22">
        <f t="shared" si="12"/>
        <v>0</v>
      </c>
    </row>
    <row r="41" spans="2:22" ht="10.5" customHeight="1" x14ac:dyDescent="0.25">
      <c r="B41" s="55">
        <v>16</v>
      </c>
      <c r="C41" s="42" t="s">
        <v>47</v>
      </c>
      <c r="D41" s="43">
        <v>300</v>
      </c>
      <c r="E41" s="44" t="s">
        <v>32</v>
      </c>
      <c r="F41" s="52">
        <v>0</v>
      </c>
      <c r="G41" s="45">
        <v>0</v>
      </c>
      <c r="H41" s="53">
        <f t="shared" si="7"/>
        <v>0</v>
      </c>
      <c r="I41" s="54">
        <f t="shared" si="0"/>
        <v>0</v>
      </c>
      <c r="J41" s="54">
        <f t="shared" si="8"/>
        <v>0</v>
      </c>
      <c r="K41" s="56">
        <f t="shared" si="9"/>
        <v>0</v>
      </c>
      <c r="L41" s="12">
        <f t="shared" si="1"/>
        <v>0</v>
      </c>
      <c r="M41" s="13">
        <f t="shared" si="2"/>
        <v>0</v>
      </c>
      <c r="N41" s="14">
        <f t="shared" si="3"/>
        <v>0</v>
      </c>
      <c r="O41" s="23">
        <v>0</v>
      </c>
      <c r="P41" s="24">
        <v>4</v>
      </c>
      <c r="Q41" s="24">
        <f t="shared" si="4"/>
        <v>0</v>
      </c>
      <c r="R41" s="25">
        <f t="shared" si="5"/>
        <v>0</v>
      </c>
      <c r="S41" s="19">
        <f t="shared" si="10"/>
        <v>0</v>
      </c>
      <c r="T41" s="26">
        <f t="shared" si="6"/>
        <v>0</v>
      </c>
      <c r="U41" s="21">
        <f t="shared" si="11"/>
        <v>0</v>
      </c>
      <c r="V41" s="22">
        <f t="shared" si="12"/>
        <v>0</v>
      </c>
    </row>
    <row r="42" spans="2:22" ht="10.5" customHeight="1" x14ac:dyDescent="0.25">
      <c r="B42" s="55">
        <v>17</v>
      </c>
      <c r="C42" s="42" t="s">
        <v>48</v>
      </c>
      <c r="D42" s="43">
        <v>300</v>
      </c>
      <c r="E42" s="44" t="s">
        <v>32</v>
      </c>
      <c r="F42" s="52">
        <v>0</v>
      </c>
      <c r="G42" s="45">
        <v>0</v>
      </c>
      <c r="H42" s="53">
        <f t="shared" si="7"/>
        <v>0</v>
      </c>
      <c r="I42" s="54">
        <f t="shared" si="0"/>
        <v>0</v>
      </c>
      <c r="J42" s="54">
        <f t="shared" si="8"/>
        <v>0</v>
      </c>
      <c r="K42" s="56">
        <f t="shared" si="9"/>
        <v>0</v>
      </c>
      <c r="L42" s="12">
        <f t="shared" si="1"/>
        <v>0</v>
      </c>
      <c r="M42" s="13">
        <f t="shared" si="2"/>
        <v>0</v>
      </c>
      <c r="N42" s="14">
        <f t="shared" si="3"/>
        <v>0</v>
      </c>
      <c r="O42" s="23">
        <v>0</v>
      </c>
      <c r="P42" s="24">
        <v>4</v>
      </c>
      <c r="Q42" s="24">
        <f t="shared" si="4"/>
        <v>0</v>
      </c>
      <c r="R42" s="25">
        <f t="shared" si="5"/>
        <v>0</v>
      </c>
      <c r="S42" s="19">
        <f t="shared" si="10"/>
        <v>0</v>
      </c>
      <c r="T42" s="26">
        <f t="shared" si="6"/>
        <v>0</v>
      </c>
      <c r="U42" s="21">
        <f t="shared" si="11"/>
        <v>0</v>
      </c>
      <c r="V42" s="22">
        <f t="shared" si="12"/>
        <v>0</v>
      </c>
    </row>
    <row r="43" spans="2:22" ht="10.5" customHeight="1" x14ac:dyDescent="0.25">
      <c r="B43" s="55">
        <v>18</v>
      </c>
      <c r="C43" s="42" t="s">
        <v>49</v>
      </c>
      <c r="D43" s="43">
        <v>300</v>
      </c>
      <c r="E43" s="44" t="s">
        <v>32</v>
      </c>
      <c r="F43" s="52">
        <v>0</v>
      </c>
      <c r="G43" s="45">
        <v>0</v>
      </c>
      <c r="H43" s="53">
        <f t="shared" si="7"/>
        <v>0</v>
      </c>
      <c r="I43" s="54">
        <f t="shared" si="0"/>
        <v>0</v>
      </c>
      <c r="J43" s="54">
        <f t="shared" si="8"/>
        <v>0</v>
      </c>
      <c r="K43" s="56">
        <f t="shared" si="9"/>
        <v>0</v>
      </c>
      <c r="L43" s="12">
        <f t="shared" si="1"/>
        <v>0</v>
      </c>
      <c r="M43" s="13">
        <f t="shared" si="2"/>
        <v>0</v>
      </c>
      <c r="N43" s="14">
        <f t="shared" si="3"/>
        <v>0</v>
      </c>
      <c r="O43" s="23">
        <v>0</v>
      </c>
      <c r="P43" s="24">
        <v>4</v>
      </c>
      <c r="Q43" s="24">
        <f t="shared" si="4"/>
        <v>0</v>
      </c>
      <c r="R43" s="25">
        <f t="shared" si="5"/>
        <v>0</v>
      </c>
      <c r="S43" s="19">
        <f t="shared" si="10"/>
        <v>0</v>
      </c>
      <c r="T43" s="26">
        <f t="shared" si="6"/>
        <v>0</v>
      </c>
      <c r="U43" s="21">
        <f t="shared" si="11"/>
        <v>0</v>
      </c>
      <c r="V43" s="22">
        <f t="shared" si="12"/>
        <v>0</v>
      </c>
    </row>
    <row r="44" spans="2:22" ht="10.5" customHeight="1" x14ac:dyDescent="0.25">
      <c r="B44" s="55">
        <v>19</v>
      </c>
      <c r="C44" s="42" t="s">
        <v>50</v>
      </c>
      <c r="D44" s="43">
        <v>300</v>
      </c>
      <c r="E44" s="44" t="s">
        <v>32</v>
      </c>
      <c r="F44" s="52">
        <v>0</v>
      </c>
      <c r="G44" s="45">
        <v>0</v>
      </c>
      <c r="H44" s="53">
        <f t="shared" si="7"/>
        <v>0</v>
      </c>
      <c r="I44" s="54">
        <f t="shared" si="0"/>
        <v>0</v>
      </c>
      <c r="J44" s="54">
        <f t="shared" si="8"/>
        <v>0</v>
      </c>
      <c r="K44" s="56">
        <f t="shared" si="9"/>
        <v>0</v>
      </c>
      <c r="L44" s="12">
        <f t="shared" si="1"/>
        <v>0</v>
      </c>
      <c r="M44" s="13">
        <f t="shared" si="2"/>
        <v>0</v>
      </c>
      <c r="N44" s="14">
        <f t="shared" si="3"/>
        <v>0</v>
      </c>
      <c r="O44" s="23">
        <v>0</v>
      </c>
      <c r="P44" s="24">
        <v>4</v>
      </c>
      <c r="Q44" s="24">
        <f t="shared" si="4"/>
        <v>0</v>
      </c>
      <c r="R44" s="25">
        <f t="shared" si="5"/>
        <v>0</v>
      </c>
      <c r="S44" s="19">
        <f t="shared" si="10"/>
        <v>0</v>
      </c>
      <c r="T44" s="26">
        <f t="shared" si="6"/>
        <v>0</v>
      </c>
      <c r="U44" s="21">
        <f t="shared" si="11"/>
        <v>0</v>
      </c>
      <c r="V44" s="22">
        <f t="shared" si="12"/>
        <v>0</v>
      </c>
    </row>
    <row r="45" spans="2:22" ht="10.5" customHeight="1" x14ac:dyDescent="0.25">
      <c r="B45" s="55">
        <v>20</v>
      </c>
      <c r="C45" s="42" t="s">
        <v>51</v>
      </c>
      <c r="D45" s="43">
        <v>200</v>
      </c>
      <c r="E45" s="44" t="s">
        <v>32</v>
      </c>
      <c r="F45" s="52">
        <v>0</v>
      </c>
      <c r="G45" s="45">
        <v>0</v>
      </c>
      <c r="H45" s="53">
        <f t="shared" si="7"/>
        <v>0</v>
      </c>
      <c r="I45" s="54">
        <f t="shared" si="0"/>
        <v>0</v>
      </c>
      <c r="J45" s="54">
        <f t="shared" si="8"/>
        <v>0</v>
      </c>
      <c r="K45" s="56">
        <f t="shared" si="9"/>
        <v>0</v>
      </c>
      <c r="L45" s="27">
        <f t="shared" si="1"/>
        <v>0</v>
      </c>
      <c r="M45" s="27">
        <f t="shared" si="2"/>
        <v>0</v>
      </c>
      <c r="N45" s="27">
        <f t="shared" si="3"/>
        <v>0</v>
      </c>
      <c r="O45" s="24">
        <v>0</v>
      </c>
      <c r="P45" s="24">
        <v>4</v>
      </c>
      <c r="Q45" s="24">
        <f t="shared" si="4"/>
        <v>0</v>
      </c>
      <c r="R45" s="28">
        <f t="shared" si="5"/>
        <v>0</v>
      </c>
      <c r="S45" s="29">
        <f t="shared" si="10"/>
        <v>0</v>
      </c>
      <c r="T45" s="30">
        <f t="shared" si="6"/>
        <v>0</v>
      </c>
      <c r="U45" s="31">
        <f t="shared" si="11"/>
        <v>0</v>
      </c>
      <c r="V45" s="30">
        <f t="shared" si="12"/>
        <v>0</v>
      </c>
    </row>
    <row r="46" spans="2:22" ht="10.5" customHeight="1" x14ac:dyDescent="0.25">
      <c r="B46" s="55">
        <v>21</v>
      </c>
      <c r="C46" s="42" t="s">
        <v>52</v>
      </c>
      <c r="D46" s="43">
        <v>800</v>
      </c>
      <c r="E46" s="44" t="s">
        <v>32</v>
      </c>
      <c r="F46" s="52">
        <v>0</v>
      </c>
      <c r="G46" s="45">
        <v>0</v>
      </c>
      <c r="H46" s="53">
        <f t="shared" si="7"/>
        <v>0</v>
      </c>
      <c r="I46" s="54">
        <f t="shared" si="0"/>
        <v>0</v>
      </c>
      <c r="J46" s="54">
        <f t="shared" si="8"/>
        <v>0</v>
      </c>
      <c r="K46" s="56">
        <f t="shared" si="9"/>
        <v>0</v>
      </c>
      <c r="L46" s="27">
        <f t="shared" si="1"/>
        <v>0</v>
      </c>
      <c r="M46" s="27">
        <f t="shared" si="2"/>
        <v>0</v>
      </c>
      <c r="N46" s="27">
        <f t="shared" si="3"/>
        <v>0</v>
      </c>
      <c r="O46" s="24">
        <v>0</v>
      </c>
      <c r="P46" s="24">
        <v>4</v>
      </c>
      <c r="Q46" s="24">
        <f t="shared" si="4"/>
        <v>0</v>
      </c>
      <c r="R46" s="28">
        <f t="shared" si="5"/>
        <v>0</v>
      </c>
      <c r="S46" s="29">
        <f t="shared" si="10"/>
        <v>0</v>
      </c>
      <c r="T46" s="30">
        <f t="shared" si="6"/>
        <v>0</v>
      </c>
      <c r="U46" s="31">
        <f t="shared" si="11"/>
        <v>0</v>
      </c>
      <c r="V46" s="30">
        <f t="shared" si="12"/>
        <v>0</v>
      </c>
    </row>
    <row r="47" spans="2:22" ht="10.5" customHeight="1" x14ac:dyDescent="0.25">
      <c r="B47" s="57">
        <v>22</v>
      </c>
      <c r="C47" s="42" t="s">
        <v>53</v>
      </c>
      <c r="D47" s="43">
        <v>100</v>
      </c>
      <c r="E47" s="44" t="s">
        <v>32</v>
      </c>
      <c r="F47" s="52">
        <v>0</v>
      </c>
      <c r="G47" s="45">
        <v>0</v>
      </c>
      <c r="H47" s="53">
        <f t="shared" si="7"/>
        <v>0</v>
      </c>
      <c r="I47" s="54">
        <f t="shared" si="0"/>
        <v>0</v>
      </c>
      <c r="J47" s="54">
        <f t="shared" si="8"/>
        <v>0</v>
      </c>
      <c r="K47" s="56">
        <f t="shared" si="9"/>
        <v>0</v>
      </c>
      <c r="L47" s="27">
        <f t="shared" si="1"/>
        <v>0</v>
      </c>
      <c r="M47" s="27">
        <f t="shared" si="2"/>
        <v>0</v>
      </c>
      <c r="N47" s="27">
        <f t="shared" si="3"/>
        <v>0</v>
      </c>
      <c r="O47" s="24">
        <v>0</v>
      </c>
      <c r="P47" s="24">
        <v>4</v>
      </c>
      <c r="Q47" s="24">
        <f t="shared" si="4"/>
        <v>0</v>
      </c>
      <c r="R47" s="28">
        <f t="shared" si="5"/>
        <v>0</v>
      </c>
      <c r="S47" s="29">
        <f t="shared" si="10"/>
        <v>0</v>
      </c>
      <c r="T47" s="30">
        <f t="shared" si="6"/>
        <v>0</v>
      </c>
      <c r="U47" s="31">
        <f t="shared" si="11"/>
        <v>0</v>
      </c>
      <c r="V47" s="30">
        <f t="shared" si="12"/>
        <v>0</v>
      </c>
    </row>
    <row r="48" spans="2:22" ht="10.5" customHeight="1" x14ac:dyDescent="0.25">
      <c r="B48" s="55">
        <v>23</v>
      </c>
      <c r="C48" s="42" t="s">
        <v>54</v>
      </c>
      <c r="D48" s="43">
        <v>200</v>
      </c>
      <c r="E48" s="44" t="s">
        <v>32</v>
      </c>
      <c r="F48" s="52">
        <v>0</v>
      </c>
      <c r="G48" s="45">
        <v>0</v>
      </c>
      <c r="H48" s="53">
        <f t="shared" si="7"/>
        <v>0</v>
      </c>
      <c r="I48" s="54">
        <f t="shared" si="0"/>
        <v>0</v>
      </c>
      <c r="J48" s="54">
        <f t="shared" si="8"/>
        <v>0</v>
      </c>
      <c r="K48" s="56">
        <f t="shared" si="9"/>
        <v>0</v>
      </c>
      <c r="L48" s="27"/>
      <c r="M48" s="27"/>
      <c r="N48" s="27"/>
      <c r="O48" s="24"/>
      <c r="P48" s="24"/>
      <c r="Q48" s="24"/>
      <c r="R48" s="28"/>
      <c r="S48" s="29"/>
      <c r="T48" s="30"/>
      <c r="U48" s="31"/>
      <c r="V48" s="30"/>
    </row>
    <row r="49" spans="1:22" ht="10.5" customHeight="1" x14ac:dyDescent="0.25">
      <c r="B49" s="55">
        <v>24</v>
      </c>
      <c r="C49" s="42" t="s">
        <v>55</v>
      </c>
      <c r="D49" s="43">
        <v>1200</v>
      </c>
      <c r="E49" s="44" t="s">
        <v>32</v>
      </c>
      <c r="F49" s="52">
        <v>0</v>
      </c>
      <c r="G49" s="45">
        <v>0</v>
      </c>
      <c r="H49" s="53">
        <f t="shared" si="7"/>
        <v>0</v>
      </c>
      <c r="I49" s="54">
        <f t="shared" si="0"/>
        <v>0</v>
      </c>
      <c r="J49" s="54">
        <f t="shared" si="8"/>
        <v>0</v>
      </c>
      <c r="K49" s="56">
        <f t="shared" si="9"/>
        <v>0</v>
      </c>
      <c r="L49" s="27"/>
      <c r="M49" s="27"/>
      <c r="N49" s="27"/>
      <c r="O49" s="24"/>
      <c r="P49" s="24"/>
      <c r="Q49" s="24"/>
      <c r="R49" s="28"/>
      <c r="S49" s="29"/>
      <c r="T49" s="30"/>
      <c r="U49" s="31"/>
      <c r="V49" s="30"/>
    </row>
    <row r="50" spans="1:22" ht="10.5" customHeight="1" x14ac:dyDescent="0.25">
      <c r="B50" s="55">
        <v>25</v>
      </c>
      <c r="C50" s="42" t="s">
        <v>56</v>
      </c>
      <c r="D50" s="43">
        <v>400</v>
      </c>
      <c r="E50" s="44" t="s">
        <v>32</v>
      </c>
      <c r="F50" s="52">
        <v>0</v>
      </c>
      <c r="G50" s="45">
        <v>0</v>
      </c>
      <c r="H50" s="53">
        <f t="shared" si="7"/>
        <v>0</v>
      </c>
      <c r="I50" s="54">
        <f t="shared" si="0"/>
        <v>0</v>
      </c>
      <c r="J50" s="54">
        <f t="shared" si="8"/>
        <v>0</v>
      </c>
      <c r="K50" s="56">
        <f t="shared" si="9"/>
        <v>0</v>
      </c>
      <c r="L50" s="27"/>
      <c r="M50" s="27"/>
      <c r="N50" s="27"/>
      <c r="O50" s="24"/>
      <c r="P50" s="24"/>
      <c r="Q50" s="24"/>
      <c r="R50" s="28"/>
      <c r="S50" s="29"/>
      <c r="T50" s="30"/>
      <c r="U50" s="31"/>
      <c r="V50" s="30"/>
    </row>
    <row r="51" spans="1:22" ht="10.5" customHeight="1" x14ac:dyDescent="0.25">
      <c r="B51" s="55">
        <v>26</v>
      </c>
      <c r="C51" s="42" t="s">
        <v>57</v>
      </c>
      <c r="D51" s="43">
        <v>100</v>
      </c>
      <c r="E51" s="44" t="s">
        <v>32</v>
      </c>
      <c r="F51" s="52">
        <v>0</v>
      </c>
      <c r="G51" s="45">
        <v>0</v>
      </c>
      <c r="H51" s="53">
        <f t="shared" si="7"/>
        <v>0</v>
      </c>
      <c r="I51" s="54">
        <f t="shared" si="0"/>
        <v>0</v>
      </c>
      <c r="J51" s="54">
        <f t="shared" si="8"/>
        <v>0</v>
      </c>
      <c r="K51" s="56">
        <f t="shared" si="9"/>
        <v>0</v>
      </c>
      <c r="L51" s="27"/>
      <c r="M51" s="27"/>
      <c r="N51" s="27"/>
      <c r="O51" s="24"/>
      <c r="P51" s="24"/>
      <c r="Q51" s="24"/>
      <c r="R51" s="28"/>
      <c r="S51" s="29"/>
      <c r="T51" s="30"/>
      <c r="U51" s="31"/>
      <c r="V51" s="30"/>
    </row>
    <row r="52" spans="1:22" ht="10.5" customHeight="1" x14ac:dyDescent="0.25">
      <c r="B52" s="55">
        <v>27</v>
      </c>
      <c r="C52" s="42" t="s">
        <v>58</v>
      </c>
      <c r="D52" s="43">
        <v>100</v>
      </c>
      <c r="E52" s="44" t="s">
        <v>32</v>
      </c>
      <c r="F52" s="52">
        <v>0</v>
      </c>
      <c r="G52" s="45">
        <v>0</v>
      </c>
      <c r="H52" s="53">
        <f t="shared" si="7"/>
        <v>0</v>
      </c>
      <c r="I52" s="54">
        <f t="shared" si="0"/>
        <v>0</v>
      </c>
      <c r="J52" s="54">
        <f t="shared" si="8"/>
        <v>0</v>
      </c>
      <c r="K52" s="56">
        <f t="shared" si="9"/>
        <v>0</v>
      </c>
      <c r="L52" s="27"/>
      <c r="M52" s="27"/>
      <c r="N52" s="27"/>
      <c r="O52" s="24"/>
      <c r="P52" s="24"/>
      <c r="Q52" s="24"/>
      <c r="R52" s="28"/>
      <c r="S52" s="29"/>
      <c r="T52" s="30"/>
      <c r="U52" s="31"/>
      <c r="V52" s="30"/>
    </row>
    <row r="53" spans="1:22" ht="10.5" customHeight="1" x14ac:dyDescent="0.25">
      <c r="B53" s="55">
        <v>28</v>
      </c>
      <c r="C53" s="42" t="s">
        <v>59</v>
      </c>
      <c r="D53" s="43">
        <v>300</v>
      </c>
      <c r="E53" s="44" t="s">
        <v>32</v>
      </c>
      <c r="F53" s="52">
        <v>0</v>
      </c>
      <c r="G53" s="45">
        <v>0</v>
      </c>
      <c r="H53" s="53">
        <f t="shared" si="7"/>
        <v>0</v>
      </c>
      <c r="I53" s="54">
        <f t="shared" si="0"/>
        <v>0</v>
      </c>
      <c r="J53" s="54">
        <f t="shared" si="8"/>
        <v>0</v>
      </c>
      <c r="K53" s="56">
        <f t="shared" si="9"/>
        <v>0</v>
      </c>
      <c r="L53" s="27"/>
      <c r="M53" s="27"/>
      <c r="N53" s="27"/>
      <c r="O53" s="24"/>
      <c r="P53" s="24"/>
      <c r="Q53" s="24"/>
      <c r="R53" s="28"/>
      <c r="S53" s="29"/>
      <c r="T53" s="30"/>
      <c r="U53" s="31"/>
      <c r="V53" s="30"/>
    </row>
    <row r="54" spans="1:22" ht="10.5" customHeight="1" x14ac:dyDescent="0.25">
      <c r="B54" s="55">
        <v>29</v>
      </c>
      <c r="C54" s="42" t="s">
        <v>60</v>
      </c>
      <c r="D54" s="43">
        <v>350</v>
      </c>
      <c r="E54" s="44" t="s">
        <v>32</v>
      </c>
      <c r="F54" s="52">
        <v>0</v>
      </c>
      <c r="G54" s="45">
        <v>0</v>
      </c>
      <c r="H54" s="53">
        <f t="shared" si="7"/>
        <v>0</v>
      </c>
      <c r="I54" s="54">
        <f t="shared" si="0"/>
        <v>0</v>
      </c>
      <c r="J54" s="54">
        <f t="shared" si="8"/>
        <v>0</v>
      </c>
      <c r="K54" s="56">
        <f t="shared" si="9"/>
        <v>0</v>
      </c>
      <c r="L54" s="27"/>
      <c r="M54" s="27"/>
      <c r="N54" s="27"/>
      <c r="O54" s="24"/>
      <c r="P54" s="24"/>
      <c r="Q54" s="24"/>
      <c r="R54" s="28"/>
      <c r="S54" s="29"/>
      <c r="T54" s="30"/>
      <c r="U54" s="31"/>
      <c r="V54" s="30"/>
    </row>
    <row r="55" spans="1:22" ht="10.5" customHeight="1" x14ac:dyDescent="0.25">
      <c r="B55" s="55">
        <v>30</v>
      </c>
      <c r="C55" s="42" t="s">
        <v>61</v>
      </c>
      <c r="D55" s="43">
        <v>350</v>
      </c>
      <c r="E55" s="44" t="s">
        <v>32</v>
      </c>
      <c r="F55" s="52">
        <v>0</v>
      </c>
      <c r="G55" s="45">
        <v>0</v>
      </c>
      <c r="H55" s="53">
        <f t="shared" si="7"/>
        <v>0</v>
      </c>
      <c r="I55" s="54">
        <f t="shared" si="0"/>
        <v>0</v>
      </c>
      <c r="J55" s="54">
        <f t="shared" si="8"/>
        <v>0</v>
      </c>
      <c r="K55" s="56">
        <f t="shared" si="9"/>
        <v>0</v>
      </c>
      <c r="L55" s="27"/>
      <c r="M55" s="27"/>
      <c r="N55" s="27"/>
      <c r="O55" s="24"/>
      <c r="P55" s="24"/>
      <c r="Q55" s="24"/>
      <c r="R55" s="28"/>
      <c r="S55" s="29"/>
      <c r="T55" s="30"/>
      <c r="U55" s="31"/>
      <c r="V55" s="30"/>
    </row>
    <row r="56" spans="1:22" ht="10.5" customHeight="1" x14ac:dyDescent="0.25">
      <c r="B56" s="55">
        <v>31</v>
      </c>
      <c r="C56" s="46" t="s">
        <v>62</v>
      </c>
      <c r="D56" s="43">
        <v>24</v>
      </c>
      <c r="E56" s="44" t="s">
        <v>63</v>
      </c>
      <c r="F56" s="52">
        <v>0</v>
      </c>
      <c r="G56" s="45">
        <v>10</v>
      </c>
      <c r="H56" s="53">
        <f t="shared" si="7"/>
        <v>0</v>
      </c>
      <c r="I56" s="54">
        <f t="shared" si="0"/>
        <v>0</v>
      </c>
      <c r="J56" s="54">
        <f t="shared" si="8"/>
        <v>0</v>
      </c>
      <c r="K56" s="56">
        <f t="shared" si="9"/>
        <v>0</v>
      </c>
      <c r="L56" s="27"/>
      <c r="M56" s="27"/>
      <c r="N56" s="27"/>
      <c r="O56" s="24"/>
      <c r="P56" s="24"/>
      <c r="Q56" s="24"/>
      <c r="R56" s="28"/>
      <c r="S56" s="29"/>
      <c r="T56" s="30"/>
      <c r="U56" s="31"/>
      <c r="V56" s="30"/>
    </row>
    <row r="57" spans="1:22" ht="10.5" customHeight="1" x14ac:dyDescent="0.25">
      <c r="B57" s="55">
        <v>32</v>
      </c>
      <c r="C57" s="46" t="s">
        <v>64</v>
      </c>
      <c r="D57" s="43">
        <v>1200</v>
      </c>
      <c r="E57" s="44" t="s">
        <v>63</v>
      </c>
      <c r="F57" s="52">
        <v>0</v>
      </c>
      <c r="G57" s="45">
        <v>10</v>
      </c>
      <c r="H57" s="53">
        <f t="shared" si="7"/>
        <v>0</v>
      </c>
      <c r="I57" s="54">
        <f t="shared" si="0"/>
        <v>0</v>
      </c>
      <c r="J57" s="54">
        <f t="shared" si="8"/>
        <v>0</v>
      </c>
      <c r="K57" s="56">
        <f t="shared" si="9"/>
        <v>0</v>
      </c>
      <c r="L57" s="27"/>
      <c r="M57" s="27"/>
      <c r="N57" s="27"/>
      <c r="O57" s="24"/>
      <c r="P57" s="24"/>
      <c r="Q57" s="24"/>
      <c r="R57" s="28"/>
      <c r="S57" s="29"/>
      <c r="T57" s="30"/>
      <c r="U57" s="31"/>
      <c r="V57" s="30"/>
    </row>
    <row r="58" spans="1:22" ht="10.5" customHeight="1" x14ac:dyDescent="0.25">
      <c r="B58" s="55">
        <v>33</v>
      </c>
      <c r="C58" s="42" t="s">
        <v>65</v>
      </c>
      <c r="D58" s="43">
        <v>300</v>
      </c>
      <c r="E58" s="44" t="s">
        <v>32</v>
      </c>
      <c r="F58" s="52">
        <v>0</v>
      </c>
      <c r="G58" s="45">
        <v>10</v>
      </c>
      <c r="H58" s="53">
        <f t="shared" si="7"/>
        <v>0</v>
      </c>
      <c r="I58" s="54">
        <f t="shared" si="0"/>
        <v>0</v>
      </c>
      <c r="J58" s="54">
        <f t="shared" si="8"/>
        <v>0</v>
      </c>
      <c r="K58" s="56">
        <f t="shared" si="9"/>
        <v>0</v>
      </c>
      <c r="L58" s="27"/>
      <c r="M58" s="27"/>
      <c r="N58" s="27"/>
      <c r="O58" s="24"/>
      <c r="P58" s="24"/>
      <c r="Q58" s="24"/>
      <c r="R58" s="28"/>
      <c r="S58" s="29"/>
      <c r="T58" s="30"/>
      <c r="U58" s="31"/>
      <c r="V58" s="30"/>
    </row>
    <row r="59" spans="1:22" ht="10.5" customHeight="1" thickBot="1" x14ac:dyDescent="0.3">
      <c r="B59" s="57">
        <v>34</v>
      </c>
      <c r="C59" s="47" t="s">
        <v>66</v>
      </c>
      <c r="D59" s="48">
        <v>300</v>
      </c>
      <c r="E59" s="49" t="s">
        <v>32</v>
      </c>
      <c r="F59" s="52">
        <v>0</v>
      </c>
      <c r="G59" s="50">
        <v>10</v>
      </c>
      <c r="H59" s="58">
        <f t="shared" si="7"/>
        <v>0</v>
      </c>
      <c r="I59" s="59">
        <f t="shared" si="0"/>
        <v>0</v>
      </c>
      <c r="J59" s="59">
        <f t="shared" si="8"/>
        <v>0</v>
      </c>
      <c r="K59" s="60">
        <f t="shared" si="9"/>
        <v>0</v>
      </c>
      <c r="L59" s="27"/>
      <c r="M59" s="27"/>
      <c r="N59" s="27"/>
      <c r="O59" s="24"/>
      <c r="P59" s="24"/>
      <c r="Q59" s="24"/>
      <c r="R59" s="28"/>
      <c r="S59" s="29"/>
      <c r="T59" s="30"/>
      <c r="U59" s="31"/>
      <c r="V59" s="30"/>
    </row>
    <row r="60" spans="1:22" ht="12.75" customHeight="1" thickBot="1" x14ac:dyDescent="0.3">
      <c r="B60" s="94" t="s">
        <v>67</v>
      </c>
      <c r="C60" s="95"/>
      <c r="D60" s="95"/>
      <c r="E60" s="95"/>
      <c r="F60" s="95"/>
      <c r="G60" s="95"/>
      <c r="H60" s="95"/>
      <c r="I60" s="61">
        <f>SUM(I26:I59)</f>
        <v>0</v>
      </c>
      <c r="J60" s="62">
        <f t="shared" ref="J60:K60" si="13">SUM(J26:J59)</f>
        <v>0</v>
      </c>
      <c r="K60" s="63">
        <f t="shared" si="13"/>
        <v>0</v>
      </c>
    </row>
    <row r="61" spans="1:22" ht="15.75" customHeight="1" x14ac:dyDescent="0.25">
      <c r="B61" s="73" t="s">
        <v>71</v>
      </c>
      <c r="C61" s="74"/>
      <c r="D61" s="74"/>
      <c r="E61" s="74"/>
      <c r="F61" s="74"/>
      <c r="G61" s="74"/>
      <c r="H61" s="74"/>
      <c r="I61" s="74"/>
      <c r="J61" s="74"/>
      <c r="K61" s="75"/>
    </row>
    <row r="62" spans="1:22" ht="15.75" customHeight="1" x14ac:dyDescent="0.25">
      <c r="B62" s="76"/>
      <c r="C62" s="77"/>
      <c r="D62" s="77"/>
      <c r="E62" s="77"/>
      <c r="F62" s="77"/>
      <c r="G62" s="77"/>
      <c r="H62" s="77"/>
      <c r="I62" s="77"/>
      <c r="J62" s="77"/>
      <c r="K62" s="78"/>
    </row>
    <row r="63" spans="1:22" ht="10.5" customHeight="1" thickBot="1" x14ac:dyDescent="0.3">
      <c r="B63" s="79"/>
      <c r="C63" s="80"/>
      <c r="D63" s="80"/>
      <c r="E63" s="80"/>
      <c r="F63" s="80"/>
      <c r="G63" s="80"/>
      <c r="H63" s="80"/>
      <c r="I63" s="80"/>
      <c r="J63" s="80"/>
      <c r="K63" s="81"/>
    </row>
    <row r="64" spans="1:22" s="34" customFormat="1" ht="11.25" customHeight="1" x14ac:dyDescent="0.2">
      <c r="A64" s="32" t="s">
        <v>68</v>
      </c>
      <c r="B64" s="33"/>
    </row>
    <row r="65" spans="1:8" s="34" customFormat="1" ht="11.25" customHeight="1" x14ac:dyDescent="0.2">
      <c r="A65" s="32" t="s">
        <v>69</v>
      </c>
      <c r="B65" s="33"/>
    </row>
    <row r="66" spans="1:8" s="34" customFormat="1" ht="11.25" customHeight="1" x14ac:dyDescent="0.2">
      <c r="A66" s="35" t="s">
        <v>70</v>
      </c>
      <c r="B66" s="36"/>
      <c r="C66" s="37"/>
      <c r="D66" s="37"/>
      <c r="E66" s="37"/>
      <c r="F66" s="37"/>
      <c r="G66" s="37"/>
      <c r="H66" s="37"/>
    </row>
    <row r="67" spans="1:8" s="34" customFormat="1" ht="11.25" customHeight="1" x14ac:dyDescent="0.2">
      <c r="A67" s="32"/>
      <c r="B67" s="33"/>
    </row>
  </sheetData>
  <sheetProtection algorithmName="SHA-512" hashValue="3xsW/7XnDFSJ5fE1CVl64fnxS+V0ed16ojhYCTg9Cp8OAIKnpxqG1NMiWoe4dQRb67Vj/Qwm3Z7uttiDcRgsCg==" saltValue="aOmxuyJlhAjMTI/gcTOqGA==" spinCount="100000" sheet="1" objects="1" scenarios="1"/>
  <mergeCells count="25">
    <mergeCell ref="B10:K10"/>
    <mergeCell ref="R25:S25"/>
    <mergeCell ref="B60:H60"/>
    <mergeCell ref="B12:K12"/>
    <mergeCell ref="B13:K13"/>
    <mergeCell ref="B14:K14"/>
    <mergeCell ref="B15:K15"/>
    <mergeCell ref="B16:F16"/>
    <mergeCell ref="G16:K16"/>
    <mergeCell ref="B4:K4"/>
    <mergeCell ref="B61:K63"/>
    <mergeCell ref="B17:F17"/>
    <mergeCell ref="G17:K17"/>
    <mergeCell ref="B18:K24"/>
    <mergeCell ref="B11:K11"/>
    <mergeCell ref="B5:I5"/>
    <mergeCell ref="J5:K5"/>
    <mergeCell ref="B6:I6"/>
    <mergeCell ref="J6:K6"/>
    <mergeCell ref="B7:I7"/>
    <mergeCell ref="J7:K7"/>
    <mergeCell ref="B8:I8"/>
    <mergeCell ref="J8:K8"/>
    <mergeCell ref="B9:I9"/>
    <mergeCell ref="J9:K9"/>
  </mergeCells>
  <pageMargins left="0" right="0" top="0" bottom="0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Oferta_Economica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cp:lastPrinted>2024-04-05T11:36:42Z</cp:lastPrinted>
  <dcterms:created xsi:type="dcterms:W3CDTF">2024-04-05T10:59:31Z</dcterms:created>
  <dcterms:modified xsi:type="dcterms:W3CDTF">2024-04-05T12:18:14Z</dcterms:modified>
</cp:coreProperties>
</file>