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66925"/>
  <xr:revisionPtr revIDLastSave="0" documentId="13_ncr:1_{D9ABDD7A-742E-41AD-9330-B698DAC04C8F}" xr6:coauthVersionLast="47" xr6:coauthVersionMax="47" xr10:uidLastSave="{00000000-0000-0000-0000-000000000000}"/>
  <bookViews>
    <workbookView xWindow="-120" yWindow="-120" windowWidth="29040" windowHeight="15840" xr2:uid="{D667C71D-6499-4B2A-A253-F6A0F306FB04}"/>
  </bookViews>
  <sheets>
    <sheet name="CUADRO OFERTA" sheetId="1" r:id="rId1"/>
  </sheets>
  <definedNames>
    <definedName name="_xlnm.Print_Area" localSheetId="0">'CUADRO OFERTA'!$A$1:$I$26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1" l="1"/>
  <c r="H12" i="1"/>
  <c r="F12" i="1"/>
  <c r="F6" i="1"/>
  <c r="F7" i="1" s="1"/>
  <c r="F13" i="1" s="1"/>
  <c r="E10" i="1"/>
  <c r="F11" i="1" l="1"/>
  <c r="I11" i="1"/>
  <c r="F10" i="1"/>
  <c r="G10" i="1"/>
  <c r="I10" i="1" s="1"/>
  <c r="G6" i="1"/>
  <c r="I6" i="1" s="1"/>
  <c r="I7" i="1" s="1"/>
  <c r="I12" i="1" l="1"/>
  <c r="I13" i="1" s="1"/>
  <c r="I15" i="1" l="1"/>
  <c r="I16" i="1" s="1"/>
  <c r="I17" i="1" l="1"/>
  <c r="F15" i="1"/>
  <c r="I18" i="1" l="1"/>
  <c r="F16" i="1"/>
  <c r="F17" i="1"/>
  <c r="F18" i="1" l="1"/>
  <c r="F19" i="1" s="1"/>
  <c r="F20" i="1" s="1"/>
  <c r="I19" i="1"/>
  <c r="I20" i="1" s="1"/>
  <c r="I2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81870FF5-56DD-4B8C-824C-C099BFDE73DC}">
      <text>
        <r>
          <rPr>
            <b/>
            <sz val="9"/>
            <color indexed="81"/>
            <rFont val="Tahoma"/>
            <family val="2"/>
          </rPr>
          <t>Código del concepto. Ver colores en "Entorno de trabajo: Apariencia"</t>
        </r>
      </text>
    </comment>
    <comment ref="B3" authorId="0" shapeId="0" xr:uid="{52BF762E-DADB-4831-9A98-A782D79EEADE}">
      <text>
        <r>
          <rPr>
            <b/>
            <sz val="9"/>
            <color indexed="81"/>
            <rFont val="Tahoma"/>
            <family val="2"/>
          </rPr>
          <t>Unidad principal de medida del concepto</t>
        </r>
      </text>
    </comment>
    <comment ref="C3" authorId="0" shapeId="0" xr:uid="{53F69E07-AE6B-4EB0-8A72-8328EB6778DE}">
      <text>
        <r>
          <rPr>
            <b/>
            <sz val="9"/>
            <color indexed="81"/>
            <rFont val="Tahoma"/>
            <family val="2"/>
          </rPr>
          <t>Descripción corta</t>
        </r>
      </text>
    </comment>
    <comment ref="D3" authorId="0" shapeId="0" xr:uid="{1421B061-A993-40F3-BF98-C48815E126BD}">
      <text>
        <r>
          <rPr>
            <b/>
            <sz val="9"/>
            <color indexed="81"/>
            <rFont val="Tahoma"/>
            <family val="2"/>
          </rPr>
          <t>Rendimiento o cantidad presupuestada</t>
        </r>
      </text>
    </comment>
    <comment ref="E3" authorId="0" shapeId="0" xr:uid="{E5159E94-559D-40FC-9D68-8E3CA8012258}">
      <text>
        <r>
          <rPr>
            <b/>
            <sz val="9"/>
            <color indexed="81"/>
            <rFont val="Tahoma"/>
            <family val="2"/>
          </rPr>
          <t>Precio unitario en el presupuesto</t>
        </r>
      </text>
    </comment>
    <comment ref="F3" authorId="0" shapeId="0" xr:uid="{F31E8DE1-DB67-41FD-8F26-F2AEC183C95F}">
      <text>
        <r>
          <rPr>
            <b/>
            <sz val="9"/>
            <color indexed="81"/>
            <rFont val="Tahoma"/>
            <family val="2"/>
          </rPr>
          <t>Importe del presupuesto</t>
        </r>
      </text>
    </comment>
    <comment ref="G3" authorId="0" shapeId="0" xr:uid="{469D43A4-A5E1-4D1A-938D-E571DCA1E851}">
      <text>
        <r>
          <rPr>
            <b/>
            <sz val="9"/>
            <color indexed="81"/>
            <rFont val="Tahoma"/>
            <family val="2"/>
          </rPr>
          <t>Rendimiento o cantidad presupuestada</t>
        </r>
      </text>
    </comment>
    <comment ref="H3" authorId="0" shapeId="0" xr:uid="{858633DB-B130-4FB8-B19B-0A5605B21AEC}">
      <text>
        <r>
          <rPr>
            <b/>
            <sz val="9"/>
            <color indexed="81"/>
            <rFont val="Tahoma"/>
            <family val="2"/>
          </rPr>
          <t>Precio unitario en el presupuesto</t>
        </r>
      </text>
    </comment>
    <comment ref="I3" authorId="0" shapeId="0" xr:uid="{20A9BE96-98FA-48DD-9492-6CD931A2F3D5}">
      <text>
        <r>
          <rPr>
            <b/>
            <sz val="9"/>
            <color indexed="81"/>
            <rFont val="Tahoma"/>
            <family val="2"/>
          </rPr>
          <t>Importe del presupuesto</t>
        </r>
      </text>
    </comment>
  </commentList>
</comments>
</file>

<file path=xl/sharedStrings.xml><?xml version="1.0" encoding="utf-8"?>
<sst xmlns="http://schemas.openxmlformats.org/spreadsheetml/2006/main" count="49" uniqueCount="41">
  <si>
    <t>BASE IMPONIBLE</t>
  </si>
  <si>
    <t>OFERTA LICITADOR</t>
  </si>
  <si>
    <t>Código</t>
  </si>
  <si>
    <t>Ud</t>
  </si>
  <si>
    <t>Resumen</t>
  </si>
  <si>
    <t xml:space="preserve">CANTIDAD </t>
  </si>
  <si>
    <t>PRECIO</t>
  </si>
  <si>
    <t>IMPORTE</t>
  </si>
  <si>
    <t>01</t>
  </si>
  <si>
    <t/>
  </si>
  <si>
    <t>01.01</t>
  </si>
  <si>
    <t>01.01.01</t>
  </si>
  <si>
    <t>ud</t>
  </si>
  <si>
    <t>Total 01.01</t>
  </si>
  <si>
    <t>01.02</t>
  </si>
  <si>
    <t>Total 01.02</t>
  </si>
  <si>
    <t>02</t>
  </si>
  <si>
    <t>TOTAL PRESUPUESTO DE EJECUCIÓN MATERIAL</t>
  </si>
  <si>
    <t xml:space="preserve"> % GASTOS GENERALES</t>
  </si>
  <si>
    <t xml:space="preserve"> % BENEFICIOS INDUSTRIALES</t>
  </si>
  <si>
    <t>[6,00%]</t>
  </si>
  <si>
    <t>IMPORTE IVA</t>
  </si>
  <si>
    <t>[21,00%]</t>
  </si>
  <si>
    <t>TOTAL OFERTA CON IVA</t>
  </si>
  <si>
    <t>NOMBRE EMPRESA /
RAZÓN SOCIAL</t>
  </si>
  <si>
    <t>FECHA</t>
  </si>
  <si>
    <t>DOMICILIO FISCAL</t>
  </si>
  <si>
    <t>SELLO</t>
  </si>
  <si>
    <t>CIF</t>
  </si>
  <si>
    <t>FIRMA</t>
  </si>
  <si>
    <t xml:space="preserve">VINILADO </t>
  </si>
  <si>
    <t>FORMACIÓN</t>
  </si>
  <si>
    <t xml:space="preserve">Total </t>
  </si>
  <si>
    <t>[9,00%]</t>
  </si>
  <si>
    <t>BAJA (%)</t>
  </si>
  <si>
    <t>El sumatorio del total correspondiente a la celda presupuesto total de la oferta no puede superar el valor de la BASE IMPONIBLE de licitación.</t>
  </si>
  <si>
    <t>VINILADO COMPLETO DE 2 CAJAS ( MATERIAL Y MANO OBRA)</t>
  </si>
  <si>
    <t xml:space="preserve">FORMACIÓN / PERSONA </t>
  </si>
  <si>
    <t>MANUAL FORMATIVO EN SOPORTE DIGITAL</t>
  </si>
  <si>
    <t xml:space="preserve">SERVICIO DE VINILADO DE UNIDAD 2000B DEL PARQUE MOVIL EN METRO DE MADRID Y FORMACIÓN DEL PERSONAL INTERNO </t>
  </si>
  <si>
    <t>**El importe de la celda correspondiente al Importe total de la Oferta debe incluir el importe correspondiente a las celdas “Beneficio industrial” y “Gastos Generales”. En caso de que las celdas mencionadas anteriormente no estén debidamente cumplimentadas, es decir, se encuentren en blanco, se considerará que el porcentaje ofertado para dichas celdas es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</si>
</sst>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b/>
      <sz val="11"/>
      <color theme="0"/>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9"/>
      <color indexed="81"/>
      <name val="Tahoma"/>
      <family val="2"/>
    </font>
    <font>
      <b/>
      <sz val="12"/>
      <color theme="1"/>
      <name val="Calibri"/>
      <family val="2"/>
      <scheme val="minor"/>
    </font>
    <font>
      <sz val="9"/>
      <color theme="1"/>
      <name val="Calibri"/>
      <family val="2"/>
      <scheme val="minor"/>
    </font>
    <font>
      <b/>
      <sz val="9"/>
      <color theme="1"/>
      <name val="Calibri"/>
      <family val="2"/>
      <scheme val="minor"/>
    </font>
    <font>
      <b/>
      <sz val="9"/>
      <color rgb="FFFF0000"/>
      <name val="Calibri"/>
      <family val="2"/>
      <scheme val="minor"/>
    </font>
    <font>
      <b/>
      <sz val="9"/>
      <name val="Calibri"/>
      <family val="2"/>
      <scheme val="minor"/>
    </font>
    <font>
      <i/>
      <sz val="9"/>
      <color theme="1"/>
      <name val="Calibri"/>
      <family val="2"/>
      <scheme val="minor"/>
    </font>
    <font>
      <sz val="9"/>
      <color rgb="FFFF0000"/>
      <name val="Calibri"/>
      <family val="2"/>
      <scheme val="minor"/>
    </font>
    <font>
      <u/>
      <sz val="11"/>
      <color theme="10"/>
      <name val="Calibri"/>
      <family val="2"/>
      <scheme val="minor"/>
    </font>
  </fonts>
  <fills count="12">
    <fill>
      <patternFill patternType="none"/>
    </fill>
    <fill>
      <patternFill patternType="gray125"/>
    </fill>
    <fill>
      <patternFill patternType="solid">
        <fgColor rgb="FF002060"/>
        <bgColor indexed="64"/>
      </patternFill>
    </fill>
    <fill>
      <patternFill patternType="solid">
        <fgColor theme="9" tint="-0.249977111117893"/>
        <bgColor indexed="64"/>
      </patternFill>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s>
  <borders count="19">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17" fillId="0" borderId="0" applyNumberFormat="0" applyFill="0" applyBorder="0" applyAlignment="0" applyProtection="0"/>
  </cellStyleXfs>
  <cellXfs count="119">
    <xf numFmtId="0" fontId="0" fillId="0" borderId="0" xfId="0"/>
    <xf numFmtId="9" fontId="11" fillId="8" borderId="8" xfId="1" applyFont="1" applyFill="1" applyBorder="1" applyAlignment="1" applyProtection="1">
      <alignment horizontal="center" vertical="center"/>
    </xf>
    <xf numFmtId="10" fontId="16" fillId="10" borderId="18" xfId="1" applyNumberFormat="1" applyFont="1" applyFill="1" applyBorder="1" applyAlignment="1" applyProtection="1">
      <alignment horizontal="center" vertical="center"/>
    </xf>
    <xf numFmtId="10" fontId="16" fillId="10" borderId="0" xfId="1" applyNumberFormat="1" applyFont="1" applyFill="1" applyBorder="1" applyAlignment="1" applyProtection="1">
      <alignment horizontal="center" vertical="center"/>
    </xf>
    <xf numFmtId="4" fontId="7" fillId="11" borderId="0" xfId="0" applyNumberFormat="1" applyFont="1" applyFill="1" applyAlignment="1" applyProtection="1">
      <alignment horizontal="center" vertical="center"/>
      <protection locked="0"/>
    </xf>
    <xf numFmtId="4" fontId="7" fillId="11" borderId="11" xfId="0" applyNumberFormat="1" applyFont="1" applyFill="1" applyBorder="1" applyAlignment="1" applyProtection="1">
      <alignment horizontal="center" vertical="center"/>
      <protection locked="0"/>
    </xf>
    <xf numFmtId="10" fontId="16" fillId="11" borderId="11" xfId="1" applyNumberFormat="1" applyFont="1" applyFill="1" applyBorder="1" applyAlignment="1" applyProtection="1">
      <alignment horizontal="center" vertical="center"/>
      <protection locked="0"/>
    </xf>
    <xf numFmtId="10" fontId="16" fillId="11" borderId="0" xfId="1" applyNumberFormat="1" applyFont="1" applyFill="1" applyBorder="1" applyAlignment="1" applyProtection="1">
      <alignment horizontal="center" vertical="center"/>
      <protection locked="0"/>
    </xf>
    <xf numFmtId="0" fontId="17" fillId="0" borderId="0" xfId="2" applyProtection="1"/>
    <xf numFmtId="0" fontId="11" fillId="11" borderId="16" xfId="0" applyFont="1" applyFill="1" applyBorder="1" applyAlignment="1" applyProtection="1">
      <alignment horizontal="center" vertical="center"/>
      <protection locked="0"/>
    </xf>
    <xf numFmtId="0" fontId="11" fillId="11" borderId="18" xfId="0" applyFont="1" applyFill="1" applyBorder="1" applyAlignment="1" applyProtection="1">
      <alignment horizontal="center" vertical="center"/>
      <protection locked="0"/>
    </xf>
    <xf numFmtId="0" fontId="11" fillId="11" borderId="17" xfId="0" applyFont="1" applyFill="1" applyBorder="1" applyAlignment="1" applyProtection="1">
      <alignment horizontal="center" vertical="center"/>
      <protection locked="0"/>
    </xf>
    <xf numFmtId="0" fontId="11" fillId="11" borderId="11" xfId="0" applyFont="1" applyFill="1" applyBorder="1" applyAlignment="1" applyProtection="1">
      <alignment horizontal="center" vertical="center"/>
      <protection locked="0"/>
    </xf>
    <xf numFmtId="0" fontId="11" fillId="11" borderId="12" xfId="0" applyFont="1" applyFill="1" applyBorder="1" applyAlignment="1" applyProtection="1">
      <alignment horizontal="center" vertical="center"/>
      <protection locked="0"/>
    </xf>
    <xf numFmtId="0" fontId="10" fillId="0" borderId="0" xfId="0" applyFont="1" applyAlignment="1" applyProtection="1">
      <alignment horizontal="center" vertical="center"/>
    </xf>
    <xf numFmtId="0" fontId="0" fillId="0" borderId="0" xfId="0" applyProtection="1"/>
    <xf numFmtId="0" fontId="3" fillId="0" borderId="0" xfId="0" applyFont="1" applyAlignment="1" applyProtection="1">
      <alignment vertical="center"/>
    </xf>
    <xf numFmtId="0" fontId="0" fillId="0" borderId="0" xfId="0" applyAlignment="1" applyProtection="1">
      <alignment vertical="center"/>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2" fillId="3" borderId="4" xfId="0" applyFont="1" applyFill="1" applyBorder="1" applyAlignment="1" applyProtection="1">
      <alignment horizontal="center" vertical="center"/>
    </xf>
    <xf numFmtId="0" fontId="2" fillId="3" borderId="5" xfId="0" applyFont="1" applyFill="1" applyBorder="1" applyAlignment="1" applyProtection="1">
      <alignment horizontal="center" vertical="center"/>
    </xf>
    <xf numFmtId="0" fontId="4" fillId="0" borderId="0" xfId="0" applyFont="1" applyAlignment="1" applyProtection="1">
      <alignment vertical="center"/>
    </xf>
    <xf numFmtId="0" fontId="4" fillId="0" borderId="0" xfId="0" applyFont="1" applyAlignment="1" applyProtection="1">
      <alignment vertical="center" wrapText="1"/>
    </xf>
    <xf numFmtId="0" fontId="4" fillId="0" borderId="6"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7" xfId="0" applyFont="1" applyBorder="1" applyAlignment="1" applyProtection="1">
      <alignment horizontal="center" vertical="center"/>
    </xf>
    <xf numFmtId="49" fontId="5" fillId="4" borderId="3" xfId="0" applyNumberFormat="1" applyFont="1" applyFill="1" applyBorder="1" applyAlignment="1" applyProtection="1">
      <alignment vertical="center"/>
    </xf>
    <xf numFmtId="49" fontId="5" fillId="4" borderId="4" xfId="0" applyNumberFormat="1" applyFont="1" applyFill="1" applyBorder="1" applyAlignment="1" applyProtection="1">
      <alignment vertical="center"/>
    </xf>
    <xf numFmtId="49" fontId="5" fillId="4" borderId="5" xfId="0" applyNumberFormat="1" applyFont="1" applyFill="1" applyBorder="1" applyAlignment="1" applyProtection="1">
      <alignment vertical="center" wrapText="1"/>
    </xf>
    <xf numFmtId="3" fontId="6" fillId="4" borderId="3" xfId="0" applyNumberFormat="1" applyFont="1" applyFill="1" applyBorder="1" applyAlignment="1" applyProtection="1">
      <alignment horizontal="center" vertical="center"/>
    </xf>
    <xf numFmtId="4" fontId="6" fillId="4" borderId="4" xfId="0" applyNumberFormat="1" applyFont="1" applyFill="1" applyBorder="1" applyAlignment="1" applyProtection="1">
      <alignment horizontal="center" vertical="center"/>
    </xf>
    <xf numFmtId="4" fontId="6" fillId="4" borderId="5" xfId="0" applyNumberFormat="1" applyFont="1" applyFill="1" applyBorder="1" applyAlignment="1" applyProtection="1">
      <alignment horizontal="center" vertical="center"/>
    </xf>
    <xf numFmtId="3" fontId="6" fillId="4" borderId="4" xfId="0" applyNumberFormat="1" applyFont="1" applyFill="1" applyBorder="1" applyAlignment="1" applyProtection="1">
      <alignment horizontal="center" vertical="center"/>
    </xf>
    <xf numFmtId="49" fontId="5" fillId="5" borderId="8" xfId="0" applyNumberFormat="1" applyFont="1" applyFill="1" applyBorder="1" applyAlignment="1" applyProtection="1">
      <alignment vertical="center"/>
    </xf>
    <xf numFmtId="49" fontId="5" fillId="5" borderId="0" xfId="0" applyNumberFormat="1" applyFont="1" applyFill="1" applyAlignment="1" applyProtection="1">
      <alignment vertical="center"/>
    </xf>
    <xf numFmtId="49" fontId="5" fillId="5" borderId="9" xfId="0" applyNumberFormat="1" applyFont="1" applyFill="1" applyBorder="1" applyAlignment="1" applyProtection="1">
      <alignment vertical="center" wrapText="1"/>
    </xf>
    <xf numFmtId="4" fontId="6" fillId="5" borderId="8" xfId="0" applyNumberFormat="1" applyFont="1" applyFill="1" applyBorder="1" applyAlignment="1" applyProtection="1">
      <alignment horizontal="center" vertical="center"/>
    </xf>
    <xf numFmtId="4" fontId="6" fillId="5" borderId="0" xfId="0" applyNumberFormat="1" applyFont="1" applyFill="1" applyAlignment="1" applyProtection="1">
      <alignment horizontal="center" vertical="center"/>
    </xf>
    <xf numFmtId="4" fontId="6" fillId="5" borderId="9" xfId="0" applyNumberFormat="1" applyFont="1" applyFill="1" applyBorder="1" applyAlignment="1" applyProtection="1">
      <alignment horizontal="center" vertical="center"/>
    </xf>
    <xf numFmtId="49" fontId="7" fillId="6" borderId="8" xfId="0" applyNumberFormat="1" applyFont="1" applyFill="1" applyBorder="1" applyAlignment="1" applyProtection="1">
      <alignment vertical="center"/>
    </xf>
    <xf numFmtId="49" fontId="7" fillId="0" borderId="0" xfId="0" applyNumberFormat="1" applyFont="1" applyAlignment="1" applyProtection="1">
      <alignment vertical="center"/>
    </xf>
    <xf numFmtId="49" fontId="7" fillId="0" borderId="9" xfId="0" applyNumberFormat="1" applyFont="1" applyBorder="1" applyAlignment="1" applyProtection="1">
      <alignment vertical="center" wrapText="1"/>
    </xf>
    <xf numFmtId="4" fontId="7" fillId="0" borderId="8" xfId="0" applyNumberFormat="1" applyFont="1" applyBorder="1" applyAlignment="1" applyProtection="1">
      <alignment horizontal="center" vertical="center"/>
    </xf>
    <xf numFmtId="4" fontId="7" fillId="0" borderId="0" xfId="0" applyNumberFormat="1" applyFont="1" applyAlignment="1" applyProtection="1">
      <alignment horizontal="center" vertical="center"/>
    </xf>
    <xf numFmtId="4" fontId="8" fillId="0" borderId="9" xfId="0" applyNumberFormat="1" applyFont="1" applyBorder="1" applyAlignment="1" applyProtection="1">
      <alignment horizontal="center" vertical="center"/>
    </xf>
    <xf numFmtId="0" fontId="7" fillId="0" borderId="8" xfId="0" applyFont="1" applyBorder="1" applyAlignment="1" applyProtection="1">
      <alignment vertical="center"/>
    </xf>
    <xf numFmtId="0" fontId="7" fillId="0" borderId="0" xfId="0" applyFont="1" applyAlignment="1" applyProtection="1">
      <alignment vertical="center"/>
    </xf>
    <xf numFmtId="49" fontId="5" fillId="0" borderId="9" xfId="0" applyNumberFormat="1" applyFont="1" applyBorder="1" applyAlignment="1" applyProtection="1">
      <alignment vertical="center" wrapText="1"/>
    </xf>
    <xf numFmtId="4" fontId="6" fillId="0" borderId="0" xfId="0" applyNumberFormat="1" applyFont="1" applyAlignment="1" applyProtection="1">
      <alignment horizontal="center" vertical="center"/>
    </xf>
    <xf numFmtId="4" fontId="6" fillId="0" borderId="9" xfId="0" applyNumberFormat="1" applyFont="1" applyBorder="1" applyAlignment="1" applyProtection="1">
      <alignment horizontal="center" vertical="center"/>
    </xf>
    <xf numFmtId="49" fontId="5" fillId="4" borderId="8" xfId="0" applyNumberFormat="1" applyFont="1" applyFill="1" applyBorder="1" applyAlignment="1" applyProtection="1">
      <alignment vertical="center"/>
    </xf>
    <xf numFmtId="49" fontId="5" fillId="4" borderId="0" xfId="0" applyNumberFormat="1" applyFont="1" applyFill="1" applyAlignment="1" applyProtection="1">
      <alignment vertical="center"/>
    </xf>
    <xf numFmtId="49" fontId="5" fillId="4" borderId="9" xfId="0" applyNumberFormat="1" applyFont="1" applyFill="1" applyBorder="1" applyAlignment="1" applyProtection="1">
      <alignment vertical="center" wrapText="1"/>
    </xf>
    <xf numFmtId="3" fontId="6" fillId="4" borderId="8" xfId="0" applyNumberFormat="1" applyFont="1" applyFill="1" applyBorder="1" applyAlignment="1" applyProtection="1">
      <alignment horizontal="center" vertical="center"/>
    </xf>
    <xf numFmtId="4" fontId="6" fillId="4" borderId="0" xfId="0" applyNumberFormat="1" applyFont="1" applyFill="1" applyAlignment="1" applyProtection="1">
      <alignment horizontal="center" vertical="center"/>
    </xf>
    <xf numFmtId="4" fontId="6" fillId="4" borderId="9" xfId="0" applyNumberFormat="1" applyFont="1" applyFill="1" applyBorder="1" applyAlignment="1" applyProtection="1">
      <alignment horizontal="center" vertical="center"/>
    </xf>
    <xf numFmtId="3" fontId="6" fillId="4" borderId="0" xfId="0" applyNumberFormat="1" applyFont="1" applyFill="1" applyAlignment="1" applyProtection="1">
      <alignment horizontal="center" vertical="center"/>
    </xf>
    <xf numFmtId="49" fontId="7" fillId="6" borderId="10" xfId="0" applyNumberFormat="1" applyFont="1" applyFill="1" applyBorder="1" applyAlignment="1" applyProtection="1">
      <alignment vertical="center"/>
    </xf>
    <xf numFmtId="49" fontId="7" fillId="0" borderId="11" xfId="0" applyNumberFormat="1" applyFont="1" applyBorder="1" applyAlignment="1" applyProtection="1">
      <alignment vertical="center"/>
    </xf>
    <xf numFmtId="49" fontId="7" fillId="0" borderId="12" xfId="0" applyNumberFormat="1" applyFont="1" applyBorder="1" applyAlignment="1" applyProtection="1">
      <alignment vertical="center" wrapText="1"/>
    </xf>
    <xf numFmtId="4" fontId="7" fillId="0" borderId="10" xfId="0" applyNumberFormat="1" applyFont="1" applyBorder="1" applyAlignment="1" applyProtection="1">
      <alignment horizontal="center" vertical="center"/>
    </xf>
    <xf numFmtId="4" fontId="7" fillId="0" borderId="11" xfId="0" applyNumberFormat="1" applyFont="1" applyBorder="1" applyAlignment="1" applyProtection="1">
      <alignment horizontal="center" vertical="center"/>
    </xf>
    <xf numFmtId="4" fontId="8" fillId="0" borderId="12" xfId="0" applyNumberFormat="1" applyFont="1" applyBorder="1" applyAlignment="1" applyProtection="1">
      <alignment horizontal="center" vertical="center"/>
    </xf>
    <xf numFmtId="0" fontId="7" fillId="0" borderId="16" xfId="0" applyFont="1" applyBorder="1" applyAlignment="1" applyProtection="1">
      <alignment vertical="center"/>
    </xf>
    <xf numFmtId="0" fontId="7" fillId="0" borderId="18" xfId="0" applyFont="1" applyBorder="1" applyAlignment="1" applyProtection="1">
      <alignment vertical="center"/>
    </xf>
    <xf numFmtId="49" fontId="5" fillId="0" borderId="17" xfId="0" applyNumberFormat="1" applyFont="1" applyBorder="1" applyAlignment="1" applyProtection="1">
      <alignment vertical="center" wrapText="1"/>
    </xf>
    <xf numFmtId="4" fontId="7" fillId="0" borderId="16" xfId="0" applyNumberFormat="1" applyFont="1" applyBorder="1" applyAlignment="1" applyProtection="1">
      <alignment horizontal="center" vertical="center"/>
    </xf>
    <xf numFmtId="4" fontId="6" fillId="0" borderId="18" xfId="0" applyNumberFormat="1" applyFont="1" applyBorder="1" applyAlignment="1" applyProtection="1">
      <alignment horizontal="center" vertical="center"/>
    </xf>
    <xf numFmtId="4" fontId="6" fillId="0" borderId="17" xfId="0" applyNumberFormat="1" applyFont="1" applyBorder="1" applyAlignment="1" applyProtection="1">
      <alignment horizontal="center" vertical="center"/>
    </xf>
    <xf numFmtId="4" fontId="7" fillId="0" borderId="18" xfId="0" applyNumberFormat="1" applyFont="1" applyBorder="1" applyAlignment="1" applyProtection="1">
      <alignment horizontal="center" vertical="center"/>
    </xf>
    <xf numFmtId="0" fontId="0" fillId="9" borderId="0" xfId="0" applyFill="1" applyAlignment="1" applyProtection="1">
      <alignment vertical="center"/>
    </xf>
    <xf numFmtId="49" fontId="5" fillId="9" borderId="0" xfId="0" applyNumberFormat="1" applyFont="1" applyFill="1" applyAlignment="1" applyProtection="1">
      <alignment horizontal="right" vertical="top" wrapText="1"/>
    </xf>
    <xf numFmtId="3" fontId="7" fillId="9" borderId="0" xfId="0" applyNumberFormat="1" applyFont="1" applyFill="1" applyAlignment="1" applyProtection="1">
      <alignment vertical="top"/>
    </xf>
    <xf numFmtId="4" fontId="6" fillId="9" borderId="0" xfId="0" applyNumberFormat="1" applyFont="1" applyFill="1" applyAlignment="1" applyProtection="1">
      <alignment vertical="top"/>
    </xf>
    <xf numFmtId="4" fontId="6" fillId="9" borderId="0" xfId="0" applyNumberFormat="1" applyFont="1" applyFill="1" applyAlignment="1" applyProtection="1">
      <alignment horizontal="center" vertical="top"/>
    </xf>
    <xf numFmtId="0" fontId="0" fillId="0" borderId="0" xfId="0" applyAlignment="1" applyProtection="1">
      <alignment horizontal="center" vertical="center"/>
    </xf>
    <xf numFmtId="0" fontId="11" fillId="0" borderId="0" xfId="0" applyFont="1" applyAlignment="1" applyProtection="1">
      <alignment vertical="center"/>
    </xf>
    <xf numFmtId="0" fontId="12" fillId="7" borderId="13" xfId="0" applyFont="1" applyFill="1" applyBorder="1" applyAlignment="1" applyProtection="1">
      <alignment vertical="center" wrapText="1"/>
    </xf>
    <xf numFmtId="4" fontId="11" fillId="7" borderId="2" xfId="0" applyNumberFormat="1" applyFont="1" applyFill="1" applyBorder="1" applyAlignment="1" applyProtection="1">
      <alignment horizontal="center" vertical="center"/>
    </xf>
    <xf numFmtId="4" fontId="11" fillId="7" borderId="16" xfId="0" applyNumberFormat="1" applyFont="1" applyFill="1" applyBorder="1" applyAlignment="1" applyProtection="1">
      <alignment horizontal="center" vertical="center"/>
    </xf>
    <xf numFmtId="4" fontId="12" fillId="7" borderId="17" xfId="0" applyNumberFormat="1" applyFont="1" applyFill="1" applyBorder="1" applyAlignment="1" applyProtection="1">
      <alignment horizontal="center" vertical="center"/>
    </xf>
    <xf numFmtId="4" fontId="11" fillId="7" borderId="17" xfId="0" applyNumberFormat="1" applyFont="1" applyFill="1" applyBorder="1" applyAlignment="1" applyProtection="1">
      <alignment horizontal="center" vertical="center"/>
    </xf>
    <xf numFmtId="4" fontId="11" fillId="7" borderId="18" xfId="0" applyNumberFormat="1" applyFont="1" applyFill="1" applyBorder="1" applyAlignment="1" applyProtection="1">
      <alignment horizontal="center" vertical="center"/>
    </xf>
    <xf numFmtId="9" fontId="12" fillId="8" borderId="13" xfId="0" applyNumberFormat="1" applyFont="1" applyFill="1" applyBorder="1" applyAlignment="1" applyProtection="1">
      <alignment vertical="center" wrapText="1"/>
    </xf>
    <xf numFmtId="4" fontId="11" fillId="8" borderId="14" xfId="0" applyNumberFormat="1" applyFont="1" applyFill="1" applyBorder="1" applyAlignment="1" applyProtection="1">
      <alignment horizontal="center" vertical="center"/>
    </xf>
    <xf numFmtId="4" fontId="11" fillId="8" borderId="9" xfId="0" applyNumberFormat="1" applyFont="1" applyFill="1" applyBorder="1" applyAlignment="1" applyProtection="1">
      <alignment horizontal="center" vertical="center"/>
    </xf>
    <xf numFmtId="9" fontId="12" fillId="8" borderId="15" xfId="0" applyNumberFormat="1" applyFont="1" applyFill="1" applyBorder="1" applyAlignment="1" applyProtection="1">
      <alignment vertical="center" wrapText="1"/>
    </xf>
    <xf numFmtId="0" fontId="16" fillId="10" borderId="2" xfId="0" applyFont="1" applyFill="1" applyBorder="1" applyAlignment="1" applyProtection="1">
      <alignment vertical="center" wrapText="1"/>
    </xf>
    <xf numFmtId="4" fontId="16" fillId="10" borderId="13" xfId="0" applyNumberFormat="1" applyFont="1" applyFill="1" applyBorder="1" applyAlignment="1" applyProtection="1">
      <alignment horizontal="center" vertical="center"/>
    </xf>
    <xf numFmtId="0" fontId="16" fillId="10" borderId="3" xfId="0" applyFont="1" applyFill="1" applyBorder="1" applyAlignment="1" applyProtection="1">
      <alignment horizontal="center" vertical="center"/>
    </xf>
    <xf numFmtId="4" fontId="13" fillId="10" borderId="5" xfId="0" applyNumberFormat="1" applyFont="1" applyFill="1" applyBorder="1" applyAlignment="1" applyProtection="1">
      <alignment horizontal="center" vertical="center"/>
    </xf>
    <xf numFmtId="4" fontId="16" fillId="10" borderId="5" xfId="0" applyNumberFormat="1" applyFont="1" applyFill="1" applyBorder="1" applyAlignment="1" applyProtection="1">
      <alignment horizontal="center" vertical="center"/>
    </xf>
    <xf numFmtId="4" fontId="16" fillId="10" borderId="4" xfId="0" applyNumberFormat="1" applyFont="1" applyFill="1" applyBorder="1" applyAlignment="1" applyProtection="1">
      <alignment horizontal="center" vertical="center"/>
    </xf>
    <xf numFmtId="4" fontId="16" fillId="10" borderId="2" xfId="0" applyNumberFormat="1" applyFont="1" applyFill="1" applyBorder="1" applyAlignment="1" applyProtection="1">
      <alignment horizontal="center" vertical="center"/>
    </xf>
    <xf numFmtId="4" fontId="16" fillId="10" borderId="16" xfId="0" applyNumberFormat="1" applyFont="1" applyFill="1" applyBorder="1" applyAlignment="1" applyProtection="1">
      <alignment horizontal="center" vertical="center"/>
    </xf>
    <xf numFmtId="4" fontId="16" fillId="10" borderId="17" xfId="0" applyNumberFormat="1" applyFont="1" applyFill="1" applyBorder="1" applyAlignment="1" applyProtection="1">
      <alignment horizontal="center" vertical="center"/>
    </xf>
    <xf numFmtId="0" fontId="16" fillId="10" borderId="13" xfId="0" applyFont="1" applyFill="1" applyBorder="1" applyAlignment="1" applyProtection="1">
      <alignment vertical="center" wrapText="1"/>
    </xf>
    <xf numFmtId="4" fontId="16" fillId="10" borderId="14" xfId="0" applyNumberFormat="1" applyFont="1" applyFill="1" applyBorder="1" applyAlignment="1" applyProtection="1">
      <alignment horizontal="center" vertical="center"/>
    </xf>
    <xf numFmtId="4" fontId="16" fillId="10" borderId="8" xfId="0" applyNumberFormat="1" applyFont="1" applyFill="1" applyBorder="1" applyAlignment="1" applyProtection="1">
      <alignment horizontal="center" vertical="center"/>
    </xf>
    <xf numFmtId="4" fontId="13" fillId="10" borderId="9" xfId="0" applyNumberFormat="1" applyFont="1" applyFill="1" applyBorder="1" applyAlignment="1" applyProtection="1">
      <alignment horizontal="center" vertical="center"/>
    </xf>
    <xf numFmtId="4" fontId="16" fillId="10" borderId="9" xfId="0" applyNumberFormat="1" applyFont="1" applyFill="1" applyBorder="1" applyAlignment="1" applyProtection="1">
      <alignment horizontal="center" vertical="center"/>
    </xf>
    <xf numFmtId="0" fontId="16" fillId="10" borderId="16" xfId="0" applyFont="1" applyFill="1" applyBorder="1" applyAlignment="1" applyProtection="1">
      <alignment vertical="center" wrapText="1"/>
    </xf>
    <xf numFmtId="4" fontId="16" fillId="10" borderId="18" xfId="0" applyNumberFormat="1" applyFont="1" applyFill="1" applyBorder="1" applyAlignment="1" applyProtection="1">
      <alignment horizontal="center" vertical="center"/>
    </xf>
    <xf numFmtId="4" fontId="13" fillId="10" borderId="18" xfId="0" applyNumberFormat="1" applyFont="1" applyFill="1" applyBorder="1" applyAlignment="1" applyProtection="1">
      <alignment horizontal="center" vertical="center"/>
    </xf>
    <xf numFmtId="10" fontId="13" fillId="10" borderId="17" xfId="0" applyNumberFormat="1" applyFont="1" applyFill="1" applyBorder="1" applyAlignment="1" applyProtection="1">
      <alignment horizontal="center" vertical="center"/>
    </xf>
    <xf numFmtId="0" fontId="14" fillId="8" borderId="2" xfId="0" applyFont="1" applyFill="1" applyBorder="1" applyAlignment="1" applyProtection="1">
      <alignment horizontal="center" vertical="center" wrapText="1"/>
    </xf>
    <xf numFmtId="0" fontId="14" fillId="8" borderId="2" xfId="0" applyFont="1" applyFill="1" applyBorder="1" applyAlignment="1" applyProtection="1">
      <alignment horizontal="center" vertical="center" wrapText="1"/>
    </xf>
    <xf numFmtId="0" fontId="14" fillId="8" borderId="15" xfId="0" applyFont="1" applyFill="1" applyBorder="1" applyAlignment="1" applyProtection="1">
      <alignment horizontal="center" vertical="center" wrapText="1"/>
    </xf>
    <xf numFmtId="0" fontId="14" fillId="8" borderId="15"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9" xfId="0" applyFont="1" applyFill="1" applyBorder="1" applyAlignment="1" applyProtection="1">
      <alignment horizontal="center" vertical="center" wrapText="1"/>
    </xf>
    <xf numFmtId="0" fontId="15" fillId="7" borderId="0" xfId="0" applyFont="1" applyFill="1" applyAlignment="1" applyProtection="1">
      <alignment horizontal="left" vertical="center" wrapText="1"/>
    </xf>
    <xf numFmtId="0" fontId="15" fillId="7" borderId="9" xfId="0" applyFont="1" applyFill="1" applyBorder="1" applyAlignment="1" applyProtection="1">
      <alignment horizontal="left" vertical="center" wrapText="1"/>
    </xf>
    <xf numFmtId="0" fontId="12" fillId="8" borderId="10" xfId="0" applyFont="1" applyFill="1" applyBorder="1" applyAlignment="1" applyProtection="1">
      <alignment horizontal="center" vertical="center" wrapText="1"/>
    </xf>
    <xf numFmtId="0" fontId="12" fillId="8" borderId="12" xfId="0" applyFont="1" applyFill="1" applyBorder="1" applyAlignment="1" applyProtection="1">
      <alignment horizontal="center" vertical="center" wrapText="1"/>
    </xf>
    <xf numFmtId="0" fontId="15" fillId="7" borderId="11" xfId="0" applyFont="1" applyFill="1" applyBorder="1" applyAlignment="1" applyProtection="1">
      <alignment vertical="top" wrapText="1"/>
    </xf>
    <xf numFmtId="0" fontId="15" fillId="7" borderId="12" xfId="0" applyFont="1" applyFill="1" applyBorder="1" applyAlignment="1" applyProtection="1">
      <alignment vertical="top" wrapText="1"/>
    </xf>
  </cellXfs>
  <cellStyles count="3">
    <cellStyle name="Hipervínculo" xfId="2" builtinId="8"/>
    <cellStyle name="Normal" xfId="0" builtinId="0"/>
    <cellStyle name="Porcentaje" xfId="1"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84272-6C55-46EB-AC09-E6C160AAF15E}">
  <dimension ref="A1:K26"/>
  <sheetViews>
    <sheetView showGridLines="0" tabSelected="1" zoomScaleNormal="100" workbookViewId="0">
      <selection activeCell="M23" sqref="M23"/>
    </sheetView>
  </sheetViews>
  <sheetFormatPr baseColWidth="10" defaultRowHeight="15" x14ac:dyDescent="0.25"/>
  <cols>
    <col min="1" max="1" width="9.5703125" style="15" customWidth="1"/>
    <col min="2" max="2" width="9.140625" style="15" customWidth="1"/>
    <col min="3" max="3" width="49.85546875" style="15" customWidth="1"/>
    <col min="4" max="16384" width="11.42578125" style="15"/>
  </cols>
  <sheetData>
    <row r="1" spans="1:11" ht="15.75" x14ac:dyDescent="0.25">
      <c r="A1" s="14" t="s">
        <v>39</v>
      </c>
      <c r="B1" s="14"/>
      <c r="C1" s="14"/>
      <c r="D1" s="14"/>
      <c r="E1" s="14"/>
      <c r="F1" s="14"/>
      <c r="G1" s="14"/>
      <c r="H1" s="14"/>
      <c r="I1" s="14"/>
    </row>
    <row r="2" spans="1:11" ht="19.5" thickBot="1" x14ac:dyDescent="0.3">
      <c r="A2" s="16"/>
      <c r="B2" s="17"/>
      <c r="C2" s="17"/>
      <c r="D2" s="18" t="s">
        <v>0</v>
      </c>
      <c r="E2" s="19"/>
      <c r="F2" s="20"/>
      <c r="G2" s="21" t="s">
        <v>1</v>
      </c>
      <c r="H2" s="21"/>
      <c r="I2" s="22"/>
    </row>
    <row r="3" spans="1:11" x14ac:dyDescent="0.25">
      <c r="A3" s="23" t="s">
        <v>2</v>
      </c>
      <c r="B3" s="23" t="s">
        <v>3</v>
      </c>
      <c r="C3" s="24" t="s">
        <v>4</v>
      </c>
      <c r="D3" s="25" t="s">
        <v>5</v>
      </c>
      <c r="E3" s="26" t="s">
        <v>6</v>
      </c>
      <c r="F3" s="27" t="s">
        <v>7</v>
      </c>
      <c r="G3" s="26" t="s">
        <v>5</v>
      </c>
      <c r="H3" s="26" t="s">
        <v>6</v>
      </c>
      <c r="I3" s="27" t="s">
        <v>7</v>
      </c>
    </row>
    <row r="4" spans="1:11" ht="12" customHeight="1" x14ac:dyDescent="0.25">
      <c r="A4" s="28" t="s">
        <v>8</v>
      </c>
      <c r="B4" s="29" t="s">
        <v>9</v>
      </c>
      <c r="C4" s="30" t="s">
        <v>30</v>
      </c>
      <c r="D4" s="31"/>
      <c r="E4" s="32"/>
      <c r="F4" s="33"/>
      <c r="G4" s="34"/>
      <c r="H4" s="32"/>
      <c r="I4" s="33"/>
    </row>
    <row r="5" spans="1:11" ht="12" customHeight="1" x14ac:dyDescent="0.25">
      <c r="A5" s="35" t="s">
        <v>10</v>
      </c>
      <c r="B5" s="36" t="s">
        <v>9</v>
      </c>
      <c r="C5" s="37"/>
      <c r="D5" s="38"/>
      <c r="E5" s="39"/>
      <c r="F5" s="40"/>
      <c r="G5" s="39"/>
      <c r="H5" s="39"/>
      <c r="I5" s="40"/>
    </row>
    <row r="6" spans="1:11" x14ac:dyDescent="0.25">
      <c r="A6" s="41" t="s">
        <v>11</v>
      </c>
      <c r="B6" s="42" t="s">
        <v>12</v>
      </c>
      <c r="C6" s="43" t="s">
        <v>36</v>
      </c>
      <c r="D6" s="44">
        <v>2</v>
      </c>
      <c r="E6" s="45">
        <v>10500</v>
      </c>
      <c r="F6" s="46">
        <f>ROUND(D6*E6,2)</f>
        <v>21000</v>
      </c>
      <c r="G6" s="45">
        <f>D6</f>
        <v>2</v>
      </c>
      <c r="H6" s="4"/>
      <c r="I6" s="46">
        <f>ROUND(G6*H6,2)</f>
        <v>0</v>
      </c>
    </row>
    <row r="7" spans="1:11" x14ac:dyDescent="0.25">
      <c r="A7" s="47"/>
      <c r="B7" s="48"/>
      <c r="C7" s="49" t="s">
        <v>13</v>
      </c>
      <c r="D7" s="44"/>
      <c r="E7" s="50"/>
      <c r="F7" s="51">
        <f>SUM(F6:F6)</f>
        <v>21000</v>
      </c>
      <c r="G7" s="45"/>
      <c r="H7" s="50">
        <f>H6</f>
        <v>0</v>
      </c>
      <c r="I7" s="51">
        <f>SUM(I6)</f>
        <v>0</v>
      </c>
      <c r="K7" s="8"/>
    </row>
    <row r="8" spans="1:11" ht="12" customHeight="1" x14ac:dyDescent="0.25">
      <c r="A8" s="52" t="s">
        <v>16</v>
      </c>
      <c r="B8" s="53"/>
      <c r="C8" s="54" t="s">
        <v>31</v>
      </c>
      <c r="D8" s="55"/>
      <c r="E8" s="56"/>
      <c r="F8" s="57"/>
      <c r="G8" s="58"/>
      <c r="H8" s="56"/>
      <c r="I8" s="57"/>
    </row>
    <row r="9" spans="1:11" ht="10.9" customHeight="1" x14ac:dyDescent="0.25">
      <c r="A9" s="35" t="s">
        <v>14</v>
      </c>
      <c r="B9" s="36"/>
      <c r="C9" s="37"/>
      <c r="D9" s="38"/>
      <c r="E9" s="39"/>
      <c r="F9" s="40"/>
      <c r="G9" s="39"/>
      <c r="H9" s="39"/>
      <c r="I9" s="40"/>
    </row>
    <row r="10" spans="1:11" x14ac:dyDescent="0.25">
      <c r="A10" s="41" t="s">
        <v>14</v>
      </c>
      <c r="B10" s="42" t="s">
        <v>12</v>
      </c>
      <c r="C10" s="43" t="s">
        <v>37</v>
      </c>
      <c r="D10" s="44">
        <v>8</v>
      </c>
      <c r="E10" s="45">
        <f>65*7</f>
        <v>455</v>
      </c>
      <c r="F10" s="46">
        <f>ROUND(D10*E10,2)</f>
        <v>3640</v>
      </c>
      <c r="G10" s="45">
        <f>D10</f>
        <v>8</v>
      </c>
      <c r="H10" s="4"/>
      <c r="I10" s="46">
        <f>ROUND(G10*H10,2)</f>
        <v>0</v>
      </c>
    </row>
    <row r="11" spans="1:11" x14ac:dyDescent="0.25">
      <c r="A11" s="59"/>
      <c r="B11" s="60" t="s">
        <v>12</v>
      </c>
      <c r="C11" s="61" t="s">
        <v>38</v>
      </c>
      <c r="D11" s="62">
        <v>1</v>
      </c>
      <c r="E11" s="63">
        <v>150</v>
      </c>
      <c r="F11" s="64">
        <f>D11*E11</f>
        <v>150</v>
      </c>
      <c r="G11" s="63">
        <v>1</v>
      </c>
      <c r="H11" s="5"/>
      <c r="I11" s="64">
        <f>G11*H11</f>
        <v>0</v>
      </c>
    </row>
    <row r="12" spans="1:11" x14ac:dyDescent="0.25">
      <c r="A12" s="65"/>
      <c r="B12" s="66"/>
      <c r="C12" s="67" t="s">
        <v>15</v>
      </c>
      <c r="D12" s="68"/>
      <c r="E12" s="69"/>
      <c r="F12" s="70">
        <f>SUM(F10:F11)</f>
        <v>3790</v>
      </c>
      <c r="G12" s="71"/>
      <c r="H12" s="69">
        <f>H11+H10</f>
        <v>0</v>
      </c>
      <c r="I12" s="70">
        <f>SUM(I10:I11)</f>
        <v>0</v>
      </c>
    </row>
    <row r="13" spans="1:11" x14ac:dyDescent="0.25">
      <c r="A13" s="72"/>
      <c r="B13" s="72"/>
      <c r="C13" s="73" t="s">
        <v>32</v>
      </c>
      <c r="D13" s="74"/>
      <c r="E13" s="75"/>
      <c r="F13" s="76">
        <f>F7+F12</f>
        <v>24790</v>
      </c>
      <c r="G13" s="76"/>
      <c r="H13" s="76"/>
      <c r="I13" s="76">
        <f>I7+I12</f>
        <v>0</v>
      </c>
    </row>
    <row r="14" spans="1:11" x14ac:dyDescent="0.25">
      <c r="A14" s="17"/>
      <c r="B14" s="17"/>
      <c r="C14" s="17"/>
      <c r="D14" s="77"/>
      <c r="E14" s="77"/>
      <c r="F14" s="77"/>
      <c r="G14" s="17"/>
      <c r="H14" s="17"/>
      <c r="I14" s="17"/>
    </row>
    <row r="15" spans="1:11" x14ac:dyDescent="0.25">
      <c r="A15" s="78"/>
      <c r="B15" s="78"/>
      <c r="C15" s="79" t="s">
        <v>17</v>
      </c>
      <c r="D15" s="80">
        <v>1</v>
      </c>
      <c r="E15" s="81"/>
      <c r="F15" s="82">
        <f>F13</f>
        <v>24790</v>
      </c>
      <c r="G15" s="83">
        <v>1</v>
      </c>
      <c r="H15" s="84"/>
      <c r="I15" s="82">
        <f>I13</f>
        <v>0</v>
      </c>
    </row>
    <row r="16" spans="1:11" x14ac:dyDescent="0.25">
      <c r="A16" s="78"/>
      <c r="B16" s="78"/>
      <c r="C16" s="85" t="s">
        <v>18</v>
      </c>
      <c r="D16" s="86">
        <v>1</v>
      </c>
      <c r="E16" s="1" t="s">
        <v>33</v>
      </c>
      <c r="F16" s="87">
        <f>F15*0.09</f>
        <v>2231.1</v>
      </c>
      <c r="G16" s="87">
        <v>1</v>
      </c>
      <c r="H16" s="6"/>
      <c r="I16" s="87">
        <f>I15*H16</f>
        <v>0</v>
      </c>
    </row>
    <row r="17" spans="1:9" x14ac:dyDescent="0.25">
      <c r="A17" s="78"/>
      <c r="B17" s="78"/>
      <c r="C17" s="88" t="s">
        <v>19</v>
      </c>
      <c r="D17" s="86">
        <v>1</v>
      </c>
      <c r="E17" s="1" t="s">
        <v>20</v>
      </c>
      <c r="F17" s="87">
        <f>F15*0.06</f>
        <v>1487.3999999999999</v>
      </c>
      <c r="G17" s="87">
        <v>1</v>
      </c>
      <c r="H17" s="7"/>
      <c r="I17" s="87">
        <f>I15*H17</f>
        <v>0</v>
      </c>
    </row>
    <row r="18" spans="1:9" x14ac:dyDescent="0.25">
      <c r="A18" s="78"/>
      <c r="B18" s="78"/>
      <c r="C18" s="89" t="s">
        <v>0</v>
      </c>
      <c r="D18" s="90">
        <v>1</v>
      </c>
      <c r="E18" s="91"/>
      <c r="F18" s="92">
        <f>SUM(F15:F17)</f>
        <v>28508.5</v>
      </c>
      <c r="G18" s="93">
        <v>1</v>
      </c>
      <c r="H18" s="94"/>
      <c r="I18" s="92">
        <f>SUM(I15:I17)</f>
        <v>0</v>
      </c>
    </row>
    <row r="19" spans="1:9" x14ac:dyDescent="0.25">
      <c r="A19" s="78"/>
      <c r="B19" s="78"/>
      <c r="C19" s="89" t="s">
        <v>21</v>
      </c>
      <c r="D19" s="95">
        <v>1</v>
      </c>
      <c r="E19" s="96" t="s">
        <v>22</v>
      </c>
      <c r="F19" s="97">
        <f>F18*0.21</f>
        <v>5986.7849999999999</v>
      </c>
      <c r="G19" s="97">
        <v>1</v>
      </c>
      <c r="H19" s="2">
        <v>0.21</v>
      </c>
      <c r="I19" s="97">
        <f>I18*0.21</f>
        <v>0</v>
      </c>
    </row>
    <row r="20" spans="1:9" x14ac:dyDescent="0.25">
      <c r="A20" s="78"/>
      <c r="B20" s="78"/>
      <c r="C20" s="98" t="s">
        <v>23</v>
      </c>
      <c r="D20" s="99">
        <v>1</v>
      </c>
      <c r="E20" s="100"/>
      <c r="F20" s="101">
        <f>F18+F19</f>
        <v>34495.285000000003</v>
      </c>
      <c r="G20" s="102"/>
      <c r="H20" s="3"/>
      <c r="I20" s="101">
        <f>I18+I19</f>
        <v>0</v>
      </c>
    </row>
    <row r="21" spans="1:9" x14ac:dyDescent="0.25">
      <c r="A21" s="78"/>
      <c r="B21" s="78"/>
      <c r="C21" s="103" t="s">
        <v>34</v>
      </c>
      <c r="D21" s="104"/>
      <c r="E21" s="96"/>
      <c r="F21" s="105"/>
      <c r="G21" s="104"/>
      <c r="H21" s="2"/>
      <c r="I21" s="106">
        <f>(F20-I20)/F20</f>
        <v>1</v>
      </c>
    </row>
    <row r="22" spans="1:9" ht="33" customHeight="1" x14ac:dyDescent="0.25">
      <c r="A22" s="107" t="s">
        <v>24</v>
      </c>
      <c r="B22" s="107"/>
      <c r="C22" s="9"/>
      <c r="D22" s="10"/>
      <c r="E22" s="108" t="s">
        <v>25</v>
      </c>
      <c r="F22" s="10"/>
      <c r="G22" s="10"/>
      <c r="H22" s="10"/>
      <c r="I22" s="11"/>
    </row>
    <row r="23" spans="1:9" ht="33" customHeight="1" x14ac:dyDescent="0.25">
      <c r="A23" s="107" t="s">
        <v>26</v>
      </c>
      <c r="B23" s="107"/>
      <c r="C23" s="9"/>
      <c r="D23" s="10"/>
      <c r="E23" s="108" t="s">
        <v>27</v>
      </c>
      <c r="F23" s="10"/>
      <c r="G23" s="10"/>
      <c r="H23" s="10"/>
      <c r="I23" s="11"/>
    </row>
    <row r="24" spans="1:9" ht="39" customHeight="1" x14ac:dyDescent="0.25">
      <c r="A24" s="109" t="s">
        <v>28</v>
      </c>
      <c r="B24" s="109"/>
      <c r="C24" s="12"/>
      <c r="D24" s="12"/>
      <c r="E24" s="110" t="s">
        <v>29</v>
      </c>
      <c r="F24" s="12"/>
      <c r="G24" s="12"/>
      <c r="H24" s="12"/>
      <c r="I24" s="13"/>
    </row>
    <row r="25" spans="1:9" ht="27" customHeight="1" x14ac:dyDescent="0.25">
      <c r="A25" s="111"/>
      <c r="B25" s="112"/>
      <c r="C25" s="113" t="s">
        <v>35</v>
      </c>
      <c r="D25" s="113"/>
      <c r="E25" s="113"/>
      <c r="F25" s="113"/>
      <c r="G25" s="113"/>
      <c r="H25" s="113"/>
      <c r="I25" s="114"/>
    </row>
    <row r="26" spans="1:9" ht="40.5" customHeight="1" x14ac:dyDescent="0.25">
      <c r="A26" s="115"/>
      <c r="B26" s="116"/>
      <c r="C26" s="117" t="s">
        <v>40</v>
      </c>
      <c r="D26" s="117"/>
      <c r="E26" s="117"/>
      <c r="F26" s="117"/>
      <c r="G26" s="117"/>
      <c r="H26" s="117"/>
      <c r="I26" s="118"/>
    </row>
  </sheetData>
  <sheetProtection algorithmName="SHA-512" hashValue="BSFq0Mt917SFFbwETIAJvH6JwlOFT0Yhp8fBKDUb7RlYjra6X5xQ0Rr6FrcTkKl2JozMMHIGeWq3my48Y+DBGg==" saltValue="q3FFznvhXTRTF7GX31gIZA==" spinCount="100000" sheet="1" objects="1" scenarios="1"/>
  <mergeCells count="15">
    <mergeCell ref="A1:I1"/>
    <mergeCell ref="D2:F2"/>
    <mergeCell ref="G2:I2"/>
    <mergeCell ref="A22:B22"/>
    <mergeCell ref="C22:D22"/>
    <mergeCell ref="F22:I22"/>
    <mergeCell ref="A25:B26"/>
    <mergeCell ref="C25:I25"/>
    <mergeCell ref="C26:I26"/>
    <mergeCell ref="A23:B23"/>
    <mergeCell ref="C23:D23"/>
    <mergeCell ref="F23:I23"/>
    <mergeCell ref="A24:B24"/>
    <mergeCell ref="C24:D24"/>
    <mergeCell ref="F24:I24"/>
  </mergeCells>
  <conditionalFormatting sqref="H6">
    <cfRule type="cellIs" dxfId="2" priority="129" operator="greaterThan">
      <formula>$E$6</formula>
    </cfRule>
  </conditionalFormatting>
  <conditionalFormatting sqref="H10">
    <cfRule type="cellIs" dxfId="1" priority="2" operator="greaterThan">
      <formula>#REF!</formula>
    </cfRule>
  </conditionalFormatting>
  <conditionalFormatting sqref="H11">
    <cfRule type="cellIs" dxfId="0" priority="1" operator="greaterThan">
      <formula>#REF!</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CUADRO OFERTA</vt:lpstr>
      <vt:lpstr>'CUADRO OFERTA'!Área_de_impresión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2024-03-20T10:27:18Z</dcterms:created>
  <dcterms:modified xsi:type="dcterms:W3CDTF">2024-04-22T06:43:00Z</dcterms:modified>
</cp:coreProperties>
</file>