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metromadrid.net\estamentos\Ger. Ing. de Mnto de Instalaciones\CIOSEC\04 SEÑALES\LICITACIONES\2023\GASTO\REPARACIONES URGENTES 2024-2028\Reparaciones urgentes 2024-2027\version 2\"/>
    </mc:Choice>
  </mc:AlternateContent>
  <xr:revisionPtr revIDLastSave="0" documentId="13_ncr:1_{587BB7CF-AF7E-4442-8408-B50342DBD5D2}" xr6:coauthVersionLast="47" xr6:coauthVersionMax="47" xr10:uidLastSave="{00000000-0000-0000-0000-000000000000}"/>
  <workbookProtection workbookAlgorithmName="SHA-512" workbookHashValue="J8SYl8TEmwIMyw85NKPVDa30xYZ3QpoifwGzKNFFKWKDWOcQNFTWWgANFrfSSm/jNdVCY+3oKLYUU3SwgRAoTQ==" workbookSaltValue="cLSpvCkvJ05s1Nc7A338CA==" workbookSpinCount="100000" lockStructure="1"/>
  <bookViews>
    <workbookView xWindow="-108" yWindow="-108" windowWidth="23256" windowHeight="12576" xr2:uid="{F3AC33D6-3882-40FA-BF90-9C3FF0488259}"/>
  </bookViews>
  <sheets>
    <sheet name="Anexo 1 preciario"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2" l="1"/>
  <c r="F17" i="2"/>
  <c r="F16" i="2"/>
  <c r="F15" i="2"/>
  <c r="F14" i="2"/>
  <c r="F13" i="2"/>
  <c r="F12" i="2"/>
  <c r="F11" i="2"/>
  <c r="F10" i="2"/>
  <c r="F9" i="2"/>
  <c r="F8" i="2"/>
  <c r="F7" i="2"/>
  <c r="F6" i="2"/>
  <c r="F5" i="2"/>
  <c r="C19" i="2" l="1"/>
  <c r="D21" i="2" s="1"/>
  <c r="D20" i="2" l="1"/>
  <c r="C22" i="2" s="1"/>
  <c r="C23" i="2" l="1"/>
  <c r="C24" i="2" s="1"/>
</calcChain>
</file>

<file path=xl/sharedStrings.xml><?xml version="1.0" encoding="utf-8"?>
<sst xmlns="http://schemas.openxmlformats.org/spreadsheetml/2006/main" count="46" uniqueCount="46">
  <si>
    <t>IMPORTE MÁXIMO LICITACIÓN  (IVA NO INCLUIDO)=</t>
  </si>
  <si>
    <t>TOTAL OFERTA (IVA incluido)</t>
  </si>
  <si>
    <t>IVA(21%)</t>
  </si>
  <si>
    <t>BENEFICIO INDUSTRIAL (%)</t>
  </si>
  <si>
    <t>GASTOS GENERALES(%)</t>
  </si>
  <si>
    <t>PRESUPUESTO DE EJECUCIÓN (IVA no incluido)</t>
  </si>
  <si>
    <t>Traslado material pesado entre dependencias Metro (horario diurno)</t>
  </si>
  <si>
    <t>P14</t>
  </si>
  <si>
    <t>Suministro lámina serigrafiada del cartel indicador de salida de tren.</t>
  </si>
  <si>
    <t>P13</t>
  </si>
  <si>
    <t>P12</t>
  </si>
  <si>
    <t>Suministro mástil 1,8 metros de señal luminosa</t>
  </si>
  <si>
    <t>P11</t>
  </si>
  <si>
    <t>P10</t>
  </si>
  <si>
    <t>Suministro platabanda accionamiento</t>
  </si>
  <si>
    <t>P9</t>
  </si>
  <si>
    <t>Suministro bastidor accionamiento</t>
  </si>
  <si>
    <t>P8</t>
  </si>
  <si>
    <t>Suministro tirante largo de regulación</t>
  </si>
  <si>
    <t>P7</t>
  </si>
  <si>
    <t>Suministro tirante corto de regulación</t>
  </si>
  <si>
    <t>P6</t>
  </si>
  <si>
    <t>Suministro tirante de mando completo (tirante y yugo )</t>
  </si>
  <si>
    <t>P5</t>
  </si>
  <si>
    <r>
      <t xml:space="preserve">1 jornada de 8 horas 3 personas en horario </t>
    </r>
    <r>
      <rPr>
        <b/>
        <sz val="12"/>
        <color theme="1"/>
        <rFont val="Calibri"/>
        <family val="2"/>
      </rPr>
      <t>nocturno</t>
    </r>
    <r>
      <rPr>
        <sz val="12"/>
        <color theme="1"/>
        <rFont val="Calibri"/>
        <family val="2"/>
      </rPr>
      <t xml:space="preserve"> trabajos diversos</t>
    </r>
  </si>
  <si>
    <t>P4</t>
  </si>
  <si>
    <r>
      <t xml:space="preserve">1 jornada de 8 horas 3 personas en horario </t>
    </r>
    <r>
      <rPr>
        <b/>
        <sz val="12"/>
        <color theme="1"/>
        <rFont val="Calibri"/>
        <family val="2"/>
      </rPr>
      <t>diurno</t>
    </r>
    <r>
      <rPr>
        <sz val="12"/>
        <color theme="1"/>
        <rFont val="Calibri"/>
        <family val="2"/>
      </rPr>
      <t xml:space="preserve"> trabajos diversos</t>
    </r>
  </si>
  <si>
    <t>P3</t>
  </si>
  <si>
    <r>
      <t xml:space="preserve">1 jornada de 8 horas 2 personas en horario </t>
    </r>
    <r>
      <rPr>
        <b/>
        <sz val="12"/>
        <color theme="1"/>
        <rFont val="Calibri"/>
        <family val="2"/>
      </rPr>
      <t>nocturno</t>
    </r>
    <r>
      <rPr>
        <sz val="12"/>
        <color theme="1"/>
        <rFont val="Calibri"/>
        <family val="2"/>
      </rPr>
      <t xml:space="preserve"> trabajos diversos</t>
    </r>
  </si>
  <si>
    <t>P2</t>
  </si>
  <si>
    <r>
      <t xml:space="preserve">1 jornada de 8 horas 2 personas en horario </t>
    </r>
    <r>
      <rPr>
        <b/>
        <sz val="12"/>
        <color theme="1"/>
        <rFont val="Calibri"/>
        <family val="2"/>
      </rPr>
      <t>diurno</t>
    </r>
    <r>
      <rPr>
        <sz val="12"/>
        <color theme="1"/>
        <rFont val="Calibri"/>
        <family val="2"/>
      </rPr>
      <t xml:space="preserve"> trabajos diversos</t>
    </r>
  </si>
  <si>
    <t>P1</t>
  </si>
  <si>
    <t>PRECIO</t>
  </si>
  <si>
    <t>PRECIO UNITARIO</t>
  </si>
  <si>
    <t>CANTIDAD</t>
  </si>
  <si>
    <t>ELEMENTO/OPERACIÓN</t>
  </si>
  <si>
    <t>Nº Partida</t>
  </si>
  <si>
    <t>Tabla oferta económica</t>
  </si>
  <si>
    <t>Suministro brazo soporte señal luminosa aparamento túnel</t>
  </si>
  <si>
    <t>Suministro  armario poliéster (alto/ancho/fondo) (835mm/ 635mm /300mm)instalado en Vía.</t>
  </si>
  <si>
    <t>PRECIO UNITARIO MAXIMO</t>
  </si>
  <si>
    <t>TOTAL OFERTA (IVA no incluido)**</t>
  </si>
  <si>
    <t>NOTAS</t>
  </si>
  <si>
    <t>1. ** El importe de la celda "Total Oferta" debe incluir el importe correspondiente a las celdas “Beneficio industrial” y “Gastos Generales". En caso de que las celdas mencionadas anteriormente no estén debidamente cumplimentadas, es decir, se encuentren en blanco, se considerará por defecto el valor 0. Para que esto no ocurra hay que añadir un porcentaje en las celdas "C20" y "C21".</t>
  </si>
  <si>
    <t>2. Para la elaboración de este documento se tendrán en cuenta las notas del apartado 27 del cuadro resumen del Pliego de Condiciones Particulares</t>
  </si>
  <si>
    <t>3. Los licitadores deberan completar todas celdas de color verde.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</si>
</sst>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2"/>
      <color theme="1"/>
      <name val="Calibri"/>
      <family val="2"/>
    </font>
    <font>
      <sz val="9"/>
      <color theme="1"/>
      <name val="Arial"/>
      <family val="2"/>
    </font>
    <font>
      <sz val="12"/>
      <color theme="1"/>
      <name val="Calibri"/>
      <family val="2"/>
    </font>
    <font>
      <b/>
      <sz val="16"/>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
      <patternFill patternType="solid">
        <fgColor rgb="FF99CCFF"/>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0" fontId="0" fillId="0" borderId="0" xfId="0" applyAlignment="1">
      <alignment horizontal="center" vertical="center"/>
    </xf>
    <xf numFmtId="0" fontId="3" fillId="2" borderId="1" xfId="0" applyFont="1" applyFill="1" applyBorder="1" applyAlignment="1">
      <alignment horizontal="left" vertical="center" wrapText="1"/>
    </xf>
    <xf numFmtId="44" fontId="2" fillId="0" borderId="2" xfId="0" applyNumberFormat="1" applyFont="1" applyBorder="1" applyAlignment="1">
      <alignment horizontal="right"/>
    </xf>
    <xf numFmtId="0" fontId="2" fillId="0" borderId="3" xfId="0" applyFont="1" applyBorder="1"/>
    <xf numFmtId="0" fontId="2" fillId="0" borderId="3" xfId="0" applyFont="1" applyBorder="1" applyAlignment="1">
      <alignment horizontal="center" vertical="center"/>
    </xf>
    <xf numFmtId="0" fontId="2" fillId="3" borderId="4" xfId="0" applyFont="1" applyFill="1" applyBorder="1" applyAlignment="1">
      <alignment horizontal="left" vertical="center"/>
    </xf>
    <xf numFmtId="0" fontId="4" fillId="4" borderId="4" xfId="0" applyFont="1" applyFill="1" applyBorder="1" applyAlignment="1">
      <alignment horizontal="justify" vertical="center"/>
    </xf>
    <xf numFmtId="44" fontId="0" fillId="0" borderId="4" xfId="0" applyNumberFormat="1" applyBorder="1"/>
    <xf numFmtId="0" fontId="0" fillId="0" borderId="4" xfId="0" applyBorder="1" applyAlignment="1">
      <alignment horizontal="center" vertical="center"/>
    </xf>
    <xf numFmtId="0" fontId="6" fillId="0" borderId="6" xfId="0" applyFont="1" applyBorder="1" applyAlignment="1">
      <alignment horizontal="justify" vertical="center"/>
    </xf>
    <xf numFmtId="0" fontId="6" fillId="0" borderId="6" xfId="0" applyFont="1" applyBorder="1" applyAlignment="1">
      <alignment horizontal="center" vertical="center"/>
    </xf>
    <xf numFmtId="0" fontId="4" fillId="4" borderId="4" xfId="0" applyFont="1" applyFill="1" applyBorder="1" applyAlignment="1">
      <alignment horizontal="center" vertical="center" wrapText="1"/>
    </xf>
    <xf numFmtId="0" fontId="4" fillId="4" borderId="4" xfId="0" applyFont="1" applyFill="1" applyBorder="1" applyAlignment="1">
      <alignment horizontal="center" vertical="center"/>
    </xf>
    <xf numFmtId="0" fontId="7" fillId="0" borderId="0" xfId="0" applyFont="1" applyAlignment="1">
      <alignment horizontal="center" vertical="center"/>
    </xf>
    <xf numFmtId="44" fontId="5" fillId="5" borderId="1" xfId="0" applyNumberFormat="1" applyFont="1" applyFill="1" applyBorder="1" applyAlignment="1" applyProtection="1">
      <alignment horizontal="center" vertical="center" wrapText="1"/>
      <protection locked="0"/>
    </xf>
    <xf numFmtId="10" fontId="5" fillId="5" borderId="1" xfId="0" applyNumberFormat="1" applyFont="1" applyFill="1" applyBorder="1" applyAlignment="1" applyProtection="1">
      <alignment horizontal="center" vertical="center" wrapText="1"/>
      <protection locked="0"/>
    </xf>
    <xf numFmtId="44" fontId="0" fillId="0" borderId="4" xfId="0" applyNumberFormat="1" applyBorder="1" applyAlignment="1">
      <alignment horizontal="center" vertical="center"/>
    </xf>
    <xf numFmtId="44" fontId="0" fillId="0" borderId="0" xfId="0" applyNumberFormat="1"/>
    <xf numFmtId="44" fontId="5" fillId="5" borderId="1" xfId="0" applyNumberFormat="1" applyFont="1" applyFill="1" applyBorder="1" applyAlignment="1" applyProtection="1">
      <alignment horizontal="center" vertical="center"/>
      <protection locked="0"/>
    </xf>
    <xf numFmtId="44" fontId="4" fillId="0" borderId="5" xfId="1" applyFont="1" applyBorder="1" applyAlignment="1">
      <alignment horizontal="center" vertical="center"/>
    </xf>
    <xf numFmtId="44" fontId="4" fillId="0" borderId="3" xfId="1" applyFont="1" applyBorder="1" applyAlignment="1">
      <alignment horizontal="center" vertical="center"/>
    </xf>
    <xf numFmtId="44" fontId="4" fillId="0" borderId="2" xfId="1" applyFont="1" applyBorder="1" applyAlignment="1">
      <alignment horizontal="center" vertical="center"/>
    </xf>
    <xf numFmtId="44" fontId="4" fillId="0" borderId="5" xfId="1" applyFont="1" applyBorder="1" applyAlignment="1">
      <alignment horizontal="right" vertical="center"/>
    </xf>
    <xf numFmtId="44" fontId="4" fillId="0" borderId="3" xfId="1" applyFont="1" applyBorder="1" applyAlignment="1">
      <alignment horizontal="right" vertical="center"/>
    </xf>
    <xf numFmtId="44" fontId="4" fillId="0" borderId="2" xfId="1" applyFont="1" applyBorder="1" applyAlignment="1">
      <alignment horizontal="right" vertical="center"/>
    </xf>
    <xf numFmtId="0" fontId="0" fillId="0" borderId="2" xfId="0" applyBorder="1" applyAlignment="1">
      <alignment horizontal="center" vertical="center"/>
    </xf>
    <xf numFmtId="0" fontId="2" fillId="2" borderId="1" xfId="0" applyFont="1" applyFill="1" applyBorder="1"/>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B706D-B8FC-4CE3-81F1-C41F476A7B80}">
  <dimension ref="A2:L34"/>
  <sheetViews>
    <sheetView tabSelected="1" zoomScale="85" zoomScaleNormal="85" workbookViewId="0">
      <selection sqref="A1:XFD1048576"/>
    </sheetView>
  </sheetViews>
  <sheetFormatPr baseColWidth="10" defaultRowHeight="14.4" x14ac:dyDescent="0.3"/>
  <cols>
    <col min="1" max="1" width="30.88671875" style="1" bestFit="1" customWidth="1"/>
    <col min="2" max="2" width="72.33203125" customWidth="1"/>
    <col min="3" max="3" width="23.5546875" style="1" bestFit="1" customWidth="1"/>
    <col min="4" max="4" width="24.33203125" style="1" customWidth="1"/>
    <col min="5" max="5" width="17.77734375" bestFit="1" customWidth="1"/>
    <col min="6" max="6" width="21.6640625" customWidth="1"/>
  </cols>
  <sheetData>
    <row r="2" spans="1:6" ht="21" x14ac:dyDescent="0.3">
      <c r="A2" s="14" t="s">
        <v>37</v>
      </c>
    </row>
    <row r="3" spans="1:6" ht="21.6" customHeight="1" thickBot="1" x14ac:dyDescent="0.35"/>
    <row r="4" spans="1:6" ht="31.8" thickBot="1" x14ac:dyDescent="0.35">
      <c r="A4" s="13" t="s">
        <v>36</v>
      </c>
      <c r="B4" s="7" t="s">
        <v>35</v>
      </c>
      <c r="C4" s="13" t="s">
        <v>34</v>
      </c>
      <c r="D4" s="12" t="s">
        <v>40</v>
      </c>
      <c r="E4" s="13" t="s">
        <v>33</v>
      </c>
      <c r="F4" s="12" t="s">
        <v>32</v>
      </c>
    </row>
    <row r="5" spans="1:6" ht="16.2" thickBot="1" x14ac:dyDescent="0.35">
      <c r="A5" s="11" t="s">
        <v>31</v>
      </c>
      <c r="B5" s="10" t="s">
        <v>30</v>
      </c>
      <c r="C5" s="9">
        <v>1</v>
      </c>
      <c r="D5" s="17">
        <v>920</v>
      </c>
      <c r="E5" s="19">
        <v>0</v>
      </c>
      <c r="F5" s="8">
        <f>C5*E5</f>
        <v>0</v>
      </c>
    </row>
    <row r="6" spans="1:6" ht="16.2" thickBot="1" x14ac:dyDescent="0.35">
      <c r="A6" s="11" t="s">
        <v>29</v>
      </c>
      <c r="B6" s="10" t="s">
        <v>28</v>
      </c>
      <c r="C6" s="9">
        <v>252</v>
      </c>
      <c r="D6" s="17">
        <v>970</v>
      </c>
      <c r="E6" s="15">
        <v>0</v>
      </c>
      <c r="F6" s="8">
        <f>C6*E6</f>
        <v>0</v>
      </c>
    </row>
    <row r="7" spans="1:6" ht="16.2" thickBot="1" x14ac:dyDescent="0.35">
      <c r="A7" s="11" t="s">
        <v>27</v>
      </c>
      <c r="B7" s="10" t="s">
        <v>26</v>
      </c>
      <c r="C7" s="9">
        <v>1</v>
      </c>
      <c r="D7" s="17">
        <v>1400</v>
      </c>
      <c r="E7" s="15">
        <v>0</v>
      </c>
      <c r="F7" s="8">
        <f t="shared" ref="F7:F18" si="0">C7*E7</f>
        <v>0</v>
      </c>
    </row>
    <row r="8" spans="1:6" ht="16.2" thickBot="1" x14ac:dyDescent="0.35">
      <c r="A8" s="11" t="s">
        <v>25</v>
      </c>
      <c r="B8" s="10" t="s">
        <v>24</v>
      </c>
      <c r="C8" s="9">
        <v>1</v>
      </c>
      <c r="D8" s="17">
        <v>1500</v>
      </c>
      <c r="E8" s="15">
        <v>0</v>
      </c>
      <c r="F8" s="8">
        <f t="shared" si="0"/>
        <v>0</v>
      </c>
    </row>
    <row r="9" spans="1:6" ht="16.2" thickBot="1" x14ac:dyDescent="0.35">
      <c r="A9" s="11" t="s">
        <v>23</v>
      </c>
      <c r="B9" s="10" t="s">
        <v>22</v>
      </c>
      <c r="C9" s="9">
        <v>2</v>
      </c>
      <c r="D9" s="17">
        <v>600</v>
      </c>
      <c r="E9" s="15">
        <v>0</v>
      </c>
      <c r="F9" s="8">
        <f t="shared" si="0"/>
        <v>0</v>
      </c>
    </row>
    <row r="10" spans="1:6" ht="16.2" thickBot="1" x14ac:dyDescent="0.35">
      <c r="A10" s="11" t="s">
        <v>21</v>
      </c>
      <c r="B10" s="10" t="s">
        <v>20</v>
      </c>
      <c r="C10" s="9">
        <v>4</v>
      </c>
      <c r="D10" s="17">
        <v>500</v>
      </c>
      <c r="E10" s="15">
        <v>0</v>
      </c>
      <c r="F10" s="8">
        <f t="shared" si="0"/>
        <v>0</v>
      </c>
    </row>
    <row r="11" spans="1:6" ht="16.2" thickBot="1" x14ac:dyDescent="0.35">
      <c r="A11" s="11" t="s">
        <v>19</v>
      </c>
      <c r="B11" s="10" t="s">
        <v>18</v>
      </c>
      <c r="C11" s="9">
        <v>4</v>
      </c>
      <c r="D11" s="17">
        <v>500</v>
      </c>
      <c r="E11" s="15">
        <v>0</v>
      </c>
      <c r="F11" s="8">
        <f t="shared" si="0"/>
        <v>0</v>
      </c>
    </row>
    <row r="12" spans="1:6" ht="16.2" thickBot="1" x14ac:dyDescent="0.35">
      <c r="A12" s="11" t="s">
        <v>17</v>
      </c>
      <c r="B12" s="10" t="s">
        <v>16</v>
      </c>
      <c r="C12" s="9">
        <v>2</v>
      </c>
      <c r="D12" s="17">
        <v>750</v>
      </c>
      <c r="E12" s="15">
        <v>0</v>
      </c>
      <c r="F12" s="8">
        <f t="shared" si="0"/>
        <v>0</v>
      </c>
    </row>
    <row r="13" spans="1:6" ht="16.2" thickBot="1" x14ac:dyDescent="0.35">
      <c r="A13" s="11" t="s">
        <v>15</v>
      </c>
      <c r="B13" s="10" t="s">
        <v>14</v>
      </c>
      <c r="C13" s="9">
        <v>2</v>
      </c>
      <c r="D13" s="17">
        <v>750</v>
      </c>
      <c r="E13" s="15">
        <v>0</v>
      </c>
      <c r="F13" s="8">
        <f t="shared" si="0"/>
        <v>0</v>
      </c>
    </row>
    <row r="14" spans="1:6" ht="16.2" thickBot="1" x14ac:dyDescent="0.35">
      <c r="A14" s="11" t="s">
        <v>13</v>
      </c>
      <c r="B14" s="10" t="s">
        <v>38</v>
      </c>
      <c r="C14" s="9">
        <v>2</v>
      </c>
      <c r="D14" s="17">
        <v>500</v>
      </c>
      <c r="E14" s="15">
        <v>0</v>
      </c>
      <c r="F14" s="8">
        <f t="shared" si="0"/>
        <v>0</v>
      </c>
    </row>
    <row r="15" spans="1:6" ht="16.2" thickBot="1" x14ac:dyDescent="0.35">
      <c r="A15" s="11" t="s">
        <v>12</v>
      </c>
      <c r="B15" s="10" t="s">
        <v>11</v>
      </c>
      <c r="C15" s="9">
        <v>2</v>
      </c>
      <c r="D15" s="17">
        <v>500</v>
      </c>
      <c r="E15" s="15">
        <v>0</v>
      </c>
      <c r="F15" s="8">
        <f t="shared" si="0"/>
        <v>0</v>
      </c>
    </row>
    <row r="16" spans="1:6" ht="31.8" thickBot="1" x14ac:dyDescent="0.35">
      <c r="A16" s="11" t="s">
        <v>10</v>
      </c>
      <c r="B16" s="10" t="s">
        <v>39</v>
      </c>
      <c r="C16" s="9">
        <v>1</v>
      </c>
      <c r="D16" s="17">
        <v>1200</v>
      </c>
      <c r="E16" s="15">
        <v>0</v>
      </c>
      <c r="F16" s="8">
        <f t="shared" si="0"/>
        <v>0</v>
      </c>
    </row>
    <row r="17" spans="1:12" ht="16.2" thickBot="1" x14ac:dyDescent="0.35">
      <c r="A17" s="11" t="s">
        <v>9</v>
      </c>
      <c r="B17" s="10" t="s">
        <v>8</v>
      </c>
      <c r="C17" s="9">
        <v>1</v>
      </c>
      <c r="D17" s="17">
        <v>600</v>
      </c>
      <c r="E17" s="15">
        <v>0</v>
      </c>
      <c r="F17" s="8">
        <f t="shared" si="0"/>
        <v>0</v>
      </c>
    </row>
    <row r="18" spans="1:12" ht="16.2" thickBot="1" x14ac:dyDescent="0.35">
      <c r="A18" s="11" t="s">
        <v>7</v>
      </c>
      <c r="B18" s="10" t="s">
        <v>6</v>
      </c>
      <c r="C18" s="9">
        <v>1</v>
      </c>
      <c r="D18" s="17">
        <v>609.57000000000005</v>
      </c>
      <c r="E18" s="15">
        <v>0</v>
      </c>
      <c r="F18" s="8">
        <f t="shared" si="0"/>
        <v>0</v>
      </c>
    </row>
    <row r="19" spans="1:12" ht="16.2" thickBot="1" x14ac:dyDescent="0.35">
      <c r="B19" s="7" t="s">
        <v>5</v>
      </c>
      <c r="C19" s="23">
        <f>SUM(F5:F18)</f>
        <v>0</v>
      </c>
      <c r="D19" s="24"/>
      <c r="E19" s="24"/>
      <c r="F19" s="25"/>
      <c r="I19" s="18"/>
    </row>
    <row r="20" spans="1:12" ht="16.2" thickBot="1" x14ac:dyDescent="0.35">
      <c r="B20" s="7" t="s">
        <v>4</v>
      </c>
      <c r="C20" s="16">
        <v>0</v>
      </c>
      <c r="D20" s="20">
        <f>ROUND(($C$19*C20),2)</f>
        <v>0</v>
      </c>
      <c r="E20" s="21"/>
      <c r="F20" s="26"/>
      <c r="J20" s="18"/>
      <c r="L20" s="18"/>
    </row>
    <row r="21" spans="1:12" ht="16.2" thickBot="1" x14ac:dyDescent="0.35">
      <c r="B21" s="7" t="s">
        <v>3</v>
      </c>
      <c r="C21" s="16">
        <v>0</v>
      </c>
      <c r="D21" s="20">
        <f>ROUND(($C$19*C21),2)</f>
        <v>0</v>
      </c>
      <c r="E21" s="21"/>
      <c r="F21" s="26"/>
    </row>
    <row r="22" spans="1:12" ht="16.2" thickBot="1" x14ac:dyDescent="0.35">
      <c r="B22" s="7" t="s">
        <v>41</v>
      </c>
      <c r="C22" s="20">
        <f>C19+D20+D21</f>
        <v>0</v>
      </c>
      <c r="D22" s="21"/>
      <c r="E22" s="21"/>
      <c r="F22" s="22"/>
    </row>
    <row r="23" spans="1:12" ht="16.2" thickBot="1" x14ac:dyDescent="0.35">
      <c r="B23" s="7" t="s">
        <v>2</v>
      </c>
      <c r="C23" s="20">
        <f>ROUND((C22*0.21),2)</f>
        <v>0</v>
      </c>
      <c r="D23" s="21"/>
      <c r="E23" s="21"/>
      <c r="F23" s="22"/>
    </row>
    <row r="24" spans="1:12" ht="28.2" customHeight="1" thickBot="1" x14ac:dyDescent="0.35">
      <c r="B24" s="7" t="s">
        <v>1</v>
      </c>
      <c r="C24" s="20">
        <f>C22+C23</f>
        <v>0</v>
      </c>
      <c r="D24" s="21"/>
      <c r="E24" s="21"/>
      <c r="F24" s="22"/>
    </row>
    <row r="25" spans="1:12" ht="19.8" customHeight="1" thickBot="1" x14ac:dyDescent="0.35">
      <c r="B25" s="6" t="s">
        <v>0</v>
      </c>
      <c r="C25" s="5"/>
      <c r="D25" s="5"/>
      <c r="E25" s="4"/>
      <c r="F25" s="3">
        <v>300000</v>
      </c>
      <c r="J25" s="18"/>
    </row>
    <row r="26" spans="1:12" x14ac:dyDescent="0.3">
      <c r="K26" s="18"/>
      <c r="L26" s="18"/>
    </row>
    <row r="29" spans="1:12" ht="63.6" customHeight="1" x14ac:dyDescent="0.3"/>
    <row r="30" spans="1:12" x14ac:dyDescent="0.3">
      <c r="B30" s="27" t="s">
        <v>42</v>
      </c>
    </row>
    <row r="31" spans="1:12" ht="84" customHeight="1" x14ac:dyDescent="0.3">
      <c r="B31" s="2" t="s">
        <v>43</v>
      </c>
    </row>
    <row r="32" spans="1:12" ht="26.4" x14ac:dyDescent="0.3">
      <c r="B32" s="2" t="s">
        <v>44</v>
      </c>
    </row>
    <row r="33" spans="2:3" x14ac:dyDescent="0.3">
      <c r="B33" s="2" t="s">
        <v>45</v>
      </c>
    </row>
    <row r="34" spans="2:3" x14ac:dyDescent="0.3">
      <c r="C34"/>
    </row>
  </sheetData>
  <sheetProtection algorithmName="SHA-512" hashValue="OpgvgPQqmm504rAvMw4rnJu2Fzq9/hPDo8XAmyvsiePTuVhSnAGrxSNsOyg3c/4UXX6i1gNsHz4KgmcpSk/Nhg==" saltValue="y/EZsl7rK5EpmivY955V4A==" spinCount="100000" sheet="1" objects="1" scenarios="1"/>
  <mergeCells count="6">
    <mergeCell ref="C24:F24"/>
    <mergeCell ref="C19:F19"/>
    <mergeCell ref="C22:F22"/>
    <mergeCell ref="C23:F23"/>
    <mergeCell ref="D20:F20"/>
    <mergeCell ref="D21:F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1 preciario</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Fernández, Jesús</dc:creator>
  <cp:lastModifiedBy>Gómez Fernández, Jesús</cp:lastModifiedBy>
  <dcterms:created xsi:type="dcterms:W3CDTF">2023-10-05T12:46:39Z</dcterms:created>
  <dcterms:modified xsi:type="dcterms:W3CDTF">2024-02-28T12:19:42Z</dcterms:modified>
</cp:coreProperties>
</file>