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FEF6A4E4-89EC-439B-BB86-A34E2B987F62}" xr6:coauthVersionLast="47" xr6:coauthVersionMax="47" xr10:uidLastSave="{00000000-0000-0000-0000-000000000000}"/>
  <bookViews>
    <workbookView xWindow="-120" yWindow="-120" windowWidth="29040" windowHeight="15840" xr2:uid="{ACFD7AA1-371E-4FDE-9B94-A94F1565593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5" i="1" l="1"/>
  <c r="F6" i="1"/>
  <c r="F7" i="1"/>
  <c r="F5" i="1"/>
  <c r="F8" i="1" l="1"/>
  <c r="F17" i="1" s="1"/>
  <c r="F20" i="1" l="1"/>
  <c r="F21" i="1"/>
  <c r="G15" i="1"/>
  <c r="G8" i="1"/>
  <c r="F23" i="1" l="1"/>
  <c r="F24" i="1" s="1"/>
</calcChain>
</file>

<file path=xl/sharedStrings.xml><?xml version="1.0" encoding="utf-8"?>
<sst xmlns="http://schemas.openxmlformats.org/spreadsheetml/2006/main" count="29" uniqueCount="24">
  <si>
    <t>Operación diurna</t>
  </si>
  <si>
    <t>Operación nocturna</t>
  </si>
  <si>
    <t>Precio unitario</t>
  </si>
  <si>
    <t>Disponibilidad equipo (mensual)</t>
  </si>
  <si>
    <t>Coste</t>
  </si>
  <si>
    <t>TOTAL AÑO</t>
  </si>
  <si>
    <t>Precio máximo</t>
  </si>
  <si>
    <t>Unidades estimadas/año</t>
  </si>
  <si>
    <t>SUBTOTAL SERVICIO AVISOS</t>
  </si>
  <si>
    <t>SUBTOTAL CAMPAÑAS</t>
  </si>
  <si>
    <t>Camapaña captura palomas</t>
  </si>
  <si>
    <t>Campaña captura animales (precio por jornada)</t>
  </si>
  <si>
    <t>TOTAL 4 AÑOS</t>
  </si>
  <si>
    <t>Campaña nidos aves grandes</t>
  </si>
  <si>
    <t>Porcentaje subtotal respecto al total anual</t>
  </si>
  <si>
    <t>Gastos generales</t>
  </si>
  <si>
    <t>Beneficio industrial</t>
  </si>
  <si>
    <t>SUBTOTAL AÑO (SERVICIO AVISOS + CAMPAÑAS)</t>
  </si>
  <si>
    <t>SERVICIO AVISOS</t>
  </si>
  <si>
    <t>CAMPAÑAS</t>
  </si>
  <si>
    <t>Concepto</t>
  </si>
  <si>
    <t>% ofertado</t>
  </si>
  <si>
    <t>% máximo</t>
  </si>
  <si>
    <t>Campaña nidos aves pequeños (precio por jornada)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</si>
</sst>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8" tint="0.59999389629810485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8" tint="0.59999389629810485"/>
      </right>
      <top/>
      <bottom/>
      <diagonal/>
    </border>
    <border>
      <left style="thin">
        <color theme="8" tint="0.59999389629810485"/>
      </left>
      <right/>
      <top/>
      <bottom/>
      <diagonal/>
    </border>
    <border>
      <left style="medium">
        <color indexed="64"/>
      </left>
      <right style="thin">
        <color theme="8" tint="0.59999389629810485"/>
      </right>
      <top style="medium">
        <color indexed="64"/>
      </top>
      <bottom style="medium">
        <color indexed="64"/>
      </bottom>
      <diagonal/>
    </border>
    <border>
      <left style="thin">
        <color theme="8" tint="0.59999389629810485"/>
      </left>
      <right style="thin">
        <color theme="8" tint="0.59999389629810485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8" tint="0.59999389629810485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0" fillId="5" borderId="12" xfId="0" applyNumberFormat="1" applyFill="1" applyBorder="1" applyAlignment="1" applyProtection="1">
      <alignment horizontal="center"/>
      <protection locked="0"/>
    </xf>
    <xf numFmtId="164" fontId="0" fillId="5" borderId="14" xfId="0" applyNumberFormat="1" applyFill="1" applyBorder="1" applyAlignment="1" applyProtection="1">
      <alignment horizontal="center"/>
      <protection locked="0"/>
    </xf>
    <xf numFmtId="164" fontId="0" fillId="5" borderId="10" xfId="0" applyNumberFormat="1" applyFill="1" applyBorder="1" applyAlignment="1" applyProtection="1">
      <alignment horizontal="center"/>
      <protection locked="0"/>
    </xf>
    <xf numFmtId="164" fontId="0" fillId="5" borderId="17" xfId="0" applyNumberFormat="1" applyFill="1" applyBorder="1" applyAlignment="1" applyProtection="1">
      <alignment horizontal="center"/>
      <protection locked="0"/>
    </xf>
    <xf numFmtId="2" fontId="0" fillId="5" borderId="12" xfId="0" applyNumberFormat="1" applyFill="1" applyBorder="1" applyAlignment="1" applyProtection="1">
      <alignment horizontal="center"/>
      <protection locked="0"/>
    </xf>
    <xf numFmtId="2" fontId="0" fillId="5" borderId="10" xfId="0" applyNumberForma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64" fontId="0" fillId="0" borderId="0" xfId="0" applyNumberFormat="1"/>
    <xf numFmtId="0" fontId="0" fillId="3" borderId="20" xfId="0" applyFill="1" applyBorder="1"/>
    <xf numFmtId="164" fontId="0" fillId="3" borderId="12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1" xfId="0" applyFill="1" applyBorder="1"/>
    <xf numFmtId="164" fontId="0" fillId="3" borderId="14" xfId="0" applyNumberForma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9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0" fontId="0" fillId="3" borderId="0" xfId="0" applyNumberFormat="1" applyFill="1"/>
    <xf numFmtId="0" fontId="0" fillId="4" borderId="7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6" xfId="0" applyFill="1" applyBorder="1" applyAlignment="1">
      <alignment horizontal="center"/>
    </xf>
    <xf numFmtId="0" fontId="0" fillId="3" borderId="22" xfId="0" applyFill="1" applyBorder="1"/>
    <xf numFmtId="164" fontId="0" fillId="3" borderId="17" xfId="0" applyNumberForma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9" fontId="0" fillId="3" borderId="12" xfId="0" applyNumberForma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9" fontId="0" fillId="3" borderId="10" xfId="0" applyNumberFormat="1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0" fontId="1" fillId="2" borderId="19" xfId="0" applyFont="1" applyFill="1" applyBorder="1" applyAlignment="1">
      <alignment horizontal="right"/>
    </xf>
    <xf numFmtId="0" fontId="1" fillId="2" borderId="15" xfId="0" applyFont="1" applyFill="1" applyBorder="1" applyAlignment="1">
      <alignment horizontal="right"/>
    </xf>
    <xf numFmtId="0" fontId="0" fillId="4" borderId="7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6" xfId="0" applyFill="1" applyBorder="1" applyAlignment="1">
      <alignment horizontal="center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2CBEF-79CA-4827-BA38-6F96AB97A190}">
  <dimension ref="B3:I37"/>
  <sheetViews>
    <sheetView tabSelected="1" zoomScale="85" zoomScaleNormal="85" workbookViewId="0">
      <selection activeCell="B6" sqref="B6"/>
    </sheetView>
  </sheetViews>
  <sheetFormatPr baseColWidth="10" defaultRowHeight="15" x14ac:dyDescent="0.25"/>
  <cols>
    <col min="2" max="2" width="48.85546875" customWidth="1"/>
    <col min="3" max="4" width="18.5703125" customWidth="1"/>
    <col min="5" max="5" width="25.85546875" customWidth="1"/>
    <col min="6" max="6" width="18.5703125" customWidth="1"/>
    <col min="7" max="7" width="39.7109375" customWidth="1"/>
  </cols>
  <sheetData>
    <row r="3" spans="2:9" ht="15.75" thickBot="1" x14ac:dyDescent="0.3"/>
    <row r="4" spans="2:9" ht="15.75" thickBot="1" x14ac:dyDescent="0.3">
      <c r="B4" s="7" t="s">
        <v>18</v>
      </c>
      <c r="C4" s="8" t="s">
        <v>2</v>
      </c>
      <c r="D4" s="8" t="s">
        <v>6</v>
      </c>
      <c r="E4" s="9" t="s">
        <v>7</v>
      </c>
      <c r="F4" s="8" t="s">
        <v>4</v>
      </c>
      <c r="G4" s="10" t="s">
        <v>14</v>
      </c>
      <c r="I4" s="11"/>
    </row>
    <row r="5" spans="2:9" x14ac:dyDescent="0.25">
      <c r="B5" s="12" t="s">
        <v>3</v>
      </c>
      <c r="C5" s="1"/>
      <c r="D5" s="13">
        <v>1043.47</v>
      </c>
      <c r="E5" s="14">
        <v>12</v>
      </c>
      <c r="F5" s="13">
        <f>C5*E5</f>
        <v>0</v>
      </c>
    </row>
    <row r="6" spans="2:9" x14ac:dyDescent="0.25">
      <c r="B6" s="15" t="s">
        <v>0</v>
      </c>
      <c r="C6" s="2"/>
      <c r="D6" s="16">
        <v>208.7</v>
      </c>
      <c r="E6" s="17">
        <v>36</v>
      </c>
      <c r="F6" s="16">
        <f t="shared" ref="F6:F14" si="0">C6*E6</f>
        <v>0</v>
      </c>
    </row>
    <row r="7" spans="2:9" ht="15.75" thickBot="1" x14ac:dyDescent="0.3">
      <c r="B7" s="18" t="s">
        <v>1</v>
      </c>
      <c r="C7" s="3"/>
      <c r="D7" s="19">
        <v>313.05</v>
      </c>
      <c r="E7" s="20">
        <v>4</v>
      </c>
      <c r="F7" s="19">
        <f t="shared" si="0"/>
        <v>0</v>
      </c>
    </row>
    <row r="8" spans="2:9" ht="15.75" thickBot="1" x14ac:dyDescent="0.3">
      <c r="B8" s="48" t="s">
        <v>8</v>
      </c>
      <c r="C8" s="49"/>
      <c r="D8" s="49"/>
      <c r="E8" s="49"/>
      <c r="F8" s="21">
        <f>SUM(F5:F7)</f>
        <v>0</v>
      </c>
      <c r="G8" s="22" t="e">
        <f>F8/F17</f>
        <v>#DIV/0!</v>
      </c>
    </row>
    <row r="9" spans="2:9" ht="15.75" thickBot="1" x14ac:dyDescent="0.3">
      <c r="B9" s="45"/>
      <c r="C9" s="46"/>
      <c r="D9" s="46"/>
      <c r="E9" s="46"/>
      <c r="F9" s="47"/>
    </row>
    <row r="10" spans="2:9" ht="15.75" thickBot="1" x14ac:dyDescent="0.3">
      <c r="B10" s="7" t="s">
        <v>19</v>
      </c>
      <c r="C10" s="8" t="s">
        <v>2</v>
      </c>
      <c r="D10" s="8" t="s">
        <v>6</v>
      </c>
      <c r="E10" s="9" t="s">
        <v>7</v>
      </c>
      <c r="F10" s="8" t="s">
        <v>4</v>
      </c>
    </row>
    <row r="11" spans="2:9" x14ac:dyDescent="0.25">
      <c r="B11" s="12" t="s">
        <v>10</v>
      </c>
      <c r="C11" s="1"/>
      <c r="D11" s="13">
        <v>2608.6999999999998</v>
      </c>
      <c r="E11" s="14">
        <v>0.5</v>
      </c>
      <c r="F11" s="13">
        <f t="shared" si="0"/>
        <v>0</v>
      </c>
    </row>
    <row r="12" spans="2:9" x14ac:dyDescent="0.25">
      <c r="B12" s="26" t="s">
        <v>13</v>
      </c>
      <c r="C12" s="4"/>
      <c r="D12" s="27">
        <v>5652.13</v>
      </c>
      <c r="E12" s="28">
        <v>0.5</v>
      </c>
      <c r="F12" s="27">
        <f t="shared" si="0"/>
        <v>0</v>
      </c>
    </row>
    <row r="13" spans="2:9" x14ac:dyDescent="0.25">
      <c r="B13" s="15" t="s">
        <v>23</v>
      </c>
      <c r="C13" s="2"/>
      <c r="D13" s="16">
        <v>347.81</v>
      </c>
      <c r="E13" s="29">
        <v>1</v>
      </c>
      <c r="F13" s="16">
        <f t="shared" si="0"/>
        <v>0</v>
      </c>
    </row>
    <row r="14" spans="2:9" ht="15.75" thickBot="1" x14ac:dyDescent="0.3">
      <c r="B14" s="15" t="s">
        <v>11</v>
      </c>
      <c r="C14" s="2"/>
      <c r="D14" s="16">
        <v>347.81</v>
      </c>
      <c r="E14" s="17">
        <v>3</v>
      </c>
      <c r="F14" s="19">
        <f t="shared" si="0"/>
        <v>0</v>
      </c>
    </row>
    <row r="15" spans="2:9" ht="15.75" thickBot="1" x14ac:dyDescent="0.3">
      <c r="B15" s="48" t="s">
        <v>9</v>
      </c>
      <c r="C15" s="49"/>
      <c r="D15" s="49"/>
      <c r="E15" s="49"/>
      <c r="F15" s="21">
        <f>SUM(F11:F14)</f>
        <v>0</v>
      </c>
      <c r="G15" s="22" t="e">
        <f>F15/F17</f>
        <v>#DIV/0!</v>
      </c>
    </row>
    <row r="16" spans="2:9" ht="15.75" thickBot="1" x14ac:dyDescent="0.3">
      <c r="B16" s="23"/>
      <c r="C16" s="24"/>
      <c r="D16" s="24"/>
      <c r="E16" s="25"/>
      <c r="F16" s="30"/>
    </row>
    <row r="17" spans="2:9" ht="15.75" thickBot="1" x14ac:dyDescent="0.3">
      <c r="B17" s="40" t="s">
        <v>17</v>
      </c>
      <c r="C17" s="41"/>
      <c r="D17" s="41"/>
      <c r="E17" s="41"/>
      <c r="F17" s="31">
        <f>F8+F15</f>
        <v>0</v>
      </c>
    </row>
    <row r="18" spans="2:9" ht="15.75" thickBot="1" x14ac:dyDescent="0.3">
      <c r="B18" s="23"/>
      <c r="C18" s="24"/>
      <c r="D18" s="24"/>
      <c r="E18" s="25"/>
      <c r="F18" s="30"/>
    </row>
    <row r="19" spans="2:9" ht="15.75" thickBot="1" x14ac:dyDescent="0.3">
      <c r="B19" s="7" t="s">
        <v>20</v>
      </c>
      <c r="C19" s="8" t="s">
        <v>21</v>
      </c>
      <c r="D19" s="8" t="s">
        <v>22</v>
      </c>
      <c r="E19" s="9"/>
      <c r="F19" s="8" t="s">
        <v>4</v>
      </c>
    </row>
    <row r="20" spans="2:9" x14ac:dyDescent="0.25">
      <c r="B20" s="32" t="s">
        <v>15</v>
      </c>
      <c r="C20" s="5"/>
      <c r="D20" s="33">
        <v>0.09</v>
      </c>
      <c r="E20" s="14"/>
      <c r="F20" s="13">
        <f>C20*F17/100</f>
        <v>0</v>
      </c>
    </row>
    <row r="21" spans="2:9" ht="15.75" thickBot="1" x14ac:dyDescent="0.3">
      <c r="B21" s="34" t="s">
        <v>16</v>
      </c>
      <c r="C21" s="6"/>
      <c r="D21" s="35">
        <v>0.06</v>
      </c>
      <c r="E21" s="20"/>
      <c r="F21" s="19">
        <f>C21*F17/100</f>
        <v>0</v>
      </c>
    </row>
    <row r="22" spans="2:9" ht="15.75" thickBot="1" x14ac:dyDescent="0.3">
      <c r="B22" s="36"/>
      <c r="C22" s="37"/>
      <c r="D22" s="37"/>
      <c r="E22" s="38"/>
      <c r="F22" s="30"/>
    </row>
    <row r="23" spans="2:9" ht="15.75" thickBot="1" x14ac:dyDescent="0.3">
      <c r="B23" s="40" t="s">
        <v>5</v>
      </c>
      <c r="C23" s="41"/>
      <c r="D23" s="41"/>
      <c r="E23" s="42"/>
      <c r="F23" s="21">
        <f>(F17+F20+F21)</f>
        <v>0</v>
      </c>
    </row>
    <row r="24" spans="2:9" ht="15.75" thickBot="1" x14ac:dyDescent="0.3">
      <c r="B24" s="43" t="s">
        <v>12</v>
      </c>
      <c r="C24" s="44"/>
      <c r="D24" s="44"/>
      <c r="E24" s="44"/>
      <c r="F24" s="39">
        <f>F23*4</f>
        <v>0</v>
      </c>
    </row>
    <row r="25" spans="2:9" x14ac:dyDescent="0.25">
      <c r="I25" s="11"/>
    </row>
    <row r="36" spans="6:6" x14ac:dyDescent="0.25">
      <c r="F36" s="11"/>
    </row>
    <row r="37" spans="6:6" x14ac:dyDescent="0.25">
      <c r="F37" s="11"/>
    </row>
  </sheetData>
  <sheetProtection algorithmName="SHA-512" hashValue="/y09XCpKqst4tw00j4mK1zft3elGzpcrdGy3hlpleJVjCX0gZA63Rj+arL8rXI81D6tHo9dXZ5j7EpAs4B9eWg==" saltValue="cDTlfHi/VfWbJ8FsNgxSBw==" spinCount="100000" sheet="1" objects="1" scenarios="1"/>
  <mergeCells count="6">
    <mergeCell ref="B23:E23"/>
    <mergeCell ref="B24:E24"/>
    <mergeCell ref="B9:F9"/>
    <mergeCell ref="B8:E8"/>
    <mergeCell ref="B15:E15"/>
    <mergeCell ref="B17:E17"/>
  </mergeCells>
  <dataValidations count="8">
    <dataValidation type="decimal" operator="lessThan" allowBlank="1" showInputMessage="1" showErrorMessage="1" sqref="C5" xr:uid="{F7A48153-B6F0-4DC9-AD15-7DA1C745D5AF}">
      <formula1>1043.48</formula1>
    </dataValidation>
    <dataValidation type="decimal" operator="lessThan" allowBlank="1" showInputMessage="1" showErrorMessage="1" sqref="C6" xr:uid="{BD0F2AAE-D00D-4F18-B371-F69A9591A951}">
      <formula1>208.71</formula1>
    </dataValidation>
    <dataValidation type="decimal" operator="lessThan" allowBlank="1" showInputMessage="1" showErrorMessage="1" sqref="C7" xr:uid="{E9725F99-95A5-4D86-88C4-24F26D1C3383}">
      <formula1>313.06</formula1>
    </dataValidation>
    <dataValidation type="decimal" operator="lessThan" allowBlank="1" showInputMessage="1" showErrorMessage="1" sqref="C11" xr:uid="{99B504AD-CB61-46AD-80D5-EFDFE5616A63}">
      <formula1>2608.71</formula1>
    </dataValidation>
    <dataValidation type="decimal" operator="lessThan" allowBlank="1" showInputMessage="1" showErrorMessage="1" sqref="C12" xr:uid="{1A11B199-110F-49F2-9C6A-C4F2A9283F40}">
      <formula1>5652.14</formula1>
    </dataValidation>
    <dataValidation type="decimal" operator="lessThan" allowBlank="1" showInputMessage="1" showErrorMessage="1" sqref="C13:C14" xr:uid="{4A6718D0-9728-44E8-A8BA-728527610DE9}">
      <formula1>347.82</formula1>
    </dataValidation>
    <dataValidation type="decimal" operator="lessThan" allowBlank="1" showInputMessage="1" showErrorMessage="1" sqref="C20" xr:uid="{F7AE09D5-E8AD-4ABF-A7E1-E5112F67AE0A}">
      <formula1>9.01</formula1>
    </dataValidation>
    <dataValidation type="decimal" operator="lessThan" allowBlank="1" showInputMessage="1" showErrorMessage="1" sqref="C21" xr:uid="{DF2E4BB5-8825-45DE-8252-692785DEB22F}">
      <formula1>6.01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2024-03-22T10:30:46Z</dcterms:created>
  <dcterms:modified xsi:type="dcterms:W3CDTF">2024-03-22T10:31:24Z</dcterms:modified>
</cp:coreProperties>
</file>