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filterPrivacy="1" defaultThemeVersion="166925"/>
  <xr:revisionPtr revIDLastSave="0" documentId="13_ncr:1_{F067C04C-7B96-4A2F-915F-59DA4804B61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Tabla anexo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7" i="2" l="1"/>
  <c r="G19" i="2"/>
  <c r="G11" i="2"/>
  <c r="G9" i="2"/>
  <c r="G4" i="2"/>
  <c r="G3" i="2"/>
  <c r="G5" i="2"/>
  <c r="G6" i="2"/>
  <c r="G7" i="2"/>
  <c r="G8" i="2"/>
  <c r="G10" i="2"/>
  <c r="G12" i="2"/>
  <c r="G13" i="2"/>
  <c r="G14" i="2"/>
  <c r="G15" i="2"/>
  <c r="G16" i="2"/>
  <c r="G17" i="2"/>
  <c r="G18" i="2"/>
  <c r="G20" i="2"/>
  <c r="G21" i="2"/>
  <c r="G23" i="2"/>
  <c r="G24" i="2"/>
  <c r="G25" i="2"/>
  <c r="G26" i="2"/>
  <c r="G2" i="2"/>
  <c r="E22" i="2"/>
  <c r="G22" i="2" s="1"/>
  <c r="F27" i="2"/>
  <c r="F2" i="2" l="1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3" i="2"/>
  <c r="F29" i="2" l="1"/>
  <c r="F30" i="2" l="1"/>
</calcChain>
</file>

<file path=xl/sharedStrings.xml><?xml version="1.0" encoding="utf-8"?>
<sst xmlns="http://schemas.openxmlformats.org/spreadsheetml/2006/main" count="41" uniqueCount="41">
  <si>
    <t>Posición</t>
  </si>
  <si>
    <t xml:space="preserve">  Se tendrán en cuenta las Notas del apartado “27. Evaluación de las ofertas” del cuadro resumen del Pliego de Condiciones Particulares.</t>
  </si>
  <si>
    <t>Unidades</t>
  </si>
  <si>
    <t>Revisión bogie motor</t>
  </si>
  <si>
    <t>Revisión bogie remolque</t>
  </si>
  <si>
    <t>Revisión disyuntor</t>
  </si>
  <si>
    <t>Grupo refrigerador de motores</t>
  </si>
  <si>
    <t>Manipulador</t>
  </si>
  <si>
    <t>Revisión aire acondicionado recinto</t>
  </si>
  <si>
    <t>Revisión aire acondicionado cabina</t>
  </si>
  <si>
    <t>Revisión amortiguador intercaja</t>
  </si>
  <si>
    <t>Revisión enganche Albert</t>
  </si>
  <si>
    <t>Revisión pantógrafo</t>
  </si>
  <si>
    <t>Revisión convertidor auxiliar</t>
  </si>
  <si>
    <t>Revisión batería</t>
  </si>
  <si>
    <t>Suministro de compresor arenero</t>
  </si>
  <si>
    <t>Revisión sistema de frenado hidráulico</t>
  </si>
  <si>
    <t>DESCRIPCIÓN ELEMENTO / ACTUACIÓN</t>
  </si>
  <si>
    <t>Revision/reparación de motor de tracción HGA 1433</t>
  </si>
  <si>
    <t>Revision/reparación Disyuntor DJ ARC 812</t>
  </si>
  <si>
    <t>Revision/reparación de patín magnético</t>
  </si>
  <si>
    <t>Revision/reparación amortiguador vertical</t>
  </si>
  <si>
    <t>Revision/reparación mordaza de freno pasivo</t>
  </si>
  <si>
    <t>Revision/reparación unidad hidráulica HGE-28U/03</t>
  </si>
  <si>
    <t>Revision/reparación central de freno bogie remolque</t>
  </si>
  <si>
    <t>Revision/reparación equipo climatización pasajeros</t>
  </si>
  <si>
    <t>Revision/reparación de manipulador</t>
  </si>
  <si>
    <t>Revision/reparación de bomba de engrase</t>
  </si>
  <si>
    <t>Precio unitario máximo</t>
  </si>
  <si>
    <t>Precio total ofertado</t>
  </si>
  <si>
    <t>Precio unitario ofertado (con GG y BI)</t>
  </si>
  <si>
    <t>PRESUPUESTO DE EJECUCIÓN TOTAL (SIN IVA) con GG y BI</t>
  </si>
  <si>
    <t>PRESUPUESTO DE EJECUCIÓN TOTAL (CON  IVA) con GG y BI</t>
  </si>
  <si>
    <t>Gastos Generales   (GG) aplicados en la oferta</t>
  </si>
  <si>
    <t>Beneficio Industrial (BI) aplicado en la oferta</t>
  </si>
  <si>
    <t xml:space="preserve">  Cumplimentar el importe correspondiente de cada partida en las casillas de color azul (IVA no incluido)</t>
  </si>
  <si>
    <t xml:space="preserve">  Cumplimentar el porcentaje correspondiente a Gastos Generales y Beneficio Industrial en las casilla de color naranja utilizados para la oferta. Podrán tener valor cero.</t>
  </si>
  <si>
    <t xml:space="preserve">  El valor señalado de Gastos Generales y Beneficio Industrial estará incluido en los precios unitarios.</t>
  </si>
  <si>
    <t>Actuaciones sobre el cofre de Tracción</t>
  </si>
  <si>
    <t>Reparación de equipos no previstas en mantenimiento preventivo</t>
  </si>
  <si>
    <t>Nota de control precio unitario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</si>
</sst>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#,##0.00\ &quot;€&quot;"/>
    <numFmt numFmtId="166" formatCode="#,##0.00_ ;\-#,##0.00\ 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7">
    <xf numFmtId="0" fontId="0" fillId="0" borderId="0" xfId="0"/>
    <xf numFmtId="10" fontId="0" fillId="4" borderId="1" xfId="0" applyNumberFormat="1" applyFill="1" applyBorder="1" applyAlignment="1" applyProtection="1">
      <alignment horizontal="center" vertical="center"/>
      <protection locked="0"/>
    </xf>
    <xf numFmtId="4" fontId="6" fillId="6" borderId="1" xfId="0" applyNumberFormat="1" applyFont="1" applyFill="1" applyBorder="1" applyAlignment="1">
      <alignment horizontal="center" vertical="center"/>
    </xf>
    <xf numFmtId="0" fontId="4" fillId="0" borderId="0" xfId="0" applyFont="1"/>
    <xf numFmtId="166" fontId="1" fillId="8" borderId="4" xfId="1" applyNumberFormat="1" applyFont="1" applyFill="1" applyBorder="1" applyAlignment="1" applyProtection="1">
      <alignment horizontal="center" vertical="center" wrapText="1"/>
      <protection locked="0"/>
    </xf>
    <xf numFmtId="4" fontId="6" fillId="6" borderId="0" xfId="0" applyNumberFormat="1" applyFont="1" applyFill="1" applyAlignment="1">
      <alignment horizontal="center" vertical="center"/>
    </xf>
    <xf numFmtId="165" fontId="0" fillId="5" borderId="0" xfId="0" applyNumberFormat="1" applyFill="1" applyAlignment="1">
      <alignment horizontal="center" vertical="center"/>
    </xf>
    <xf numFmtId="165" fontId="0" fillId="5" borderId="4" xfId="0" applyNumberFormat="1" applyFill="1" applyBorder="1" applyAlignment="1">
      <alignment horizontal="center" vertical="center"/>
    </xf>
    <xf numFmtId="0" fontId="2" fillId="5" borderId="0" xfId="0" applyFont="1" applyFill="1" applyAlignment="1">
      <alignment horizontal="center" vertical="center" wrapText="1"/>
    </xf>
    <xf numFmtId="0" fontId="0" fillId="5" borderId="0" xfId="0" applyFill="1"/>
    <xf numFmtId="4" fontId="6" fillId="5" borderId="0" xfId="0" applyNumberFormat="1" applyFont="1" applyFill="1" applyAlignment="1">
      <alignment horizontal="center" vertical="center"/>
    </xf>
    <xf numFmtId="166" fontId="1" fillId="8" borderId="5" xfId="1" applyNumberFormat="1" applyFont="1" applyFill="1" applyBorder="1" applyAlignment="1" applyProtection="1">
      <alignment horizontal="center" vertical="center" wrapText="1"/>
      <protection locked="0"/>
    </xf>
    <xf numFmtId="165" fontId="0" fillId="5" borderId="6" xfId="0" applyNumberFormat="1" applyFill="1" applyBorder="1" applyAlignment="1">
      <alignment horizontal="center" vertical="center"/>
    </xf>
    <xf numFmtId="165" fontId="0" fillId="5" borderId="7" xfId="0" applyNumberFormat="1" applyFill="1" applyBorder="1" applyAlignment="1">
      <alignment horizontal="center" vertical="center"/>
    </xf>
    <xf numFmtId="166" fontId="1" fillId="8" borderId="8" xfId="1" applyNumberFormat="1" applyFont="1" applyFill="1" applyBorder="1" applyAlignment="1" applyProtection="1">
      <alignment horizontal="center" vertical="center" wrapText="1"/>
      <protection locked="0"/>
    </xf>
    <xf numFmtId="165" fontId="0" fillId="5" borderId="9" xfId="0" applyNumberForma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left" vertical="center" wrapText="1"/>
    </xf>
    <xf numFmtId="0" fontId="5" fillId="5" borderId="4" xfId="0" applyFont="1" applyFill="1" applyBorder="1" applyAlignment="1">
      <alignment horizontal="center" vertical="center" wrapText="1"/>
    </xf>
    <xf numFmtId="165" fontId="1" fillId="7" borderId="4" xfId="1" applyNumberFormat="1" applyFont="1" applyFill="1" applyBorder="1" applyAlignment="1" applyProtection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left" vertical="center" wrapText="1"/>
    </xf>
    <xf numFmtId="0" fontId="5" fillId="5" borderId="5" xfId="0" applyFont="1" applyFill="1" applyBorder="1" applyAlignment="1">
      <alignment horizontal="center" vertical="center" wrapText="1"/>
    </xf>
    <xf numFmtId="165" fontId="1" fillId="7" borderId="5" xfId="1" applyNumberFormat="1" applyFont="1" applyFill="1" applyBorder="1" applyAlignment="1" applyProtection="1">
      <alignment horizontal="center" vertical="center" wrapText="1"/>
    </xf>
    <xf numFmtId="165" fontId="0" fillId="5" borderId="5" xfId="0" applyNumberForma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left" vertical="center" wrapText="1"/>
    </xf>
    <xf numFmtId="0" fontId="5" fillId="5" borderId="8" xfId="0" applyFont="1" applyFill="1" applyBorder="1" applyAlignment="1">
      <alignment horizontal="center" vertical="center" wrapText="1"/>
    </xf>
    <xf numFmtId="165" fontId="1" fillId="7" borderId="8" xfId="1" applyNumberFormat="1" applyFont="1" applyFill="1" applyBorder="1" applyAlignment="1" applyProtection="1">
      <alignment horizontal="center" vertical="center" wrapText="1"/>
    </xf>
    <xf numFmtId="165" fontId="0" fillId="5" borderId="8" xfId="0" applyNumberForma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center" vertical="center" wrapText="1"/>
    </xf>
    <xf numFmtId="165" fontId="0" fillId="0" borderId="5" xfId="0" applyNumberFormat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center" vertical="center" wrapText="1"/>
    </xf>
    <xf numFmtId="165" fontId="0" fillId="0" borderId="4" xfId="0" applyNumberFormat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center" vertical="center" wrapText="1"/>
    </xf>
    <xf numFmtId="165" fontId="0" fillId="0" borderId="8" xfId="0" applyNumberFormat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2">
    <dxf>
      <font>
        <b/>
        <i/>
        <color theme="0"/>
      </font>
      <fill>
        <patternFill>
          <bgColor rgb="FFFF0000"/>
        </patternFill>
      </fill>
    </dxf>
    <dxf>
      <font>
        <color rgb="FFFF0000"/>
      </font>
      <fill>
        <patternFill>
          <bgColor rgb="FFF4B2CA"/>
        </patternFill>
      </fill>
    </dxf>
  </dxfs>
  <tableStyles count="0" defaultTableStyle="TableStyleMedium2" defaultPivotStyle="PivotStyleLight16"/>
  <colors>
    <mruColors>
      <color rgb="FFF4B2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56144F-0C15-4656-8EE7-35BE91B55ADA}">
  <dimension ref="A1:H39"/>
  <sheetViews>
    <sheetView tabSelected="1" zoomScale="85" zoomScaleNormal="85" workbookViewId="0">
      <selection activeCell="F9" sqref="F9"/>
    </sheetView>
  </sheetViews>
  <sheetFormatPr baseColWidth="10" defaultColWidth="11.5546875" defaultRowHeight="14.4" x14ac:dyDescent="0.3"/>
  <cols>
    <col min="1" max="1" width="13.109375" customWidth="1"/>
    <col min="2" max="2" width="61.44140625" customWidth="1"/>
    <col min="4" max="4" width="14.6640625" customWidth="1"/>
    <col min="5" max="5" width="15.6640625" customWidth="1"/>
    <col min="6" max="6" width="17" customWidth="1"/>
    <col min="7" max="7" width="23.21875" customWidth="1"/>
    <col min="8" max="8" width="23.21875" style="9" customWidth="1"/>
  </cols>
  <sheetData>
    <row r="1" spans="1:8" ht="69" customHeight="1" thickBot="1" x14ac:dyDescent="0.35">
      <c r="A1" s="16" t="s">
        <v>0</v>
      </c>
      <c r="B1" s="16" t="s">
        <v>17</v>
      </c>
      <c r="C1" s="16" t="s">
        <v>2</v>
      </c>
      <c r="D1" s="16" t="s">
        <v>30</v>
      </c>
      <c r="E1" s="16" t="s">
        <v>28</v>
      </c>
      <c r="F1" s="16" t="s">
        <v>29</v>
      </c>
      <c r="G1" s="16" t="s">
        <v>40</v>
      </c>
      <c r="H1" s="8"/>
    </row>
    <row r="2" spans="1:8" ht="18" customHeight="1" x14ac:dyDescent="0.3">
      <c r="A2" s="20">
        <v>1</v>
      </c>
      <c r="B2" s="21" t="s">
        <v>3</v>
      </c>
      <c r="C2" s="22">
        <v>17</v>
      </c>
      <c r="D2" s="11"/>
      <c r="E2" s="23">
        <v>50666.54</v>
      </c>
      <c r="F2" s="24" t="str">
        <f>IF(D2&gt;0,C2*D2,"")</f>
        <v/>
      </c>
      <c r="G2" s="12" t="str">
        <f>+IF(D2="","Introducir precio unitario",IF(D2&gt;E2,"Precio no válido",IF(D2&lt;=E2,"Precio correcto")))</f>
        <v>Introducir precio unitario</v>
      </c>
      <c r="H2" s="6"/>
    </row>
    <row r="3" spans="1:8" ht="18" customHeight="1" x14ac:dyDescent="0.3">
      <c r="A3" s="25">
        <v>2</v>
      </c>
      <c r="B3" s="17" t="s">
        <v>4</v>
      </c>
      <c r="C3" s="18">
        <v>9</v>
      </c>
      <c r="D3" s="4"/>
      <c r="E3" s="19">
        <v>43002.11</v>
      </c>
      <c r="F3" s="7" t="str">
        <f t="shared" ref="F3:F26" si="0">IF(D3&gt;0,C3*D3,"")</f>
        <v/>
      </c>
      <c r="G3" s="13" t="str">
        <f t="shared" ref="G3:G27" si="1">+IF(D3="","Introducir precio unitario",IF(D3&gt;E3,"Precio no válido",IF(D3&lt;=E3,"Precio correcto")))</f>
        <v>Introducir precio unitario</v>
      </c>
      <c r="H3" s="6"/>
    </row>
    <row r="4" spans="1:8" ht="21.6" customHeight="1" x14ac:dyDescent="0.3">
      <c r="A4" s="25">
        <v>3</v>
      </c>
      <c r="B4" s="17" t="s">
        <v>5</v>
      </c>
      <c r="C4" s="18">
        <v>8</v>
      </c>
      <c r="D4" s="4"/>
      <c r="E4" s="19">
        <v>1679.8</v>
      </c>
      <c r="F4" s="7" t="str">
        <f t="shared" si="0"/>
        <v/>
      </c>
      <c r="G4" s="13" t="str">
        <f t="shared" si="1"/>
        <v>Introducir precio unitario</v>
      </c>
      <c r="H4" s="6"/>
    </row>
    <row r="5" spans="1:8" ht="18" customHeight="1" x14ac:dyDescent="0.3">
      <c r="A5" s="25">
        <v>4</v>
      </c>
      <c r="B5" s="17" t="s">
        <v>6</v>
      </c>
      <c r="C5" s="18">
        <v>16</v>
      </c>
      <c r="D5" s="4"/>
      <c r="E5" s="19">
        <v>6407.34</v>
      </c>
      <c r="F5" s="7" t="str">
        <f t="shared" si="0"/>
        <v/>
      </c>
      <c r="G5" s="13" t="str">
        <f t="shared" si="1"/>
        <v>Introducir precio unitario</v>
      </c>
      <c r="H5" s="6"/>
    </row>
    <row r="6" spans="1:8" ht="18" customHeight="1" x14ac:dyDescent="0.3">
      <c r="A6" s="25">
        <v>5</v>
      </c>
      <c r="B6" s="17" t="s">
        <v>7</v>
      </c>
      <c r="C6" s="18">
        <v>16</v>
      </c>
      <c r="D6" s="4"/>
      <c r="E6" s="19">
        <v>1055.22</v>
      </c>
      <c r="F6" s="7" t="str">
        <f t="shared" si="0"/>
        <v/>
      </c>
      <c r="G6" s="13" t="str">
        <f t="shared" si="1"/>
        <v>Introducir precio unitario</v>
      </c>
      <c r="H6" s="6"/>
    </row>
    <row r="7" spans="1:8" ht="18" customHeight="1" x14ac:dyDescent="0.3">
      <c r="A7" s="25">
        <v>6</v>
      </c>
      <c r="B7" s="17" t="s">
        <v>8</v>
      </c>
      <c r="C7" s="18">
        <v>16</v>
      </c>
      <c r="D7" s="4"/>
      <c r="E7" s="19">
        <v>30924.94</v>
      </c>
      <c r="F7" s="7" t="str">
        <f t="shared" si="0"/>
        <v/>
      </c>
      <c r="G7" s="13" t="str">
        <f t="shared" si="1"/>
        <v>Introducir precio unitario</v>
      </c>
      <c r="H7" s="6"/>
    </row>
    <row r="8" spans="1:8" ht="18" customHeight="1" x14ac:dyDescent="0.3">
      <c r="A8" s="25">
        <v>7</v>
      </c>
      <c r="B8" s="17" t="s">
        <v>9</v>
      </c>
      <c r="C8" s="18">
        <v>16</v>
      </c>
      <c r="D8" s="4"/>
      <c r="E8" s="19">
        <v>8401.15</v>
      </c>
      <c r="F8" s="7" t="str">
        <f t="shared" si="0"/>
        <v/>
      </c>
      <c r="G8" s="13" t="str">
        <f t="shared" si="1"/>
        <v>Introducir precio unitario</v>
      </c>
      <c r="H8" s="6"/>
    </row>
    <row r="9" spans="1:8" ht="18" customHeight="1" x14ac:dyDescent="0.3">
      <c r="A9" s="25">
        <v>8</v>
      </c>
      <c r="B9" s="17" t="s">
        <v>10</v>
      </c>
      <c r="C9" s="18">
        <v>32</v>
      </c>
      <c r="D9" s="4"/>
      <c r="E9" s="19">
        <v>1084.19</v>
      </c>
      <c r="F9" s="7" t="str">
        <f t="shared" si="0"/>
        <v/>
      </c>
      <c r="G9" s="13" t="str">
        <f t="shared" si="1"/>
        <v>Introducir precio unitario</v>
      </c>
      <c r="H9" s="6"/>
    </row>
    <row r="10" spans="1:8" ht="18" customHeight="1" x14ac:dyDescent="0.3">
      <c r="A10" s="25">
        <v>9</v>
      </c>
      <c r="B10" s="17" t="s">
        <v>11</v>
      </c>
      <c r="C10" s="18">
        <v>16</v>
      </c>
      <c r="D10" s="4"/>
      <c r="E10" s="19">
        <v>18198.61</v>
      </c>
      <c r="F10" s="7" t="str">
        <f t="shared" si="0"/>
        <v/>
      </c>
      <c r="G10" s="13" t="str">
        <f t="shared" si="1"/>
        <v>Introducir precio unitario</v>
      </c>
      <c r="H10" s="6"/>
    </row>
    <row r="11" spans="1:8" ht="18" customHeight="1" x14ac:dyDescent="0.3">
      <c r="A11" s="25">
        <v>10</v>
      </c>
      <c r="B11" s="17" t="s">
        <v>12</v>
      </c>
      <c r="C11" s="18">
        <v>8</v>
      </c>
      <c r="D11" s="4"/>
      <c r="E11" s="19">
        <v>8698.94</v>
      </c>
      <c r="F11" s="7" t="str">
        <f t="shared" si="0"/>
        <v/>
      </c>
      <c r="G11" s="13" t="str">
        <f t="shared" si="1"/>
        <v>Introducir precio unitario</v>
      </c>
      <c r="H11" s="6"/>
    </row>
    <row r="12" spans="1:8" ht="18" customHeight="1" x14ac:dyDescent="0.3">
      <c r="A12" s="25">
        <v>11</v>
      </c>
      <c r="B12" s="17" t="s">
        <v>13</v>
      </c>
      <c r="C12" s="18">
        <v>8</v>
      </c>
      <c r="D12" s="4"/>
      <c r="E12" s="19">
        <v>3165.21</v>
      </c>
      <c r="F12" s="7" t="str">
        <f t="shared" si="0"/>
        <v/>
      </c>
      <c r="G12" s="13" t="str">
        <f t="shared" si="1"/>
        <v>Introducir precio unitario</v>
      </c>
      <c r="H12" s="6"/>
    </row>
    <row r="13" spans="1:8" ht="18" customHeight="1" x14ac:dyDescent="0.3">
      <c r="A13" s="25">
        <v>12</v>
      </c>
      <c r="B13" s="17" t="s">
        <v>14</v>
      </c>
      <c r="C13" s="18">
        <v>8</v>
      </c>
      <c r="D13" s="4"/>
      <c r="E13" s="19">
        <v>6640.63</v>
      </c>
      <c r="F13" s="7" t="str">
        <f t="shared" si="0"/>
        <v/>
      </c>
      <c r="G13" s="13" t="str">
        <f t="shared" si="1"/>
        <v>Introducir precio unitario</v>
      </c>
      <c r="H13" s="6"/>
    </row>
    <row r="14" spans="1:8" ht="18" customHeight="1" x14ac:dyDescent="0.3">
      <c r="A14" s="25">
        <v>13</v>
      </c>
      <c r="B14" s="17" t="s">
        <v>38</v>
      </c>
      <c r="C14" s="18">
        <v>16</v>
      </c>
      <c r="D14" s="4"/>
      <c r="E14" s="19">
        <v>932.85</v>
      </c>
      <c r="F14" s="7" t="str">
        <f t="shared" si="0"/>
        <v/>
      </c>
      <c r="G14" s="13" t="str">
        <f t="shared" si="1"/>
        <v>Introducir precio unitario</v>
      </c>
      <c r="H14" s="6"/>
    </row>
    <row r="15" spans="1:8" ht="18.600000000000001" customHeight="1" x14ac:dyDescent="0.3">
      <c r="A15" s="25">
        <v>14</v>
      </c>
      <c r="B15" s="17" t="s">
        <v>15</v>
      </c>
      <c r="C15" s="18">
        <v>18</v>
      </c>
      <c r="D15" s="4"/>
      <c r="E15" s="19">
        <v>10917.21</v>
      </c>
      <c r="F15" s="7" t="str">
        <f t="shared" si="0"/>
        <v/>
      </c>
      <c r="G15" s="13" t="str">
        <f t="shared" si="1"/>
        <v>Introducir precio unitario</v>
      </c>
      <c r="H15" s="6"/>
    </row>
    <row r="16" spans="1:8" ht="18.600000000000001" customHeight="1" thickBot="1" x14ac:dyDescent="0.35">
      <c r="A16" s="26">
        <v>15</v>
      </c>
      <c r="B16" s="27" t="s">
        <v>16</v>
      </c>
      <c r="C16" s="28">
        <v>8</v>
      </c>
      <c r="D16" s="14"/>
      <c r="E16" s="29">
        <v>33003.589999999997</v>
      </c>
      <c r="F16" s="30" t="str">
        <f t="shared" si="0"/>
        <v/>
      </c>
      <c r="G16" s="15" t="str">
        <f t="shared" si="1"/>
        <v>Introducir precio unitario</v>
      </c>
      <c r="H16" s="6"/>
    </row>
    <row r="17" spans="1:8" ht="18" customHeight="1" x14ac:dyDescent="0.3">
      <c r="A17" s="31">
        <v>16</v>
      </c>
      <c r="B17" s="32" t="s">
        <v>18</v>
      </c>
      <c r="C17" s="33">
        <v>1</v>
      </c>
      <c r="D17" s="11"/>
      <c r="E17" s="23">
        <v>6900</v>
      </c>
      <c r="F17" s="34" t="str">
        <f t="shared" si="0"/>
        <v/>
      </c>
      <c r="G17" s="12" t="str">
        <f t="shared" si="1"/>
        <v>Introducir precio unitario</v>
      </c>
      <c r="H17" s="6"/>
    </row>
    <row r="18" spans="1:8" ht="18" customHeight="1" x14ac:dyDescent="0.3">
      <c r="A18" s="35">
        <v>17</v>
      </c>
      <c r="B18" s="36" t="s">
        <v>19</v>
      </c>
      <c r="C18" s="37">
        <v>1</v>
      </c>
      <c r="D18" s="4"/>
      <c r="E18" s="19">
        <v>5000</v>
      </c>
      <c r="F18" s="38" t="str">
        <f t="shared" si="0"/>
        <v/>
      </c>
      <c r="G18" s="13" t="str">
        <f t="shared" si="1"/>
        <v>Introducir precio unitario</v>
      </c>
      <c r="H18" s="6"/>
    </row>
    <row r="19" spans="1:8" ht="18" customHeight="1" x14ac:dyDescent="0.3">
      <c r="A19" s="35">
        <v>18</v>
      </c>
      <c r="B19" s="36" t="s">
        <v>20</v>
      </c>
      <c r="C19" s="37">
        <v>6</v>
      </c>
      <c r="D19" s="4"/>
      <c r="E19" s="19">
        <v>6977.6</v>
      </c>
      <c r="F19" s="38" t="str">
        <f t="shared" si="0"/>
        <v/>
      </c>
      <c r="G19" s="13" t="str">
        <f t="shared" si="1"/>
        <v>Introducir precio unitario</v>
      </c>
      <c r="H19" s="6"/>
    </row>
    <row r="20" spans="1:8" ht="19.2" customHeight="1" x14ac:dyDescent="0.3">
      <c r="A20" s="35">
        <v>19</v>
      </c>
      <c r="B20" s="36" t="s">
        <v>21</v>
      </c>
      <c r="C20" s="37">
        <v>1</v>
      </c>
      <c r="D20" s="4"/>
      <c r="E20" s="19">
        <v>950</v>
      </c>
      <c r="F20" s="38" t="str">
        <f t="shared" si="0"/>
        <v/>
      </c>
      <c r="G20" s="13" t="str">
        <f t="shared" si="1"/>
        <v>Introducir precio unitario</v>
      </c>
      <c r="H20" s="6"/>
    </row>
    <row r="21" spans="1:8" ht="18" customHeight="1" x14ac:dyDescent="0.3">
      <c r="A21" s="35">
        <v>20</v>
      </c>
      <c r="B21" s="36" t="s">
        <v>22</v>
      </c>
      <c r="C21" s="37">
        <v>3</v>
      </c>
      <c r="D21" s="4"/>
      <c r="E21" s="19">
        <v>2500</v>
      </c>
      <c r="F21" s="38" t="str">
        <f t="shared" si="0"/>
        <v/>
      </c>
      <c r="G21" s="13" t="str">
        <f t="shared" si="1"/>
        <v>Introducir precio unitario</v>
      </c>
      <c r="H21" s="6"/>
    </row>
    <row r="22" spans="1:8" ht="18" customHeight="1" x14ac:dyDescent="0.3">
      <c r="A22" s="35">
        <v>21</v>
      </c>
      <c r="B22" s="36" t="s">
        <v>23</v>
      </c>
      <c r="C22" s="37">
        <v>2</v>
      </c>
      <c r="D22" s="4"/>
      <c r="E22" s="19">
        <f>3500+179</f>
        <v>3679</v>
      </c>
      <c r="F22" s="38" t="str">
        <f t="shared" si="0"/>
        <v/>
      </c>
      <c r="G22" s="13" t="str">
        <f t="shared" si="1"/>
        <v>Introducir precio unitario</v>
      </c>
      <c r="H22" s="6"/>
    </row>
    <row r="23" spans="1:8" ht="18" customHeight="1" x14ac:dyDescent="0.3">
      <c r="A23" s="35">
        <v>22</v>
      </c>
      <c r="B23" s="36" t="s">
        <v>24</v>
      </c>
      <c r="C23" s="37">
        <v>5</v>
      </c>
      <c r="D23" s="4"/>
      <c r="E23" s="19">
        <v>8736</v>
      </c>
      <c r="F23" s="38" t="str">
        <f t="shared" si="0"/>
        <v/>
      </c>
      <c r="G23" s="13" t="str">
        <f t="shared" si="1"/>
        <v>Introducir precio unitario</v>
      </c>
      <c r="H23" s="6"/>
    </row>
    <row r="24" spans="1:8" ht="18" customHeight="1" x14ac:dyDescent="0.3">
      <c r="A24" s="35">
        <v>23</v>
      </c>
      <c r="B24" s="36" t="s">
        <v>25</v>
      </c>
      <c r="C24" s="37">
        <v>1</v>
      </c>
      <c r="D24" s="4"/>
      <c r="E24" s="19">
        <v>39000</v>
      </c>
      <c r="F24" s="38" t="str">
        <f t="shared" si="0"/>
        <v/>
      </c>
      <c r="G24" s="13" t="str">
        <f t="shared" si="1"/>
        <v>Introducir precio unitario</v>
      </c>
      <c r="H24" s="6"/>
    </row>
    <row r="25" spans="1:8" ht="18" customHeight="1" x14ac:dyDescent="0.3">
      <c r="A25" s="35">
        <v>24</v>
      </c>
      <c r="B25" s="36" t="s">
        <v>26</v>
      </c>
      <c r="C25" s="37">
        <v>1</v>
      </c>
      <c r="D25" s="4"/>
      <c r="E25" s="19">
        <v>3500</v>
      </c>
      <c r="F25" s="38" t="str">
        <f t="shared" si="0"/>
        <v/>
      </c>
      <c r="G25" s="13" t="str">
        <f t="shared" si="1"/>
        <v>Introducir precio unitario</v>
      </c>
      <c r="H25" s="6"/>
    </row>
    <row r="26" spans="1:8" ht="18" customHeight="1" x14ac:dyDescent="0.3">
      <c r="A26" s="35">
        <v>25</v>
      </c>
      <c r="B26" s="36" t="s">
        <v>27</v>
      </c>
      <c r="C26" s="37">
        <v>4</v>
      </c>
      <c r="D26" s="4"/>
      <c r="E26" s="19">
        <v>1250</v>
      </c>
      <c r="F26" s="38" t="str">
        <f t="shared" si="0"/>
        <v/>
      </c>
      <c r="G26" s="13" t="str">
        <f t="shared" si="1"/>
        <v>Introducir precio unitario</v>
      </c>
      <c r="H26" s="6"/>
    </row>
    <row r="27" spans="1:8" ht="18" customHeight="1" thickBot="1" x14ac:dyDescent="0.35">
      <c r="A27" s="39">
        <v>26</v>
      </c>
      <c r="B27" s="40" t="s">
        <v>39</v>
      </c>
      <c r="C27" s="41">
        <v>8</v>
      </c>
      <c r="D27" s="14"/>
      <c r="E27" s="29">
        <v>28750</v>
      </c>
      <c r="F27" s="42" t="str">
        <f>IF(D27&gt;0,C27*D27,"")</f>
        <v/>
      </c>
      <c r="G27" s="15" t="str">
        <f t="shared" si="1"/>
        <v>Introducir precio unitario</v>
      </c>
      <c r="H27" s="6"/>
    </row>
    <row r="28" spans="1:8" ht="14.25" customHeight="1" thickBot="1" x14ac:dyDescent="0.35"/>
    <row r="29" spans="1:8" ht="45.6" customHeight="1" thickBot="1" x14ac:dyDescent="0.35">
      <c r="A29" s="45" t="s">
        <v>31</v>
      </c>
      <c r="B29" s="46"/>
      <c r="C29" s="46"/>
      <c r="D29" s="46"/>
      <c r="E29" s="46"/>
      <c r="F29" s="2">
        <f>+SUM(F2:F27)</f>
        <v>0</v>
      </c>
      <c r="G29" s="5"/>
      <c r="H29" s="10"/>
    </row>
    <row r="30" spans="1:8" ht="45.6" customHeight="1" thickBot="1" x14ac:dyDescent="0.35">
      <c r="A30" s="45" t="s">
        <v>32</v>
      </c>
      <c r="B30" s="46"/>
      <c r="C30" s="46"/>
      <c r="D30" s="46"/>
      <c r="E30" s="46"/>
      <c r="F30" s="2">
        <f>+F29*1.21</f>
        <v>0</v>
      </c>
      <c r="G30" s="5"/>
      <c r="H30" s="10"/>
    </row>
    <row r="31" spans="1:8" ht="16.95" customHeight="1" x14ac:dyDescent="0.3"/>
    <row r="32" spans="1:8" ht="15" thickBot="1" x14ac:dyDescent="0.35"/>
    <row r="33" spans="1:4" ht="40.200000000000003" customHeight="1" thickBot="1" x14ac:dyDescent="0.35">
      <c r="A33" s="43" t="s">
        <v>33</v>
      </c>
      <c r="B33" s="44"/>
      <c r="C33" s="44"/>
      <c r="D33" s="1">
        <v>0</v>
      </c>
    </row>
    <row r="34" spans="1:4" ht="40.200000000000003" customHeight="1" thickBot="1" x14ac:dyDescent="0.35">
      <c r="A34" s="43" t="s">
        <v>34</v>
      </c>
      <c r="B34" s="44"/>
      <c r="C34" s="44"/>
      <c r="D34" s="1">
        <v>0</v>
      </c>
    </row>
    <row r="36" spans="1:4" x14ac:dyDescent="0.3">
      <c r="A36" s="3" t="s">
        <v>35</v>
      </c>
      <c r="B36" s="3"/>
      <c r="C36" s="3"/>
    </row>
    <row r="37" spans="1:4" x14ac:dyDescent="0.3">
      <c r="A37" s="3" t="s">
        <v>36</v>
      </c>
      <c r="B37" s="3"/>
      <c r="C37" s="3"/>
    </row>
    <row r="38" spans="1:4" x14ac:dyDescent="0.3">
      <c r="A38" s="3" t="s">
        <v>37</v>
      </c>
      <c r="B38" s="3"/>
      <c r="C38" s="3"/>
    </row>
    <row r="39" spans="1:4" x14ac:dyDescent="0.3">
      <c r="A39" s="3" t="s">
        <v>1</v>
      </c>
    </row>
  </sheetData>
  <sheetProtection sheet="1" objects="1" scenarios="1"/>
  <mergeCells count="4">
    <mergeCell ref="A34:C34"/>
    <mergeCell ref="A33:C33"/>
    <mergeCell ref="A29:E29"/>
    <mergeCell ref="A30:E30"/>
  </mergeCells>
  <conditionalFormatting sqref="D2:D27">
    <cfRule type="expression" dxfId="1" priority="4">
      <formula>D2&gt;E2</formula>
    </cfRule>
  </conditionalFormatting>
  <conditionalFormatting sqref="G2:H27">
    <cfRule type="containsText" dxfId="0" priority="3" operator="containsText" text="Precio no válido">
      <formula>NOT(ISERROR(SEARCH("Precio no válido",G2)))</formula>
    </cfRule>
  </conditionalFormatting>
  <dataValidations count="1">
    <dataValidation type="custom" allowBlank="1" showInputMessage="1" showErrorMessage="1" errorTitle="Precio NO válido" error="Precio superior a precio máximo" sqref="D3:D27" xr:uid="{A438AC0F-296C-4C4B-9943-4EDF0CB84716}">
      <formula1>D3&lt;=E3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Tabla anexo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2024-04-17T11:44:12Z</dcterms:created>
  <dcterms:modified xsi:type="dcterms:W3CDTF">2024-04-17T11:45:34Z</dcterms:modified>
</cp:coreProperties>
</file>