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 defaultThemeVersion="166925"/>
  <xr:revisionPtr revIDLastSave="0" documentId="13_ncr:1_{C0D8A7C2-25D2-4D4D-8199-F36BDDC1BC1E}" xr6:coauthVersionLast="47" xr6:coauthVersionMax="47" xr10:uidLastSave="{00000000-0000-0000-0000-000000000000}"/>
  <bookViews>
    <workbookView xWindow="-108" yWindow="-108" windowWidth="23256" windowHeight="12576" xr2:uid="{11BD1AFE-B0E7-48F4-98F3-7733356B0A0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E14" i="1" l="1"/>
  <c r="F22" i="1" l="1"/>
  <c r="A22" i="1"/>
  <c r="E22" i="1" s="1"/>
  <c r="E15" i="1"/>
  <c r="E16" i="1" s="1"/>
  <c r="D22" i="1" l="1"/>
  <c r="F25" i="1"/>
  <c r="F24" i="1"/>
</calcChain>
</file>

<file path=xl/sharedStrings.xml><?xml version="1.0" encoding="utf-8"?>
<sst xmlns="http://schemas.openxmlformats.org/spreadsheetml/2006/main" count="27" uniqueCount="27">
  <si>
    <t>REPARACIONES</t>
  </si>
  <si>
    <t>CANTIDAD</t>
  </si>
  <si>
    <t>TOTAL</t>
  </si>
  <si>
    <t>INDRA-TERMINAL  MANTENIMIENTO TORNIQUETE</t>
  </si>
  <si>
    <t>TARJ.BACK PANEL NT M3000 REF.EL-990708-C</t>
  </si>
  <si>
    <t>TARJ. CPUM NT M-3000 REF EL-990605-A</t>
  </si>
  <si>
    <t>FUENTE ALIMENTACION 24 V JW5150/A (L-12)</t>
  </si>
  <si>
    <t>TARJETA  CICL 420003370/A0 (LINEA10)</t>
  </si>
  <si>
    <t>TARJETA  CICL 420103370/A1 (LINEA 12)</t>
  </si>
  <si>
    <t>UCM COMPLETA 4 6630 6500</t>
  </si>
  <si>
    <t>FUENTE ALIMENTACION 40 V THALES (L-12)</t>
  </si>
  <si>
    <t>TERMINAL MANTENIM.OYSTER TERMIFLEX, OT60</t>
  </si>
  <si>
    <t>UCM COMPLETA 4 6630 6500 ESPECIAL</t>
  </si>
  <si>
    <t>HORA REPARACION TECNICO ESPECIALISTA</t>
  </si>
  <si>
    <t>TOTAL OFERTA SIN IVA</t>
  </si>
  <si>
    <t xml:space="preserve">TOTAL OFERTA </t>
  </si>
  <si>
    <t>PRECIO UNITARIO (GG Y BI INCLUIDO)</t>
  </si>
  <si>
    <t xml:space="preserve"> IMPORTE IVA (21%)</t>
  </si>
  <si>
    <r>
      <t>NOTA:</t>
    </r>
    <r>
      <rPr>
        <sz val="11"/>
        <color rgb="FF000000"/>
        <rFont val="Calibri"/>
        <family val="2"/>
        <scheme val="minor"/>
      </rPr>
      <t>Para la elaboración de este documento se tendrán en cuenta las notas del apartado 27 del cuadro resumen del Pliego de Condiciones Particulares</t>
    </r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</si>
  <si>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</si>
  <si>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</si>
  <si>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</si>
  <si>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</si>
  <si>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</si>
  <si>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</si>
  <si>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</si>
  <si>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 xml:space="preserve">PRECIO MAXIMO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</si>
</sst>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_-* #,##0.00\ [$€]_-;\-* #,##0.00\ [$€]_-;_-* &quot;-&quot;??\ [$€]_-;_-@_-"/>
    <numFmt numFmtId="165" formatCode="_-* #,##0.00\ [$€-803]_-;\-* #,##0.00\ [$€-803]_-;_-* &quot;-&quot;??\ [$€-803]_-;_-@_-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0"/>
      <color rgb="FF000000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10" fontId="0" fillId="3" borderId="6" xfId="0" applyNumberFormat="1" applyFill="1" applyBorder="1" applyAlignment="1" applyProtection="1">
      <alignment horizontal="center"/>
      <protection locked="0"/>
    </xf>
    <xf numFmtId="166" fontId="8" fillId="0" borderId="7" xfId="0" applyNumberFormat="1" applyFon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9" fontId="0" fillId="0" borderId="7" xfId="0" applyNumberForma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7" fontId="4" fillId="3" borderId="5" xfId="1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/>
    </xf>
    <xf numFmtId="166" fontId="5" fillId="0" borderId="4" xfId="0" applyNumberFormat="1" applyFont="1" applyBorder="1" applyAlignment="1">
      <alignment horizontal="center" vertical="center"/>
    </xf>
  </cellXfs>
  <cellStyles count="2">
    <cellStyle name="Euro" xfId="1" xr:uid="{DBE2C9D3-E8D5-4BCD-A62F-879AA65C25C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021D5-B434-43D3-BD17-D2F83C282B95}">
  <dimension ref="A1:F25"/>
  <sheetViews>
    <sheetView tabSelected="1" workbookViewId="0">
      <selection activeCell="C19" sqref="C19"/>
    </sheetView>
  </sheetViews>
  <sheetFormatPr baseColWidth="10" defaultRowHeight="14.4" x14ac:dyDescent="0.3"/>
  <cols>
    <col min="1" max="1" width="52.88671875" customWidth="1"/>
    <col min="2" max="3" width="30.33203125" customWidth="1"/>
    <col min="4" max="4" width="30.109375" style="6" bestFit="1" customWidth="1"/>
    <col min="5" max="5" width="13" bestFit="1" customWidth="1"/>
  </cols>
  <sheetData>
    <row r="1" spans="1:5" x14ac:dyDescent="0.3">
      <c r="A1" s="20" t="s">
        <v>0</v>
      </c>
      <c r="B1" s="20" t="s">
        <v>1</v>
      </c>
      <c r="C1" s="8"/>
      <c r="D1" s="20" t="s">
        <v>16</v>
      </c>
      <c r="E1" s="20" t="s">
        <v>2</v>
      </c>
    </row>
    <row r="2" spans="1:5" ht="15" thickBot="1" x14ac:dyDescent="0.35">
      <c r="A2" s="21"/>
      <c r="B2" s="21"/>
      <c r="C2" s="9" t="s">
        <v>26</v>
      </c>
      <c r="D2" s="21"/>
      <c r="E2" s="21"/>
    </row>
    <row r="3" spans="1:5" ht="15" thickBot="1" x14ac:dyDescent="0.35">
      <c r="A3" s="1" t="s">
        <v>3</v>
      </c>
      <c r="B3" s="2">
        <v>16</v>
      </c>
      <c r="C3" s="22">
        <v>42.61</v>
      </c>
      <c r="D3" s="19"/>
      <c r="E3" s="3">
        <f>D3*B3</f>
        <v>0</v>
      </c>
    </row>
    <row r="4" spans="1:5" ht="15" thickBot="1" x14ac:dyDescent="0.35">
      <c r="A4" s="1" t="s">
        <v>4</v>
      </c>
      <c r="B4" s="2">
        <v>44</v>
      </c>
      <c r="C4" s="23">
        <v>45.8</v>
      </c>
      <c r="D4" s="19"/>
      <c r="E4" s="3">
        <f t="shared" ref="E4:E13" si="0">D4*B4</f>
        <v>0</v>
      </c>
    </row>
    <row r="5" spans="1:5" ht="15" thickBot="1" x14ac:dyDescent="0.35">
      <c r="A5" s="1" t="s">
        <v>5</v>
      </c>
      <c r="B5" s="2">
        <v>20</v>
      </c>
      <c r="C5" s="23">
        <v>69.599999999999994</v>
      </c>
      <c r="D5" s="19"/>
      <c r="E5" s="3">
        <f t="shared" si="0"/>
        <v>0</v>
      </c>
    </row>
    <row r="6" spans="1:5" ht="15" thickBot="1" x14ac:dyDescent="0.35">
      <c r="A6" s="1" t="s">
        <v>6</v>
      </c>
      <c r="B6" s="2">
        <v>20</v>
      </c>
      <c r="C6" s="23">
        <v>70</v>
      </c>
      <c r="D6" s="19"/>
      <c r="E6" s="3">
        <f t="shared" si="0"/>
        <v>0</v>
      </c>
    </row>
    <row r="7" spans="1:5" ht="15" thickBot="1" x14ac:dyDescent="0.35">
      <c r="A7" s="1" t="s">
        <v>7</v>
      </c>
      <c r="B7" s="2">
        <v>100</v>
      </c>
      <c r="C7" s="23">
        <v>40</v>
      </c>
      <c r="D7" s="19"/>
      <c r="E7" s="3">
        <f t="shared" si="0"/>
        <v>0</v>
      </c>
    </row>
    <row r="8" spans="1:5" ht="15" thickBot="1" x14ac:dyDescent="0.35">
      <c r="A8" s="1" t="s">
        <v>8</v>
      </c>
      <c r="B8" s="2">
        <v>100</v>
      </c>
      <c r="C8" s="23">
        <v>40</v>
      </c>
      <c r="D8" s="19"/>
      <c r="E8" s="3">
        <f t="shared" si="0"/>
        <v>0</v>
      </c>
    </row>
    <row r="9" spans="1:5" ht="15" thickBot="1" x14ac:dyDescent="0.35">
      <c r="A9" s="1" t="s">
        <v>9</v>
      </c>
      <c r="B9" s="2">
        <v>315</v>
      </c>
      <c r="C9" s="23">
        <v>106.35</v>
      </c>
      <c r="D9" s="19"/>
      <c r="E9" s="3">
        <f t="shared" si="0"/>
        <v>0</v>
      </c>
    </row>
    <row r="10" spans="1:5" ht="15" thickBot="1" x14ac:dyDescent="0.35">
      <c r="A10" s="1" t="s">
        <v>10</v>
      </c>
      <c r="B10" s="2">
        <v>18</v>
      </c>
      <c r="C10" s="23">
        <v>70</v>
      </c>
      <c r="D10" s="19"/>
      <c r="E10" s="3">
        <f t="shared" si="0"/>
        <v>0</v>
      </c>
    </row>
    <row r="11" spans="1:5" ht="15" thickBot="1" x14ac:dyDescent="0.35">
      <c r="A11" s="1" t="s">
        <v>11</v>
      </c>
      <c r="B11" s="2">
        <v>17</v>
      </c>
      <c r="C11" s="23">
        <v>42.6</v>
      </c>
      <c r="D11" s="19"/>
      <c r="E11" s="3">
        <f t="shared" si="0"/>
        <v>0</v>
      </c>
    </row>
    <row r="12" spans="1:5" ht="15" thickBot="1" x14ac:dyDescent="0.35">
      <c r="A12" s="1" t="s">
        <v>12</v>
      </c>
      <c r="B12" s="2">
        <v>10</v>
      </c>
      <c r="C12" s="23">
        <v>5000</v>
      </c>
      <c r="D12" s="19"/>
      <c r="E12" s="3">
        <f t="shared" si="0"/>
        <v>0</v>
      </c>
    </row>
    <row r="13" spans="1:5" ht="15" thickBot="1" x14ac:dyDescent="0.35">
      <c r="A13" s="1" t="s">
        <v>13</v>
      </c>
      <c r="B13" s="2">
        <v>150</v>
      </c>
      <c r="C13" s="23">
        <v>85.49</v>
      </c>
      <c r="D13" s="19"/>
      <c r="E13" s="3">
        <f t="shared" si="0"/>
        <v>0</v>
      </c>
    </row>
    <row r="14" spans="1:5" ht="15" thickBot="1" x14ac:dyDescent="0.35">
      <c r="D14" s="4" t="s">
        <v>14</v>
      </c>
      <c r="E14" s="3">
        <f>SUM(E3:E13)</f>
        <v>0</v>
      </c>
    </row>
    <row r="15" spans="1:5" ht="15" thickBot="1" x14ac:dyDescent="0.35">
      <c r="D15" s="5" t="s">
        <v>17</v>
      </c>
      <c r="E15" s="3">
        <f>E14*0.21</f>
        <v>0</v>
      </c>
    </row>
    <row r="16" spans="1:5" ht="43.8" thickBot="1" x14ac:dyDescent="0.35">
      <c r="A16" s="7" t="s">
        <v>18</v>
      </c>
      <c r="D16" s="5" t="s">
        <v>15</v>
      </c>
      <c r="E16" s="3">
        <f>E14+E15</f>
        <v>0</v>
      </c>
    </row>
    <row r="20" spans="1:6" ht="58.2" thickBot="1" x14ac:dyDescent="0.35">
      <c r="A20" s="10"/>
      <c r="B20" s="10"/>
      <c r="C20" s="10"/>
      <c r="D20" s="5" t="s">
        <v>19</v>
      </c>
      <c r="E20" s="5" t="s">
        <v>20</v>
      </c>
      <c r="F20" s="5" t="s">
        <v>21</v>
      </c>
    </row>
    <row r="21" spans="1:6" ht="15" thickBot="1" x14ac:dyDescent="0.35">
      <c r="A21" s="10"/>
      <c r="B21" s="10"/>
      <c r="C21" s="10"/>
      <c r="D21" s="11">
        <v>0</v>
      </c>
      <c r="E21" s="11">
        <v>0</v>
      </c>
      <c r="F21" s="5"/>
    </row>
    <row r="22" spans="1:6" x14ac:dyDescent="0.3">
      <c r="A22" s="12">
        <f>IF(E14&lt;&gt;"",+E14/(1+D21+E21),"")</f>
        <v>0</v>
      </c>
      <c r="B22" s="12"/>
      <c r="C22" s="12"/>
      <c r="D22" s="12">
        <f>IF(E14&lt;&gt;"",+D21*A22,"")</f>
        <v>0</v>
      </c>
      <c r="E22" s="12">
        <f>IF(E14&lt;&gt;"",+E21*A22,"")</f>
        <v>0</v>
      </c>
      <c r="F22" s="13" t="str">
        <f>IF(E14&gt;0,E14,"")</f>
        <v/>
      </c>
    </row>
    <row r="23" spans="1:6" ht="15" thickBot="1" x14ac:dyDescent="0.35">
      <c r="A23" s="14" t="s">
        <v>22</v>
      </c>
      <c r="B23" s="15"/>
      <c r="C23" s="5"/>
      <c r="D23" s="4" t="s">
        <v>23</v>
      </c>
      <c r="E23" s="4" t="s">
        <v>24</v>
      </c>
      <c r="F23" s="16" t="s">
        <v>25</v>
      </c>
    </row>
    <row r="24" spans="1:6" x14ac:dyDescent="0.3">
      <c r="A24" s="17">
        <v>0.21</v>
      </c>
      <c r="B24" s="17"/>
      <c r="C24" s="17"/>
      <c r="D24" s="18"/>
      <c r="E24" s="18"/>
      <c r="F24" s="16" t="str">
        <f>IF(F22&lt;&gt;"",F22*A24,"")</f>
        <v/>
      </c>
    </row>
    <row r="25" spans="1:6" x14ac:dyDescent="0.3">
      <c r="A25" s="10"/>
      <c r="B25" s="6"/>
      <c r="C25" s="6"/>
      <c r="E25" s="6"/>
      <c r="F25" s="13" t="str">
        <f>IF(F22&lt;&gt;"",SUM(F22:F24),"")</f>
        <v/>
      </c>
    </row>
  </sheetData>
  <sheetProtection sheet="1" objects="1" scenarios="1"/>
  <mergeCells count="4">
    <mergeCell ref="A1:A2"/>
    <mergeCell ref="B1:B2"/>
    <mergeCell ref="D1:D2"/>
    <mergeCell ref="E1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2024-02-28T12:22:44Z</dcterms:created>
  <dcterms:modified xsi:type="dcterms:W3CDTF">2024-02-28T12:44:45Z</dcterms:modified>
</cp:coreProperties>
</file>