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0" documentId="13_ncr:1_{27956393-3AFB-4973-9AA3-B7B88EFF5C07}" xr6:coauthVersionLast="47" xr6:coauthVersionMax="47" xr10:uidLastSave="{00000000-0000-0000-0000-000000000000}"/>
  <bookViews>
    <workbookView xWindow="-108" yWindow="-13068" windowWidth="23256" windowHeight="12576" xr2:uid="{00000000-000D-0000-FFFF-FFFF00000000}"/>
  </bookViews>
  <sheets>
    <sheet name="Oferta Economic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1" l="1"/>
  <c r="C21" i="1" s="1"/>
  <c r="D27" i="1" s="1"/>
  <c r="E21" i="1"/>
  <c r="F26" i="1" s="1"/>
  <c r="E13" i="1"/>
  <c r="C23" i="1" l="1"/>
  <c r="C24" i="1" s="1"/>
  <c r="D26" i="1"/>
  <c r="F27" i="1"/>
  <c r="E23" i="1"/>
  <c r="E24" i="1" s="1"/>
</calcChain>
</file>

<file path=xl/sharedStrings.xml><?xml version="1.0" encoding="utf-8"?>
<sst xmlns="http://schemas.openxmlformats.org/spreadsheetml/2006/main" count="22" uniqueCount="22">
  <si>
    <t>Suministro e Instalación de los Condensadores ELKO de los equipos.</t>
  </si>
  <si>
    <t>Suministro e Instalación de los Condensadores del filtro de entrada de los equipos.</t>
  </si>
  <si>
    <t>Suministro e Instalación de los Condensadores del filtro de salida de los equipos.</t>
  </si>
  <si>
    <t>Suministro y sustitución de 240 baterías Panasonic.</t>
  </si>
  <si>
    <t>Desmontaje de los de los 240 elementos actuales.</t>
  </si>
  <si>
    <t>Montaje de elementos nuevos.</t>
  </si>
  <si>
    <t>PVP OFERTADO
(€)</t>
  </si>
  <si>
    <t xml:space="preserve">SERVICIO SAI Y BATERíAS DE EMERGENCIA </t>
  </si>
  <si>
    <t>CONCEPTO</t>
  </si>
  <si>
    <t>ALMACENAJE Y CUSTODIA</t>
  </si>
  <si>
    <t xml:space="preserve"> TOTAL OFERTA SIN IVA</t>
  </si>
  <si>
    <t xml:space="preserve"> IVA (21%)</t>
  </si>
  <si>
    <t xml:space="preserve"> TOTAL OFERTA CON  IVA</t>
  </si>
  <si>
    <t>Gastos generales</t>
  </si>
  <si>
    <t>Beneficio Industrial</t>
  </si>
  <si>
    <r>
      <t>NOTA 1:</t>
    </r>
    <r>
      <rPr>
        <sz val="8"/>
        <color rgb="FF000000"/>
        <rFont val="Verdana"/>
        <family val="2"/>
      </rPr>
      <t xml:space="preserve"> Para la elaboración de este documento se tendrán en cuenta las notas del apartado 27 del cuadro resumen del Pliego de Condiciones Particulares</t>
    </r>
  </si>
  <si>
    <r>
      <t>NOTA 2:</t>
    </r>
    <r>
      <rPr>
        <sz val="8"/>
        <color rgb="FF000000"/>
        <rFont val="Verdana"/>
        <family val="2"/>
      </rPr>
      <t xml:space="preserve"> Para presentar oferta económica se ha de rellenar las casillas en fondo amarillo.</t>
    </r>
  </si>
  <si>
    <r>
      <t>NOTA 3:</t>
    </r>
    <r>
      <rPr>
        <sz val="8"/>
        <color rgb="FF000000"/>
        <rFont val="Verdana"/>
        <family val="2"/>
      </rPr>
      <t xml:space="preserve"> Los importes de las partidas ofertadas (celdas en fondo amarillo) han de tener repercutidos los Gastos Generales y el beneficio Industrial </t>
    </r>
  </si>
  <si>
    <t xml:space="preserve">OTROS SERVICIOS Y ALCANCES </t>
  </si>
  <si>
    <t>SERVICIOS DE TRANPORTE E INSTALACIÓN  incluye Retirada de los elementos actuales a un gestor de residuos autorizado.</t>
  </si>
  <si>
    <t>MANTENIMIENTO incluye: Ajustes en el Booster e Inversor con los nuevos elementos en los equipos. Ajustes de la tensión de flotación de las baterías en los equipos. Realización de pruebas del correcto funcionamiento todas las etapas de los SAI.</t>
  </si>
  <si>
    <t>PVP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</si>
</sst>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8" x14ac:knownFonts="1">
    <font>
      <sz val="11"/>
      <color theme="1"/>
      <name val="Calibri"/>
      <family val="2"/>
      <scheme val="minor"/>
    </font>
    <font>
      <sz val="10"/>
      <name val="Arial"/>
      <family val="2"/>
    </font>
    <font>
      <b/>
      <sz val="8"/>
      <color rgb="FFFFFFFF"/>
      <name val="Verdana"/>
      <family val="2"/>
    </font>
    <font>
      <b/>
      <sz val="8"/>
      <color rgb="FF000000"/>
      <name val="Verdana"/>
      <family val="2"/>
    </font>
    <font>
      <sz val="8"/>
      <color rgb="FF000000"/>
      <name val="Verdana"/>
      <family val="2"/>
    </font>
    <font>
      <b/>
      <sz val="9"/>
      <color theme="0"/>
      <name val="Verdana"/>
      <family val="2"/>
    </font>
    <font>
      <sz val="11"/>
      <color theme="1"/>
      <name val="Calibri"/>
      <family val="2"/>
      <scheme val="minor"/>
    </font>
    <font>
      <sz val="10"/>
      <color theme="1"/>
      <name val="Calibri"/>
      <family val="2"/>
      <scheme val="minor"/>
    </font>
  </fonts>
  <fills count="11">
    <fill>
      <patternFill patternType="none"/>
    </fill>
    <fill>
      <patternFill patternType="gray125"/>
    </fill>
    <fill>
      <patternFill patternType="solid">
        <fgColor rgb="FF4F6228"/>
        <bgColor rgb="FF000000"/>
      </patternFill>
    </fill>
    <fill>
      <patternFill patternType="solid">
        <fgColor rgb="FFC4D79B"/>
        <bgColor rgb="FF000000"/>
      </patternFill>
    </fill>
    <fill>
      <patternFill patternType="solid">
        <fgColor rgb="FFEBF1DE"/>
        <bgColor rgb="FF000000"/>
      </patternFill>
    </fill>
    <fill>
      <patternFill patternType="solid">
        <fgColor rgb="FFFFFF00"/>
        <bgColor indexed="64"/>
      </patternFill>
    </fill>
    <fill>
      <patternFill patternType="solid">
        <fgColor theme="9" tint="-0.499984740745262"/>
        <bgColor rgb="FF000000"/>
      </patternFill>
    </fill>
    <fill>
      <patternFill patternType="solid">
        <fgColor theme="9" tint="0.79998168889431442"/>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249977111117893"/>
        <bgColor indexed="64"/>
      </patternFill>
    </fill>
  </fills>
  <borders count="1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6" fillId="0" borderId="0" applyFont="0" applyFill="0" applyBorder="0" applyAlignment="0" applyProtection="0"/>
    <xf numFmtId="44" fontId="6" fillId="0" borderId="0" applyFont="0" applyFill="0" applyBorder="0" applyAlignment="0" applyProtection="0"/>
  </cellStyleXfs>
  <cellXfs count="29">
    <xf numFmtId="0" fontId="0" fillId="0" borderId="0" xfId="0"/>
    <xf numFmtId="0" fontId="3" fillId="3" borderId="4"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0" fillId="0" borderId="0" xfId="0" applyAlignment="1">
      <alignment vertical="center"/>
    </xf>
    <xf numFmtId="10" fontId="7" fillId="0" borderId="9" xfId="1" applyNumberFormat="1" applyFont="1" applyBorder="1" applyAlignment="1">
      <alignment vertical="center"/>
    </xf>
    <xf numFmtId="164" fontId="7" fillId="9" borderId="9" xfId="0" applyNumberFormat="1" applyFont="1" applyFill="1" applyBorder="1" applyAlignment="1">
      <alignment vertical="center"/>
    </xf>
    <xf numFmtId="10" fontId="7" fillId="5" borderId="9" xfId="1" applyNumberFormat="1" applyFont="1" applyFill="1" applyBorder="1" applyAlignment="1">
      <alignment vertical="center"/>
    </xf>
    <xf numFmtId="0" fontId="1" fillId="0" borderId="0" xfId="0" applyFont="1" applyAlignment="1">
      <alignment vertical="center"/>
    </xf>
    <xf numFmtId="0" fontId="5" fillId="6" borderId="3" xfId="0" applyFont="1" applyFill="1" applyBorder="1" applyAlignment="1">
      <alignment horizontal="right" vertical="center"/>
    </xf>
    <xf numFmtId="0" fontId="3" fillId="8" borderId="1"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8" xfId="0"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8" fontId="4" fillId="5" borderId="5" xfId="0" applyNumberFormat="1" applyFont="1" applyFill="1" applyBorder="1" applyAlignment="1" applyProtection="1">
      <alignment horizontal="right" vertical="center"/>
      <protection locked="0"/>
    </xf>
    <xf numFmtId="8" fontId="4" fillId="5" borderId="6" xfId="0" applyNumberFormat="1" applyFont="1" applyFill="1" applyBorder="1" applyAlignment="1" applyProtection="1">
      <alignment horizontal="right" vertical="center"/>
      <protection locked="0"/>
    </xf>
    <xf numFmtId="8" fontId="4" fillId="7" borderId="1" xfId="0" applyNumberFormat="1" applyFont="1" applyFill="1" applyBorder="1" applyAlignment="1">
      <alignment horizontal="right" vertical="center"/>
    </xf>
    <xf numFmtId="8" fontId="4" fillId="7" borderId="2" xfId="0" applyNumberFormat="1" applyFont="1" applyFill="1" applyBorder="1" applyAlignment="1">
      <alignment horizontal="right" vertical="center"/>
    </xf>
    <xf numFmtId="8" fontId="4" fillId="7" borderId="5" xfId="0" applyNumberFormat="1" applyFont="1" applyFill="1" applyBorder="1" applyAlignment="1">
      <alignment horizontal="right" vertical="center"/>
    </xf>
    <xf numFmtId="8" fontId="4" fillId="7" borderId="6" xfId="0" applyNumberFormat="1" applyFont="1" applyFill="1" applyBorder="1" applyAlignment="1">
      <alignment horizontal="right" vertical="center"/>
    </xf>
    <xf numFmtId="8" fontId="4" fillId="10" borderId="1" xfId="0" applyNumberFormat="1" applyFont="1" applyFill="1" applyBorder="1" applyAlignment="1">
      <alignment horizontal="right" vertical="center"/>
    </xf>
    <xf numFmtId="8" fontId="4" fillId="10" borderId="2" xfId="0" applyNumberFormat="1" applyFont="1" applyFill="1" applyBorder="1" applyAlignment="1">
      <alignment horizontal="right"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44" fontId="4" fillId="4" borderId="1" xfId="2" applyFont="1" applyFill="1" applyBorder="1" applyAlignment="1">
      <alignment horizontal="center" vertical="center" wrapText="1"/>
    </xf>
    <xf numFmtId="44" fontId="4" fillId="4" borderId="2" xfId="2" applyFont="1" applyFill="1" applyBorder="1" applyAlignment="1">
      <alignment horizontal="center" vertical="center" wrapText="1"/>
    </xf>
  </cellXfs>
  <cellStyles count="3">
    <cellStyle name="Moneda" xfId="2" builtinId="4"/>
    <cellStyle name="Normal" xfId="0" builtinId="0"/>
    <cellStyle name="Porcentaje"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tabSelected="1" topLeftCell="A7" zoomScaleNormal="100" workbookViewId="0">
      <selection activeCell="G20" sqref="G20"/>
    </sheetView>
  </sheetViews>
  <sheetFormatPr baseColWidth="10" defaultColWidth="11.109375" defaultRowHeight="13.2" x14ac:dyDescent="0.3"/>
  <cols>
    <col min="1" max="1" width="3" style="8" customWidth="1"/>
    <col min="2" max="2" width="60.21875" style="8" customWidth="1"/>
    <col min="3" max="4" width="12.33203125" style="8" customWidth="1"/>
    <col min="5" max="16384" width="11.109375" style="8"/>
  </cols>
  <sheetData>
    <row r="1" spans="2:6" ht="13.8" thickBot="1" x14ac:dyDescent="0.35"/>
    <row r="2" spans="2:6" ht="24" customHeight="1" thickBot="1" x14ac:dyDescent="0.35">
      <c r="B2" s="10" t="s">
        <v>15</v>
      </c>
      <c r="C2" s="11"/>
      <c r="D2" s="11"/>
      <c r="E2" s="11"/>
      <c r="F2" s="12"/>
    </row>
    <row r="3" spans="2:6" ht="13.8" thickBot="1" x14ac:dyDescent="0.35"/>
    <row r="4" spans="2:6" ht="27.6" customHeight="1" thickBot="1" x14ac:dyDescent="0.35">
      <c r="B4" s="10" t="s">
        <v>16</v>
      </c>
      <c r="C4" s="11"/>
      <c r="D4" s="11"/>
      <c r="E4" s="11"/>
      <c r="F4" s="12"/>
    </row>
    <row r="5" spans="2:6" ht="13.8" thickBot="1" x14ac:dyDescent="0.35"/>
    <row r="6" spans="2:6" ht="19.8" customHeight="1" thickBot="1" x14ac:dyDescent="0.35">
      <c r="B6" s="10" t="s">
        <v>17</v>
      </c>
      <c r="C6" s="11"/>
      <c r="D6" s="11"/>
      <c r="E6" s="11"/>
      <c r="F6" s="12"/>
    </row>
    <row r="8" spans="2:6" ht="15" customHeight="1" thickBot="1" x14ac:dyDescent="0.35">
      <c r="B8" s="13" t="s">
        <v>7</v>
      </c>
      <c r="C8" s="14"/>
      <c r="D8" s="14"/>
      <c r="E8" s="14"/>
      <c r="F8" s="14"/>
    </row>
    <row r="9" spans="2:6" ht="33.6" customHeight="1" thickBot="1" x14ac:dyDescent="0.35">
      <c r="B9" s="1" t="s">
        <v>8</v>
      </c>
      <c r="C9" s="25" t="s">
        <v>21</v>
      </c>
      <c r="D9" s="26"/>
      <c r="E9" s="15" t="s">
        <v>6</v>
      </c>
      <c r="F9" s="16"/>
    </row>
    <row r="10" spans="2:6" ht="21" customHeight="1" thickBot="1" x14ac:dyDescent="0.35">
      <c r="B10" s="2" t="s">
        <v>9</v>
      </c>
      <c r="C10" s="27">
        <v>2857.14</v>
      </c>
      <c r="D10" s="28"/>
      <c r="E10" s="17"/>
      <c r="F10" s="18"/>
    </row>
    <row r="11" spans="2:6" ht="51" customHeight="1" thickBot="1" x14ac:dyDescent="0.35">
      <c r="B11" s="2" t="s">
        <v>20</v>
      </c>
      <c r="C11" s="27">
        <v>21571.43</v>
      </c>
      <c r="D11" s="28"/>
      <c r="E11" s="17"/>
      <c r="F11" s="18"/>
    </row>
    <row r="12" spans="2:6" ht="30" customHeight="1" thickBot="1" x14ac:dyDescent="0.35">
      <c r="B12" s="2" t="s">
        <v>19</v>
      </c>
      <c r="C12" s="27">
        <v>5714.29</v>
      </c>
      <c r="D12" s="28"/>
      <c r="E12" s="17"/>
      <c r="F12" s="18"/>
    </row>
    <row r="13" spans="2:6" ht="21" customHeight="1" thickBot="1" x14ac:dyDescent="0.35">
      <c r="B13" s="2" t="s">
        <v>18</v>
      </c>
      <c r="C13" s="27">
        <f>SUM(C14:D19)</f>
        <v>12657.140000000001</v>
      </c>
      <c r="D13" s="28"/>
      <c r="E13" s="21">
        <f>SUM(E14:E19)</f>
        <v>0</v>
      </c>
      <c r="F13" s="22"/>
    </row>
    <row r="14" spans="2:6" ht="21" customHeight="1" thickBot="1" x14ac:dyDescent="0.35">
      <c r="B14" s="3" t="s">
        <v>0</v>
      </c>
      <c r="C14" s="27">
        <v>1142.8599999999999</v>
      </c>
      <c r="D14" s="28"/>
      <c r="E14" s="17"/>
      <c r="F14" s="18"/>
    </row>
    <row r="15" spans="2:6" ht="21" customHeight="1" thickBot="1" x14ac:dyDescent="0.35">
      <c r="B15" s="3" t="s">
        <v>1</v>
      </c>
      <c r="C15" s="27">
        <v>1142.8599999999999</v>
      </c>
      <c r="D15" s="28"/>
      <c r="E15" s="17"/>
      <c r="F15" s="18"/>
    </row>
    <row r="16" spans="2:6" ht="21" customHeight="1" thickBot="1" x14ac:dyDescent="0.35">
      <c r="B16" s="3" t="s">
        <v>2</v>
      </c>
      <c r="C16" s="27">
        <v>1142.8599999999999</v>
      </c>
      <c r="D16" s="28"/>
      <c r="E16" s="17"/>
      <c r="F16" s="18"/>
    </row>
    <row r="17" spans="2:6" ht="21" customHeight="1" thickBot="1" x14ac:dyDescent="0.35">
      <c r="B17" s="3" t="s">
        <v>3</v>
      </c>
      <c r="C17" s="27">
        <v>5800</v>
      </c>
      <c r="D17" s="28"/>
      <c r="E17" s="17"/>
      <c r="F17" s="18"/>
    </row>
    <row r="18" spans="2:6" ht="21" customHeight="1" thickBot="1" x14ac:dyDescent="0.35">
      <c r="B18" s="3" t="s">
        <v>4</v>
      </c>
      <c r="C18" s="27">
        <v>1714.28</v>
      </c>
      <c r="D18" s="28"/>
      <c r="E18" s="17"/>
      <c r="F18" s="18"/>
    </row>
    <row r="19" spans="2:6" ht="21" customHeight="1" thickBot="1" x14ac:dyDescent="0.35">
      <c r="B19" s="3" t="s">
        <v>5</v>
      </c>
      <c r="C19" s="27">
        <v>1714.28</v>
      </c>
      <c r="D19" s="28"/>
      <c r="E19" s="17"/>
      <c r="F19" s="18"/>
    </row>
    <row r="20" spans="2:6" ht="13.8" thickBot="1" x14ac:dyDescent="0.35"/>
    <row r="21" spans="2:6" ht="13.8" thickBot="1" x14ac:dyDescent="0.35">
      <c r="B21" s="9" t="s">
        <v>10</v>
      </c>
      <c r="C21" s="27">
        <f>SUM(C10:D13)</f>
        <v>42800</v>
      </c>
      <c r="D21" s="28"/>
      <c r="E21" s="23">
        <f>SUM(E10:F12)+SUM(E14:F19)</f>
        <v>0</v>
      </c>
      <c r="F21" s="24"/>
    </row>
    <row r="22" spans="2:6" ht="13.8" thickBot="1" x14ac:dyDescent="0.35"/>
    <row r="23" spans="2:6" ht="13.8" thickBot="1" x14ac:dyDescent="0.35">
      <c r="B23" s="9" t="s">
        <v>11</v>
      </c>
      <c r="C23" s="27">
        <f>C21*0.21</f>
        <v>8988</v>
      </c>
      <c r="D23" s="28"/>
      <c r="E23" s="19">
        <f>E21*0.21</f>
        <v>0</v>
      </c>
      <c r="F23" s="20"/>
    </row>
    <row r="24" spans="2:6" ht="13.8" thickBot="1" x14ac:dyDescent="0.35">
      <c r="B24" s="9" t="s">
        <v>12</v>
      </c>
      <c r="C24" s="27">
        <f>+C23+C21</f>
        <v>51788</v>
      </c>
      <c r="D24" s="28"/>
      <c r="E24" s="19">
        <f>E21+E23</f>
        <v>0</v>
      </c>
      <c r="F24" s="20"/>
    </row>
    <row r="25" spans="2:6" ht="13.8" thickBot="1" x14ac:dyDescent="0.35"/>
    <row r="26" spans="2:6" s="4" customFormat="1" ht="15" thickBot="1" x14ac:dyDescent="0.35">
      <c r="B26" s="9" t="s">
        <v>13</v>
      </c>
      <c r="C26" s="5">
        <v>0.09</v>
      </c>
      <c r="D26" s="6">
        <f>+ROUND(C26*C21/(1+C26+C27),2)</f>
        <v>3349.57</v>
      </c>
      <c r="E26" s="7"/>
      <c r="F26" s="6">
        <f>+ROUND(E26*E21/(1+E26+E27),2)</f>
        <v>0</v>
      </c>
    </row>
    <row r="27" spans="2:6" s="4" customFormat="1" ht="15" thickBot="1" x14ac:dyDescent="0.35">
      <c r="B27" s="9" t="s">
        <v>14</v>
      </c>
      <c r="C27" s="5">
        <v>0.06</v>
      </c>
      <c r="D27" s="6">
        <f>+ROUND(C27*C21/(1+C26+C27),2)</f>
        <v>2233.04</v>
      </c>
      <c r="E27" s="7"/>
      <c r="F27" s="6">
        <f>+ROUND(E27*E21/(1+E26+E27),2)</f>
        <v>0</v>
      </c>
    </row>
  </sheetData>
  <sheetProtection algorithmName="SHA-512" hashValue="zmwUbstde4wMlHMBKN0THf/SK50O+VY25S5pTxNJq+X3RF3WUQwe00AGuBmvem50FHBB+1xguDoJlzEyAekCdg==" saltValue="/TlbTVRdvLRd2PhsckH6ug==" spinCount="100000" sheet="1" objects="1" scenarios="1"/>
  <protectedRanges>
    <protectedRange sqref="E26:E27" name="Rango3"/>
    <protectedRange sqref="E10:F12" name="Rango1"/>
    <protectedRange sqref="E14:F19" name="Rango2"/>
  </protectedRanges>
  <mergeCells count="32">
    <mergeCell ref="C14:D14"/>
    <mergeCell ref="C15:D15"/>
    <mergeCell ref="C16:D16"/>
    <mergeCell ref="C17:D17"/>
    <mergeCell ref="C18:D18"/>
    <mergeCell ref="C9:D9"/>
    <mergeCell ref="C10:D10"/>
    <mergeCell ref="C11:D11"/>
    <mergeCell ref="C12:D12"/>
    <mergeCell ref="C13:D13"/>
    <mergeCell ref="E24:F24"/>
    <mergeCell ref="E19:F19"/>
    <mergeCell ref="E21:F21"/>
    <mergeCell ref="E23:F23"/>
    <mergeCell ref="E17:F17"/>
    <mergeCell ref="E18:F18"/>
    <mergeCell ref="E12:F12"/>
    <mergeCell ref="E13:F13"/>
    <mergeCell ref="E14:F14"/>
    <mergeCell ref="E15:F15"/>
    <mergeCell ref="E16:F16"/>
    <mergeCell ref="C19:D19"/>
    <mergeCell ref="C21:D21"/>
    <mergeCell ref="C23:D23"/>
    <mergeCell ref="C24:D24"/>
    <mergeCell ref="B2:F2"/>
    <mergeCell ref="B8:F8"/>
    <mergeCell ref="E9:F9"/>
    <mergeCell ref="E10:F10"/>
    <mergeCell ref="E11:F11"/>
    <mergeCell ref="B4:F4"/>
    <mergeCell ref="B6:F6"/>
  </mergeCells>
  <conditionalFormatting sqref="E21:F21">
    <cfRule type="cellIs" dxfId="0" priority="3" operator="greaterThan">
      <formula>$C$21</formula>
    </cfRule>
  </conditionalFormatting>
  <dataValidations count="1">
    <dataValidation type="whole" allowBlank="1" showInputMessage="1" showErrorMessage="1" sqref="E21:F21" xr:uid="{8F7E06EA-5326-4C5A-8DBA-8329AA5A49CF}">
      <formula1>0</formula1>
      <formula2>34800</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Economica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2024-04-01T06:21:00Z</dcterms:created>
  <dcterms:modified xsi:type="dcterms:W3CDTF">2024-04-19T09:20:53Z</dcterms:modified>
</cp:coreProperties>
</file>