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KNIME\Mantenimiento 2025-2026\"/>
    </mc:Choice>
  </mc:AlternateContent>
  <xr:revisionPtr revIDLastSave="0" documentId="13_ncr:1_{95F61BA2-A4D0-4267-93BB-E3C30D8C89AF}" xr6:coauthVersionLast="47" xr6:coauthVersionMax="47" xr10:uidLastSave="{00000000-0000-0000-0000-000000000000}"/>
  <bookViews>
    <workbookView xWindow="22932" yWindow="-108" windowWidth="23256" windowHeight="12576" xr2:uid="{4D2987A2-BC0D-460E-A844-BE1B9EB0711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6" i="1" s="1"/>
  <c r="G12" i="1" s="1"/>
  <c r="G14" i="1" l="1"/>
  <c r="C12" i="1"/>
  <c r="F12" i="1" s="1"/>
  <c r="G7" i="1"/>
  <c r="G8" i="1" s="1"/>
  <c r="E12" i="1" l="1"/>
</calcChain>
</file>

<file path=xl/sharedStrings.xml><?xml version="1.0" encoding="utf-8"?>
<sst xmlns="http://schemas.openxmlformats.org/spreadsheetml/2006/main" count="19" uniqueCount="18">
  <si>
    <t>Suscripciones</t>
  </si>
  <si>
    <t>Cantidad</t>
  </si>
  <si>
    <t xml:space="preserve">Importe anual Máximo </t>
  </si>
  <si>
    <t>Importe</t>
  </si>
  <si>
    <t>Permitido</t>
  </si>
  <si>
    <t>Total</t>
  </si>
  <si>
    <t>KNIME Business Hub Basic (pack 5 licencias)</t>
  </si>
  <si>
    <t>TOTAL OFERTA SIN IVA</t>
  </si>
  <si>
    <t>IVA</t>
  </si>
  <si>
    <t xml:space="preserve">TOTAL OFERTA </t>
  </si>
  <si>
    <t>IMPORTE GG (%)</t>
  </si>
  <si>
    <t>IMPORTE BI (%)</t>
  </si>
  <si>
    <t>IMPORTE TOTAL OFERTADO + GG + BI</t>
  </si>
  <si>
    <t>IMPORTE OFERTADO</t>
  </si>
  <si>
    <t>IMPORTE GG</t>
  </si>
  <si>
    <t>IMPORTE BI</t>
  </si>
  <si>
    <t xml:space="preserve">               </t>
  </si>
  <si>
    <t>El importe de la celda “TOTAL OFERTA SIN IVA” incluye el importe correspondiente a las celdas “Beneficio industrial” y “Gastos Generales”. En caso de que las celdas mencionadas anteriormente no estén debidamente cumplimentadas, es decir, se encuentren en blanco, se considerará que el % ofertado para dichas celdas es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</si>
</sst>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</numFmts>
  <fonts count="1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1"/>
      <name val="Calibri"/>
      <family val="2"/>
    </font>
    <font>
      <sz val="10"/>
      <name val="LiberationSans"/>
    </font>
    <font>
      <b/>
      <sz val="12"/>
      <name val="Aptos Narrow"/>
      <family val="2"/>
      <scheme val="minor"/>
    </font>
    <font>
      <sz val="7"/>
      <color theme="1"/>
      <name val="Aptos Narrow"/>
      <family val="2"/>
      <scheme val="minor"/>
    </font>
    <font>
      <sz val="10"/>
      <name val="Aptos Narrow"/>
      <family val="2"/>
      <scheme val="minor"/>
    </font>
    <font>
      <sz val="8"/>
      <color theme="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/>
    <xf numFmtId="0" fontId="3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center" vertical="center"/>
    </xf>
    <xf numFmtId="164" fontId="5" fillId="3" borderId="11" xfId="0" applyNumberFormat="1" applyFont="1" applyFill="1" applyBorder="1" applyAlignment="1">
      <alignment horizontal="center" vertical="center"/>
    </xf>
    <xf numFmtId="44" fontId="3" fillId="4" borderId="11" xfId="1" applyFont="1" applyFill="1" applyBorder="1" applyProtection="1">
      <protection locked="0"/>
    </xf>
    <xf numFmtId="44" fontId="3" fillId="0" borderId="11" xfId="1" applyFont="1" applyBorder="1"/>
    <xf numFmtId="0" fontId="3" fillId="0" borderId="0" xfId="0" applyFont="1"/>
    <xf numFmtId="7" fontId="6" fillId="0" borderId="10" xfId="1" applyNumberFormat="1" applyFont="1" applyFill="1" applyBorder="1" applyAlignment="1" applyProtection="1"/>
    <xf numFmtId="44" fontId="6" fillId="5" borderId="10" xfId="1" applyFont="1" applyFill="1" applyBorder="1" applyAlignment="1" applyProtection="1"/>
    <xf numFmtId="9" fontId="6" fillId="0" borderId="12" xfId="2" applyFont="1" applyFill="1" applyBorder="1" applyAlignment="1" applyProtection="1">
      <protection locked="0"/>
    </xf>
    <xf numFmtId="44" fontId="6" fillId="6" borderId="10" xfId="1" applyFont="1" applyFill="1" applyBorder="1" applyAlignment="1" applyProtection="1"/>
    <xf numFmtId="0" fontId="7" fillId="0" borderId="0" xfId="0" applyFont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2" fillId="5" borderId="10" xfId="0" applyNumberFormat="1" applyFont="1" applyFill="1" applyBorder="1" applyAlignment="1">
      <alignment horizontal="center"/>
    </xf>
    <xf numFmtId="165" fontId="0" fillId="5" borderId="10" xfId="0" applyNumberFormat="1" applyFill="1" applyBorder="1" applyAlignment="1">
      <alignment horizontal="center"/>
    </xf>
    <xf numFmtId="165" fontId="0" fillId="5" borderId="11" xfId="0" applyNumberFormat="1" applyFill="1" applyBorder="1" applyAlignment="1">
      <alignment horizontal="center"/>
    </xf>
    <xf numFmtId="10" fontId="0" fillId="4" borderId="14" xfId="0" applyNumberFormat="1" applyFill="1" applyBorder="1" applyAlignment="1" applyProtection="1">
      <alignment horizontal="center"/>
      <protection locked="0"/>
    </xf>
    <xf numFmtId="165" fontId="2" fillId="5" borderId="10" xfId="0" applyNumberFormat="1" applyFont="1" applyFill="1" applyBorder="1" applyAlignment="1">
      <alignment horizontal="center"/>
    </xf>
    <xf numFmtId="9" fontId="0" fillId="0" borderId="12" xfId="0" applyNumberFormat="1" applyBorder="1" applyAlignment="1">
      <alignment horizontal="center"/>
    </xf>
    <xf numFmtId="9" fontId="0" fillId="0" borderId="13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4" fontId="6" fillId="0" borderId="12" xfId="1" applyFont="1" applyFill="1" applyBorder="1" applyAlignment="1" applyProtection="1">
      <alignment horizontal="center"/>
    </xf>
    <xf numFmtId="44" fontId="6" fillId="0" borderId="4" xfId="1" applyFont="1" applyFill="1" applyBorder="1" applyAlignment="1" applyProtection="1">
      <alignment horizontal="center"/>
    </xf>
    <xf numFmtId="44" fontId="6" fillId="5" borderId="12" xfId="1" applyFont="1" applyFill="1" applyBorder="1" applyAlignment="1" applyProtection="1">
      <alignment horizontal="right"/>
    </xf>
    <xf numFmtId="44" fontId="6" fillId="5" borderId="4" xfId="1" applyFont="1" applyFill="1" applyBorder="1" applyAlignment="1" applyProtection="1">
      <alignment horizontal="right"/>
    </xf>
    <xf numFmtId="44" fontId="3" fillId="6" borderId="12" xfId="1" applyFont="1" applyFill="1" applyBorder="1" applyAlignment="1" applyProtection="1">
      <alignment horizontal="center"/>
    </xf>
    <xf numFmtId="44" fontId="3" fillId="6" borderId="4" xfId="1" applyFont="1" applyFill="1" applyBorder="1" applyAlignment="1" applyProtection="1">
      <alignment horizontal="center"/>
    </xf>
    <xf numFmtId="44" fontId="3" fillId="6" borderId="13" xfId="1" applyFont="1" applyFill="1" applyBorder="1" applyAlignment="1" applyProtection="1">
      <alignment horizontal="center"/>
    </xf>
    <xf numFmtId="0" fontId="9" fillId="6" borderId="14" xfId="0" applyFont="1" applyFill="1" applyBorder="1" applyAlignment="1" applyProtection="1">
      <alignment horizont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B9A57-FF34-4790-ADE4-6655E6E9AC03}">
  <dimension ref="B2:G14"/>
  <sheetViews>
    <sheetView tabSelected="1" workbookViewId="0">
      <selection activeCell="E4" sqref="E4"/>
    </sheetView>
  </sheetViews>
  <sheetFormatPr baseColWidth="10" defaultRowHeight="14.4"/>
  <cols>
    <col min="2" max="2" width="46.6640625" customWidth="1"/>
    <col min="3" max="7" width="20.77734375" customWidth="1"/>
  </cols>
  <sheetData>
    <row r="2" spans="2:7" ht="31.2">
      <c r="B2" s="29" t="s">
        <v>0</v>
      </c>
      <c r="C2" s="31" t="s">
        <v>1</v>
      </c>
      <c r="D2" s="2" t="s">
        <v>2</v>
      </c>
      <c r="E2" s="3"/>
      <c r="F2" s="4" t="s">
        <v>3</v>
      </c>
      <c r="G2" s="5"/>
    </row>
    <row r="3" spans="2:7" ht="15.6">
      <c r="B3" s="30"/>
      <c r="C3" s="32"/>
      <c r="D3" s="6" t="s">
        <v>4</v>
      </c>
      <c r="E3" s="7">
        <v>2025</v>
      </c>
      <c r="F3" s="7">
        <v>2026</v>
      </c>
      <c r="G3" s="8" t="s">
        <v>5</v>
      </c>
    </row>
    <row r="4" spans="2:7" ht="15.6">
      <c r="B4" s="9" t="s">
        <v>6</v>
      </c>
      <c r="C4" s="10">
        <v>1</v>
      </c>
      <c r="D4" s="11">
        <v>35000</v>
      </c>
      <c r="E4" s="12"/>
      <c r="F4" s="12">
        <v>0</v>
      </c>
      <c r="G4" s="13">
        <f>SUM(E4:F4)</f>
        <v>0</v>
      </c>
    </row>
    <row r="5" spans="2:7" ht="15.6">
      <c r="B5" s="14"/>
      <c r="C5" s="14"/>
      <c r="D5" s="14"/>
      <c r="E5" s="33"/>
      <c r="F5" s="34"/>
      <c r="G5" s="15"/>
    </row>
    <row r="6" spans="2:7" ht="15.6" customHeight="1">
      <c r="B6" s="28" t="s">
        <v>17</v>
      </c>
      <c r="C6" s="35" t="s">
        <v>7</v>
      </c>
      <c r="D6" s="36"/>
      <c r="E6" s="36"/>
      <c r="F6" s="36"/>
      <c r="G6" s="16">
        <f>G4</f>
        <v>0</v>
      </c>
    </row>
    <row r="7" spans="2:7" ht="15.6">
      <c r="B7" s="28"/>
      <c r="C7" s="37" t="s">
        <v>8</v>
      </c>
      <c r="D7" s="38"/>
      <c r="E7" s="39"/>
      <c r="F7" s="17">
        <v>0.21</v>
      </c>
      <c r="G7" s="18">
        <f>G6*F7</f>
        <v>0</v>
      </c>
    </row>
    <row r="8" spans="2:7" ht="15.6">
      <c r="B8" s="28"/>
      <c r="C8" s="35" t="s">
        <v>9</v>
      </c>
      <c r="D8" s="36"/>
      <c r="E8" s="36"/>
      <c r="F8" s="36"/>
      <c r="G8" s="16">
        <f>G6+G7</f>
        <v>0</v>
      </c>
    </row>
    <row r="9" spans="2:7" ht="15.6" customHeight="1">
      <c r="B9" s="28"/>
    </row>
    <row r="10" spans="2:7" ht="55.2" customHeight="1">
      <c r="B10" s="28"/>
      <c r="C10" s="19"/>
      <c r="D10" s="19"/>
      <c r="E10" s="1" t="s">
        <v>10</v>
      </c>
      <c r="F10" s="1" t="s">
        <v>11</v>
      </c>
      <c r="G10" s="20" t="s">
        <v>12</v>
      </c>
    </row>
    <row r="11" spans="2:7" ht="15.6">
      <c r="B11" s="14"/>
      <c r="C11" s="19"/>
      <c r="D11" s="19"/>
      <c r="E11" s="24">
        <v>0</v>
      </c>
      <c r="F11" s="24">
        <v>0</v>
      </c>
      <c r="G11" s="40"/>
    </row>
    <row r="12" spans="2:7" ht="15.6">
      <c r="B12" s="14"/>
      <c r="C12" s="25" t="str">
        <f>IF(G12&lt;&gt;"",+G12/(1+E11+F11),"")</f>
        <v/>
      </c>
      <c r="D12" s="25"/>
      <c r="E12" s="21" t="str">
        <f>IF(G12&lt;&gt;"",+E11*C12,"")</f>
        <v/>
      </c>
      <c r="F12" s="21" t="str">
        <f>IF(G12&lt;&gt;"",+F11*C12,"")</f>
        <v/>
      </c>
      <c r="G12" s="22" t="str">
        <f>IF(G6&gt;0,G6,"")</f>
        <v/>
      </c>
    </row>
    <row r="13" spans="2:7" ht="15.6">
      <c r="B13" s="14"/>
      <c r="C13" s="1" t="s">
        <v>13</v>
      </c>
      <c r="D13" s="1"/>
      <c r="E13" s="1" t="s">
        <v>14</v>
      </c>
      <c r="F13" s="1" t="s">
        <v>15</v>
      </c>
      <c r="G13" s="1" t="s">
        <v>16</v>
      </c>
    </row>
    <row r="14" spans="2:7" ht="15.6">
      <c r="B14" s="14"/>
      <c r="C14" s="26" t="s">
        <v>8</v>
      </c>
      <c r="D14" s="27"/>
      <c r="E14" s="26">
        <v>0.21</v>
      </c>
      <c r="F14" s="27"/>
      <c r="G14" s="23" t="str">
        <f>IF(G12&lt;&gt;"",G12*E14,"")</f>
        <v/>
      </c>
    </row>
  </sheetData>
  <sheetProtection algorithmName="SHA-512" hashValue="la0nFNicZGN3eIVByI51StXx4KnhaLkFdXhNAssTCBLgvw7xEFfItVAck1NbCIbB95IJNk0vAVPqxRwAvuyHMg==" saltValue="SEKI7VhMltpb0Y/DLRTF1A==" spinCount="100000" sheet="1" objects="1" scenarios="1"/>
  <protectedRanges>
    <protectedRange sqref="E11:F11" name="Rango3_2_1"/>
  </protectedRanges>
  <mergeCells count="10">
    <mergeCell ref="C12:D12"/>
    <mergeCell ref="E14:F14"/>
    <mergeCell ref="B6:B10"/>
    <mergeCell ref="B2:B3"/>
    <mergeCell ref="C2:C3"/>
    <mergeCell ref="E5:F5"/>
    <mergeCell ref="C6:F6"/>
    <mergeCell ref="C7:E7"/>
    <mergeCell ref="C8:F8"/>
    <mergeCell ref="C14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Herraiz Ortiz, Antonio</dc:creator>
  <cp:lastModifiedBy>Herraiz Ortiz, Antonio</cp:lastModifiedBy>
  <dcterms:created xsi:type="dcterms:W3CDTF">2024-06-05T08:34:34Z</dcterms:created>
  <dcterms:modified xsi:type="dcterms:W3CDTF">2024-06-05T08:44:10Z</dcterms:modified>
</cp:coreProperties>
</file>