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oord. Ingenieria Operativa\Inf Comun Coordinación\CONCURSOS 2023\Inspecciones reglamentarias\"/>
    </mc:Choice>
  </mc:AlternateContent>
  <xr:revisionPtr revIDLastSave="0" documentId="13_ncr:1_{AE2C6805-ED06-499B-A314-A07632E2C485}" xr6:coauthVersionLast="47" xr6:coauthVersionMax="47" xr10:uidLastSave="{00000000-0000-0000-0000-000000000000}"/>
  <bookViews>
    <workbookView xWindow="32640" yWindow="180" windowWidth="24660" windowHeight="15180" xr2:uid="{DA73431E-496A-4750-813D-33DA1D4D123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3" i="1"/>
  <c r="G6" i="1"/>
  <c r="G5" i="1"/>
  <c r="G4" i="1"/>
  <c r="G3" i="1"/>
  <c r="E7" i="1" l="1"/>
  <c r="E8" i="1" s="1"/>
  <c r="E9" i="1" s="1"/>
  <c r="G7" i="1"/>
  <c r="G8" i="1" s="1"/>
  <c r="G9" i="1" s="1"/>
  <c r="F13" i="1" l="1"/>
  <c r="F12" i="1"/>
</calcChain>
</file>

<file path=xl/sharedStrings.xml><?xml version="1.0" encoding="utf-8"?>
<sst xmlns="http://schemas.openxmlformats.org/spreadsheetml/2006/main" count="16" uniqueCount="16">
  <si>
    <t xml:space="preserve"> UNIDADES INSPECCIÓN </t>
  </si>
  <si>
    <t xml:space="preserve"> IMPORTE UNITARIO OFERTADO </t>
  </si>
  <si>
    <t xml:space="preserve"> IMPORTE TOTAL OFERTADO </t>
  </si>
  <si>
    <t>Unidades de Inspección de Estación</t>
  </si>
  <si>
    <t>Unidades de Inspección de Depósitos</t>
  </si>
  <si>
    <t>Unidades Alumbrado exterior de Depósitos</t>
  </si>
  <si>
    <t>Unidades Infrastrucutra carga vehículos eléctricos</t>
  </si>
  <si>
    <t>IMPORTE TOTAL</t>
  </si>
  <si>
    <t xml:space="preserve"> IMPORTE UNITARIO LICITACIÓN (GG y BI incluidos)</t>
  </si>
  <si>
    <t>IVA (21%)</t>
  </si>
  <si>
    <t xml:space="preserve"> TOTAL (IVA no incluido)</t>
  </si>
  <si>
    <t xml:space="preserve"> TOTAL (IVA  incluido)</t>
  </si>
  <si>
    <t>Gasto Generales (% GG)</t>
  </si>
  <si>
    <t>Beneficio Industrial (% BI)</t>
  </si>
  <si>
    <t>Para la elaboracion de este documento se tendrán en cuenta las notas del apartado 27 del cuadro resumen del Pliego de Condiciones Particulares</t>
  </si>
  <si>
    <t>NOTA: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</si>
</sst>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44" fontId="2" fillId="2" borderId="4" xfId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44" fontId="2" fillId="2" borderId="6" xfId="1" applyFont="1" applyFill="1" applyBorder="1" applyAlignment="1">
      <alignment horizontal="center" vertical="center"/>
    </xf>
    <xf numFmtId="44" fontId="2" fillId="2" borderId="3" xfId="1" applyFont="1" applyFill="1" applyBorder="1" applyAlignment="1">
      <alignment horizontal="center" vertical="center"/>
    </xf>
    <xf numFmtId="44" fontId="2" fillId="2" borderId="5" xfId="1" applyFont="1" applyFill="1" applyBorder="1" applyAlignment="1">
      <alignment horizontal="center" vertical="center"/>
    </xf>
    <xf numFmtId="10" fontId="2" fillId="4" borderId="3" xfId="1" applyNumberFormat="1" applyFont="1" applyFill="1" applyBorder="1" applyAlignment="1" applyProtection="1">
      <alignment horizontal="center" vertical="center"/>
      <protection locked="0"/>
    </xf>
    <xf numFmtId="10" fontId="2" fillId="4" borderId="5" xfId="1" applyNumberFormat="1" applyFont="1" applyFill="1" applyBorder="1" applyAlignment="1" applyProtection="1">
      <alignment horizontal="center" vertical="center"/>
      <protection locked="0"/>
    </xf>
    <xf numFmtId="44" fontId="0" fillId="0" borderId="5" xfId="0" applyNumberFormat="1" applyBorder="1"/>
    <xf numFmtId="44" fontId="0" fillId="0" borderId="3" xfId="0" applyNumberFormat="1" applyBorder="1"/>
    <xf numFmtId="7" fontId="2" fillId="4" borderId="8" xfId="1" applyNumberFormat="1" applyFont="1" applyFill="1" applyBorder="1" applyAlignment="1" applyProtection="1">
      <alignment horizontal="center" vertical="center"/>
      <protection locked="0"/>
    </xf>
    <xf numFmtId="7" fontId="2" fillId="4" borderId="9" xfId="1" applyNumberFormat="1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21A14-8E50-4C64-9587-4750E05C2BD9}">
  <dimension ref="B1:G16"/>
  <sheetViews>
    <sheetView tabSelected="1" topLeftCell="B1" workbookViewId="0">
      <selection activeCell="D25" sqref="D25"/>
    </sheetView>
  </sheetViews>
  <sheetFormatPr baseColWidth="10" defaultColWidth="20.140625" defaultRowHeight="15" x14ac:dyDescent="0.25"/>
  <cols>
    <col min="2" max="2" width="48.42578125" bestFit="1" customWidth="1"/>
    <col min="3" max="3" width="19.5703125" customWidth="1"/>
    <col min="4" max="4" width="28" customWidth="1"/>
  </cols>
  <sheetData>
    <row r="1" spans="2:7" ht="15.75" thickBot="1" x14ac:dyDescent="0.3"/>
    <row r="2" spans="2:7" ht="48" thickBot="1" x14ac:dyDescent="0.3">
      <c r="B2" s="1"/>
      <c r="C2" s="2" t="s">
        <v>0</v>
      </c>
      <c r="D2" s="3" t="s">
        <v>8</v>
      </c>
      <c r="E2" s="3" t="s">
        <v>7</v>
      </c>
      <c r="F2" s="3" t="s">
        <v>1</v>
      </c>
      <c r="G2" s="3" t="s">
        <v>2</v>
      </c>
    </row>
    <row r="3" spans="2:7" ht="16.5" thickBot="1" x14ac:dyDescent="0.3">
      <c r="B3" s="4" t="s">
        <v>3</v>
      </c>
      <c r="C3" s="5">
        <v>222</v>
      </c>
      <c r="D3" s="6">
        <v>250</v>
      </c>
      <c r="E3" s="6">
        <f>C3*D3</f>
        <v>55500</v>
      </c>
      <c r="F3" s="16"/>
      <c r="G3" s="10">
        <f>+F3*C3</f>
        <v>0</v>
      </c>
    </row>
    <row r="4" spans="2:7" ht="16.5" thickBot="1" x14ac:dyDescent="0.3">
      <c r="B4" s="7" t="s">
        <v>4</v>
      </c>
      <c r="C4" s="8">
        <v>11</v>
      </c>
      <c r="D4" s="9">
        <v>490</v>
      </c>
      <c r="E4" s="6">
        <f t="shared" ref="E4:E6" si="0">C4*D4</f>
        <v>5390</v>
      </c>
      <c r="F4" s="17"/>
      <c r="G4" s="10">
        <f t="shared" ref="G4:G5" si="1">+F4*C4</f>
        <v>0</v>
      </c>
    </row>
    <row r="5" spans="2:7" ht="16.5" thickBot="1" x14ac:dyDescent="0.3">
      <c r="B5" s="7" t="s">
        <v>5</v>
      </c>
      <c r="C5" s="8">
        <v>5</v>
      </c>
      <c r="D5" s="9">
        <v>260</v>
      </c>
      <c r="E5" s="6">
        <f t="shared" si="0"/>
        <v>1300</v>
      </c>
      <c r="F5" s="17"/>
      <c r="G5" s="10">
        <f t="shared" si="1"/>
        <v>0</v>
      </c>
    </row>
    <row r="6" spans="2:7" ht="16.5" thickBot="1" x14ac:dyDescent="0.3">
      <c r="B6" s="7" t="s">
        <v>6</v>
      </c>
      <c r="C6" s="8">
        <v>3</v>
      </c>
      <c r="D6" s="9">
        <v>200</v>
      </c>
      <c r="E6" s="6">
        <f t="shared" si="0"/>
        <v>600</v>
      </c>
      <c r="F6" s="17"/>
      <c r="G6" s="10">
        <f t="shared" ref="G6" si="2">+F6*C6</f>
        <v>0</v>
      </c>
    </row>
    <row r="7" spans="2:7" ht="16.5" thickBot="1" x14ac:dyDescent="0.3">
      <c r="B7" s="18" t="s">
        <v>10</v>
      </c>
      <c r="C7" s="19"/>
      <c r="D7" s="19"/>
      <c r="E7" s="9">
        <f>SUM(E3:E6)</f>
        <v>62790</v>
      </c>
      <c r="G7" s="11">
        <f>SUM(G3:G6)</f>
        <v>0</v>
      </c>
    </row>
    <row r="8" spans="2:7" ht="16.5" thickBot="1" x14ac:dyDescent="0.3">
      <c r="B8" s="18" t="s">
        <v>9</v>
      </c>
      <c r="C8" s="19"/>
      <c r="D8" s="19"/>
      <c r="E8" s="9">
        <f>+E7*0.21</f>
        <v>13185.9</v>
      </c>
      <c r="G8" s="11">
        <f>+G7*0.21</f>
        <v>0</v>
      </c>
    </row>
    <row r="9" spans="2:7" ht="16.5" thickBot="1" x14ac:dyDescent="0.3">
      <c r="B9" s="18" t="s">
        <v>11</v>
      </c>
      <c r="C9" s="19"/>
      <c r="D9" s="19"/>
      <c r="E9" s="9">
        <f>+E8+E7</f>
        <v>75975.899999999994</v>
      </c>
      <c r="G9" s="11">
        <f>+G8+G7</f>
        <v>0</v>
      </c>
    </row>
    <row r="11" spans="2:7" ht="15.75" thickBot="1" x14ac:dyDescent="0.3"/>
    <row r="12" spans="2:7" ht="16.5" thickBot="1" x14ac:dyDescent="0.3">
      <c r="D12" s="3" t="s">
        <v>12</v>
      </c>
      <c r="E12" s="12"/>
      <c r="F12" s="15">
        <f>(E7*E12)/(1+E12+E13)</f>
        <v>0</v>
      </c>
    </row>
    <row r="13" spans="2:7" ht="16.5" thickBot="1" x14ac:dyDescent="0.3">
      <c r="D13" s="3" t="s">
        <v>13</v>
      </c>
      <c r="E13" s="13"/>
      <c r="F13" s="14">
        <f>(E7*E13)/(1+E12+E13)</f>
        <v>0</v>
      </c>
    </row>
    <row r="16" spans="2:7" x14ac:dyDescent="0.25">
      <c r="B16" s="20" t="s">
        <v>15</v>
      </c>
      <c r="C16" t="s">
        <v>14</v>
      </c>
    </row>
  </sheetData>
  <sheetProtection algorithmName="SHA-512" hashValue="LkoYUbFLYa1btuetlW6MQM1DB25xoBBIJgY87yoF02Y9cLRNS1nZ8PM6hzyyjhPfW0+NEF2g4vqe05m9CtpagQ==" saltValue="ecJ/UpEjW1HgBsJYY9Jg9w==" spinCount="100000" sheet="1" objects="1" scenarios="1"/>
  <mergeCells count="3">
    <mergeCell ref="B7:D7"/>
    <mergeCell ref="B8:D8"/>
    <mergeCell ref="B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Pery Trenor, Teresa</dc:creator>
  <cp:lastModifiedBy>Martín Romero, Mª Jesús</cp:lastModifiedBy>
  <dcterms:created xsi:type="dcterms:W3CDTF">2023-12-05T15:18:45Z</dcterms:created>
  <dcterms:modified xsi:type="dcterms:W3CDTF">2024-05-08T04:56:10Z</dcterms:modified>
</cp:coreProperties>
</file>