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Tecnicos\INGENIERÍA\L00\00 SUMINISTROS\2024\SUMINISTRO PLACAS L6\ÚLTIMO HECHO 07032024\"/>
    </mc:Choice>
  </mc:AlternateContent>
  <xr:revisionPtr revIDLastSave="0" documentId="13_ncr:1_{03F22242-6EA9-4E2F-8C29-98F95DFEF84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ERTA" sheetId="1" r:id="rId1"/>
  </sheets>
  <definedNames>
    <definedName name="_xlnm.Print_Area" localSheetId="0">OFERTA!$A$1:$H$17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D8" i="1"/>
  <c r="D7" i="1"/>
  <c r="D6" i="1"/>
  <c r="D5" i="1"/>
  <c r="H7" i="1" l="1"/>
  <c r="H6" i="1"/>
  <c r="H8" i="1"/>
  <c r="F7" i="1"/>
  <c r="F6" i="1" l="1"/>
  <c r="F8" i="1"/>
  <c r="H5" i="1"/>
  <c r="F9" i="1" l="1"/>
  <c r="H9" i="1"/>
  <c r="H11" i="1" s="1"/>
  <c r="F11" i="1" l="1"/>
  <c r="F10" i="1"/>
  <c r="H10" i="1"/>
  <c r="H12" i="1" s="1"/>
  <c r="F1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Zapata Fernández, Miguel Ángel</author>
    <author>s/a</author>
  </authors>
  <commentList>
    <comment ref="G3" authorId="0" shapeId="0" xr:uid="{00000000-0006-0000-0000-000001000000}">
      <text>
        <r>
          <rPr>
            <b/>
            <sz val="12"/>
            <color indexed="81"/>
            <rFont val="Tahoma"/>
            <family val="2"/>
          </rPr>
          <t>INTRODUCIR PRECIO UNITARIO POR UND. OBRA</t>
        </r>
      </text>
    </comment>
    <comment ref="G10" authorId="1" shapeId="0" xr:uid="{00000000-0006-0000-0000-000002000000}">
      <text>
        <r>
          <rPr>
            <b/>
            <sz val="12"/>
            <color indexed="81"/>
            <rFont val="Tahoma"/>
            <family val="2"/>
          </rPr>
          <t>INSERTAR EL PORCENTAJE APLICADO</t>
        </r>
      </text>
    </comment>
    <comment ref="G11" authorId="1" shapeId="0" xr:uid="{00000000-0006-0000-0000-000003000000}">
      <text>
        <r>
          <rPr>
            <b/>
            <sz val="12"/>
            <color indexed="81"/>
            <rFont val="Tahoma"/>
            <family val="2"/>
          </rPr>
          <t>INSERTAR EL PORCENTAJE APLICADO</t>
        </r>
      </text>
    </comment>
  </commentList>
</comments>
</file>

<file path=xl/sharedStrings.xml><?xml version="1.0" encoding="utf-8"?>
<sst xmlns="http://schemas.openxmlformats.org/spreadsheetml/2006/main" count="37" uniqueCount="31">
  <si>
    <t>Código</t>
  </si>
  <si>
    <t>ImpPres</t>
  </si>
  <si>
    <t>Ud</t>
  </si>
  <si>
    <t>PRESUPUESTO OFERTA</t>
  </si>
  <si>
    <t>1.1</t>
  </si>
  <si>
    <t>PRESUPUESTO DE EJECUCIÓN MATERIAL</t>
  </si>
  <si>
    <t>% GASTOS GENERALES</t>
  </si>
  <si>
    <t>% BENEFICIO INDUSTRIAL</t>
  </si>
  <si>
    <t>NOMBRE EMPRESA /
RAZÓN SOCIAL</t>
  </si>
  <si>
    <t>FECHA</t>
  </si>
  <si>
    <t>DOMICILIO FISCAL</t>
  </si>
  <si>
    <t>SELLO</t>
  </si>
  <si>
    <t>CIF</t>
  </si>
  <si>
    <t>FIRMA</t>
  </si>
  <si>
    <t>Medición</t>
  </si>
  <si>
    <t>Descripción</t>
  </si>
  <si>
    <t>Precio unitario</t>
  </si>
  <si>
    <t>BASE IMPONIBLE</t>
  </si>
  <si>
    <t>TOTAL OFERTA SIN IVA</t>
  </si>
  <si>
    <t>Unidad sistema de vía en placa con fijación directa de tecnología adherizada para carril 54E1 instalación “bottom up”. Según especificaciones del Pliego de Prescripciones Técnicas, incluido el transporte y descarga, hasta las zonas de acopio designadas por Metro de Madrid.</t>
  </si>
  <si>
    <t>1. SISTEMAS DE FIJACIÓN DIRECTA Y TECNOLOGÍA ADHERIZADA</t>
  </si>
  <si>
    <r>
      <rPr>
        <b/>
        <i/>
        <sz val="12"/>
        <color rgb="FFFF0000"/>
        <rFont val="Calibri"/>
        <family val="2"/>
        <scheme val="minor"/>
      </rPr>
      <t>*</t>
    </r>
    <r>
      <rPr>
        <b/>
        <i/>
        <sz val="12"/>
        <color theme="1"/>
        <rFont val="Calibri"/>
        <family val="2"/>
        <scheme val="minor"/>
      </rPr>
      <t xml:space="preserve"> La cumplimentación se realizará según el apartado Oferta económica del PCP.</t>
    </r>
  </si>
  <si>
    <t xml:space="preserve">  </t>
  </si>
  <si>
    <t>Unidad sistema de vía en placa con fijación directa de tecnología adherizada conjunta para carril 54E1 y contracarril 33 C1 instalación “bottom up”. Según especificaciones del Pliego de Prescripciones Técnicas, incluido el transporte y descarga, hasta las zonas de acopio designadas por Metro de Madrid.</t>
  </si>
  <si>
    <t>Unidad sistema de vía en placa con fijación directa de tecnología adherizada para carril 54E1 instalación “Top-down”. Según especificaciones del Pliego de Prescripciones Técnicas, incluido el transporte y descarga, hasta las zonas de acopio designadas por Metro de Madrid.</t>
  </si>
  <si>
    <t>Unidad sistema de vía en placa con fijación directa de tecnología adherizada conjunta para carril 54E1 y contracarril 33 C1 instalación “Top down”. Según especificaciones del Pliego de Prescripciones Técnicas, incluido el transporte y descarga, hasta las zonas de acopio designadas por Metro de Madrid.</t>
  </si>
  <si>
    <t>1.2</t>
  </si>
  <si>
    <t>1.3</t>
  </si>
  <si>
    <t>1.4</t>
  </si>
  <si>
    <r>
      <rPr>
        <b/>
        <sz val="18"/>
        <color theme="1"/>
        <rFont val="Calibri"/>
        <family val="2"/>
        <scheme val="minor"/>
      </rPr>
      <t>OFERTA LOTE 1</t>
    </r>
    <r>
      <rPr>
        <b/>
        <sz val="11"/>
        <color theme="1"/>
        <rFont val="Calibri"/>
        <family val="2"/>
        <scheme val="minor"/>
      </rPr>
      <t>: VÍA GENERAL ESTÁNDAR Suministro de sistemas de vía en placa con fijación directa de tecnología adherizada Arganzuela Planetario-Moncloa</t>
    </r>
  </si>
  <si>
    <t xml:space="preserve">SUMINISTRO DE SISTEMAS DE VÍA EN PLACA CON FIJACIÓN DIRECTA DE TECNOLOGÍA ADHERIZADA PARA LA OBRA DE CIERRE DE LÍNEA 6 DE METRO DE MADRID.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</si>
</sst>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[$-F800]dddd\,\ mmmm\ dd\,\ yyyy"/>
  </numFmts>
  <fonts count="20" x14ac:knownFonts="1"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11"/>
      <color theme="3" tint="-0.249977111117893"/>
      <name val="Verdana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5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6"/>
      <color indexed="8"/>
      <name val="Calibri"/>
      <family val="2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indexed="26"/>
        <bgColor theme="0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5" fillId="5" borderId="5" xfId="0" applyFont="1" applyFill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" fontId="6" fillId="3" borderId="5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vertical="center"/>
    </xf>
    <xf numFmtId="49" fontId="1" fillId="0" borderId="7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 wrapText="1"/>
    </xf>
    <xf numFmtId="164" fontId="4" fillId="2" borderId="12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4" fontId="4" fillId="4" borderId="13" xfId="0" applyNumberFormat="1" applyFont="1" applyFill="1" applyBorder="1" applyAlignment="1" applyProtection="1">
      <alignment horizontal="center" vertical="center"/>
      <protection locked="0"/>
    </xf>
    <xf numFmtId="9" fontId="4" fillId="2" borderId="0" xfId="1" applyFont="1" applyFill="1" applyBorder="1" applyAlignment="1" applyProtection="1">
      <alignment horizontal="center" vertical="center"/>
    </xf>
    <xf numFmtId="0" fontId="12" fillId="5" borderId="5" xfId="0" applyFont="1" applyFill="1" applyBorder="1" applyAlignment="1" applyProtection="1">
      <alignment horizontal="center" vertical="center" wrapText="1"/>
      <protection locked="0"/>
    </xf>
    <xf numFmtId="0" fontId="14" fillId="5" borderId="5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 wrapText="1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" fontId="8" fillId="0" borderId="5" xfId="0" applyNumberFormat="1" applyFont="1" applyBorder="1" applyAlignment="1" applyProtection="1">
      <alignment horizontal="center" vertical="center"/>
      <protection locked="0"/>
    </xf>
    <xf numFmtId="49" fontId="4" fillId="0" borderId="5" xfId="0" applyNumberFormat="1" applyFont="1" applyBorder="1" applyAlignment="1">
      <alignment vertical="center" wrapText="1"/>
    </xf>
    <xf numFmtId="4" fontId="16" fillId="0" borderId="0" xfId="0" applyNumberFormat="1" applyFont="1" applyAlignment="1">
      <alignment vertical="center" wrapText="1"/>
    </xf>
    <xf numFmtId="49" fontId="1" fillId="0" borderId="1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9" fontId="4" fillId="4" borderId="13" xfId="1" applyFont="1" applyFill="1" applyBorder="1" applyAlignment="1" applyProtection="1">
      <alignment horizontal="center" vertical="center"/>
      <protection locked="0"/>
    </xf>
    <xf numFmtId="4" fontId="0" fillId="2" borderId="5" xfId="0" applyNumberFormat="1" applyFill="1" applyBorder="1" applyAlignment="1">
      <alignment horizontal="center" vertical="center"/>
    </xf>
    <xf numFmtId="4" fontId="19" fillId="2" borderId="1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5" fontId="13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right" vertical="center" wrapText="1"/>
    </xf>
    <xf numFmtId="49" fontId="4" fillId="0" borderId="3" xfId="0" applyNumberFormat="1" applyFont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right" vertical="center" wrapText="1"/>
    </xf>
    <xf numFmtId="49" fontId="4" fillId="0" borderId="7" xfId="0" applyNumberFormat="1" applyFont="1" applyBorder="1" applyAlignment="1">
      <alignment horizontal="right" vertical="center" wrapText="1"/>
    </xf>
    <xf numFmtId="49" fontId="4" fillId="0" borderId="8" xfId="0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</cellXfs>
  <cellStyles count="2">
    <cellStyle name="Normal" xfId="0" builtinId="0"/>
    <cellStyle name="Porcentaje" xfId="1" builtinId="5"/>
  </cellStyles>
  <dxfs count="1">
    <dxf>
      <fill>
        <patternFill>
          <fgColor auto="1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4"/>
  <sheetViews>
    <sheetView tabSelected="1" topLeftCell="A2" zoomScale="70" zoomScaleNormal="70" zoomScaleSheetLayoutView="100" workbookViewId="0">
      <selection activeCell="G6" sqref="G6"/>
    </sheetView>
  </sheetViews>
  <sheetFormatPr baseColWidth="10" defaultRowHeight="14.4" x14ac:dyDescent="0.3"/>
  <cols>
    <col min="1" max="2" width="8.6640625" customWidth="1"/>
    <col min="3" max="3" width="62.109375" style="1" customWidth="1"/>
    <col min="4" max="4" width="11.5546875" style="2" customWidth="1"/>
    <col min="5" max="6" width="14.109375" style="2" customWidth="1"/>
    <col min="7" max="8" width="14.109375" customWidth="1"/>
    <col min="9" max="9" width="30.5546875" customWidth="1"/>
    <col min="10" max="10" width="19.33203125" customWidth="1"/>
    <col min="11" max="11" width="17.6640625" bestFit="1" customWidth="1"/>
    <col min="12" max="12" width="6.88671875" customWidth="1"/>
  </cols>
  <sheetData>
    <row r="1" spans="1:19" ht="87.6" customHeight="1" x14ac:dyDescent="0.3">
      <c r="A1" s="37" t="s">
        <v>30</v>
      </c>
      <c r="B1" s="38"/>
      <c r="C1" s="38"/>
      <c r="D1" s="38"/>
      <c r="E1" s="38"/>
      <c r="F1" s="38"/>
      <c r="G1" s="38"/>
      <c r="H1" s="39"/>
    </row>
    <row r="2" spans="1:19" ht="51.6" customHeight="1" x14ac:dyDescent="0.3">
      <c r="A2" s="46" t="s">
        <v>29</v>
      </c>
      <c r="B2" s="47"/>
      <c r="C2" s="48"/>
      <c r="D2" s="40" t="s">
        <v>17</v>
      </c>
      <c r="E2" s="40"/>
      <c r="F2" s="40"/>
      <c r="G2" s="40" t="s">
        <v>3</v>
      </c>
      <c r="H2" s="40"/>
    </row>
    <row r="3" spans="1:19" s="1" customFormat="1" ht="20.25" customHeight="1" x14ac:dyDescent="0.3">
      <c r="A3" s="15" t="s">
        <v>0</v>
      </c>
      <c r="B3" s="16" t="s">
        <v>2</v>
      </c>
      <c r="C3" s="17" t="s">
        <v>15</v>
      </c>
      <c r="D3" s="7" t="s">
        <v>14</v>
      </c>
      <c r="E3" s="7" t="s">
        <v>16</v>
      </c>
      <c r="F3" s="7" t="s">
        <v>1</v>
      </c>
      <c r="G3" s="7" t="s">
        <v>16</v>
      </c>
      <c r="H3" s="28" t="s">
        <v>1</v>
      </c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19" s="1" customFormat="1" ht="20.25" customHeight="1" x14ac:dyDescent="0.3">
      <c r="A4" s="41" t="s">
        <v>20</v>
      </c>
      <c r="B4" s="42"/>
      <c r="C4" s="43"/>
      <c r="D4" s="32"/>
      <c r="E4" s="32"/>
      <c r="F4" s="32"/>
      <c r="G4" s="32"/>
      <c r="H4" s="33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19" s="1" customFormat="1" ht="74.400000000000006" customHeight="1" x14ac:dyDescent="0.3">
      <c r="A5" s="30" t="s">
        <v>4</v>
      </c>
      <c r="B5" s="30" t="s">
        <v>2</v>
      </c>
      <c r="C5" s="30" t="s">
        <v>19</v>
      </c>
      <c r="D5" s="35">
        <f>ROUNDUP(((32035)*1.1-282),0)</f>
        <v>34957</v>
      </c>
      <c r="E5" s="21">
        <v>63.7</v>
      </c>
      <c r="F5" s="21">
        <f>E5*D5</f>
        <v>2226760.9</v>
      </c>
      <c r="G5" s="23"/>
      <c r="H5" s="3">
        <f>ROUND(D5*G5,2)</f>
        <v>0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 s="1" customFormat="1" ht="74.400000000000006" customHeight="1" x14ac:dyDescent="0.3">
      <c r="A6" s="30" t="s">
        <v>26</v>
      </c>
      <c r="B6" s="30" t="s">
        <v>2</v>
      </c>
      <c r="C6" s="30" t="s">
        <v>23</v>
      </c>
      <c r="D6" s="35">
        <f>ROUNDUP((9515*1.1),0)</f>
        <v>10467</v>
      </c>
      <c r="E6" s="36">
        <v>217.39</v>
      </c>
      <c r="F6" s="21">
        <f>D6*E6</f>
        <v>2275421.13</v>
      </c>
      <c r="G6" s="23"/>
      <c r="H6" s="3">
        <f>ROUND(D6*G6,2)</f>
        <v>0</v>
      </c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s="1" customFormat="1" ht="74.400000000000006" customHeight="1" x14ac:dyDescent="0.3">
      <c r="A7" s="30" t="s">
        <v>27</v>
      </c>
      <c r="B7" s="30" t="s">
        <v>2</v>
      </c>
      <c r="C7" s="30" t="s">
        <v>24</v>
      </c>
      <c r="D7" s="35">
        <f>ROUNDUP(((30392)*1.1-12519),0)</f>
        <v>20913</v>
      </c>
      <c r="E7" s="36">
        <v>64.2</v>
      </c>
      <c r="F7" s="21">
        <f>D7*E7</f>
        <v>1342614.6</v>
      </c>
      <c r="G7" s="23"/>
      <c r="H7" s="3">
        <f>ROUND(D7*G7,2)</f>
        <v>0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</row>
    <row r="8" spans="1:19" s="1" customFormat="1" ht="72.599999999999994" customHeight="1" x14ac:dyDescent="0.3">
      <c r="A8" s="30" t="s">
        <v>28</v>
      </c>
      <c r="B8" s="30" t="s">
        <v>2</v>
      </c>
      <c r="C8" s="30" t="s">
        <v>25</v>
      </c>
      <c r="D8" s="35">
        <f>ROUNDUP((2172*1.1),0)</f>
        <v>2390</v>
      </c>
      <c r="E8" s="21">
        <v>218.39</v>
      </c>
      <c r="F8" s="21">
        <f>E8*D8</f>
        <v>521952.1</v>
      </c>
      <c r="G8" s="23"/>
      <c r="H8" s="3">
        <f>ROUND(D8*G8,2)</f>
        <v>0</v>
      </c>
      <c r="I8" s="31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19" s="1" customFormat="1" ht="27.75" customHeight="1" x14ac:dyDescent="0.3">
      <c r="A9" s="60" t="s">
        <v>5</v>
      </c>
      <c r="B9" s="61"/>
      <c r="C9" s="62"/>
      <c r="D9" s="8"/>
      <c r="E9" s="9"/>
      <c r="F9" s="9">
        <f>SUM(F5:F8)</f>
        <v>6366748.7300000004</v>
      </c>
      <c r="G9" s="29"/>
      <c r="H9" s="10">
        <f>SUM(H4:H8)</f>
        <v>0</v>
      </c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1:19" s="1" customFormat="1" ht="27.75" customHeight="1" x14ac:dyDescent="0.3">
      <c r="A10" s="54" t="s">
        <v>6</v>
      </c>
      <c r="B10" s="55"/>
      <c r="C10" s="56"/>
      <c r="D10" s="18"/>
      <c r="E10" s="24">
        <v>0.09</v>
      </c>
      <c r="F10" s="20">
        <f>ROUND(F9*E10,2)</f>
        <v>573007.39</v>
      </c>
      <c r="G10" s="34"/>
      <c r="H10" s="20">
        <f>ROUND(H9*G10,2)</f>
        <v>0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</row>
    <row r="11" spans="1:19" s="1" customFormat="1" ht="27.75" customHeight="1" x14ac:dyDescent="0.3">
      <c r="A11" s="57" t="s">
        <v>7</v>
      </c>
      <c r="B11" s="58"/>
      <c r="C11" s="59"/>
      <c r="D11" s="19"/>
      <c r="E11" s="24">
        <v>0.06</v>
      </c>
      <c r="F11" s="21">
        <f>ROUND(F9*E11,2)</f>
        <v>382004.92</v>
      </c>
      <c r="G11" s="34"/>
      <c r="H11" s="22">
        <f>ROUND(H9*G11,2)</f>
        <v>0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19" ht="30" customHeight="1" x14ac:dyDescent="0.3">
      <c r="A12" s="51" t="s">
        <v>18</v>
      </c>
      <c r="B12" s="52"/>
      <c r="C12" s="53"/>
      <c r="D12" s="11"/>
      <c r="E12" s="11"/>
      <c r="F12" s="12">
        <f>SUM(F9:F11)</f>
        <v>7321761.04</v>
      </c>
      <c r="G12" s="13"/>
      <c r="H12" s="14">
        <f>SUM(H9:H11)</f>
        <v>0</v>
      </c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 ht="23.25" customHeight="1" x14ac:dyDescent="0.3">
      <c r="A13" s="49" t="s">
        <v>21</v>
      </c>
      <c r="B13" s="49"/>
      <c r="C13" s="49"/>
      <c r="D13" s="49"/>
      <c r="E13" s="49"/>
      <c r="F13" s="49"/>
      <c r="G13" s="49"/>
      <c r="H13" s="49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</row>
    <row r="14" spans="1:19" ht="23.25" customHeight="1" x14ac:dyDescent="0.3">
      <c r="A14" s="4"/>
      <c r="B14" s="4"/>
      <c r="C14" s="4"/>
      <c r="D14" s="4"/>
      <c r="E14" s="4"/>
      <c r="F14" s="4"/>
      <c r="J14" s="27"/>
      <c r="K14" s="27"/>
      <c r="L14" s="27"/>
      <c r="M14" s="27"/>
      <c r="N14" s="27"/>
      <c r="O14" s="27"/>
      <c r="P14" s="27"/>
      <c r="Q14" s="27"/>
    </row>
    <row r="15" spans="1:19" ht="54.9" customHeight="1" x14ac:dyDescent="0.3">
      <c r="A15" s="44" t="s">
        <v>8</v>
      </c>
      <c r="B15" s="44"/>
      <c r="C15" s="25"/>
      <c r="D15" s="6" t="s">
        <v>9</v>
      </c>
      <c r="E15" s="50" t="s">
        <v>22</v>
      </c>
      <c r="F15" s="50"/>
      <c r="G15" s="50"/>
      <c r="H15" s="50"/>
    </row>
    <row r="16" spans="1:19" ht="54.9" customHeight="1" x14ac:dyDescent="0.3">
      <c r="A16" s="44" t="s">
        <v>10</v>
      </c>
      <c r="B16" s="44"/>
      <c r="C16" s="26"/>
      <c r="D16" s="6" t="s">
        <v>11</v>
      </c>
      <c r="E16" s="45"/>
      <c r="F16" s="45"/>
      <c r="G16" s="45"/>
      <c r="H16" s="45"/>
    </row>
    <row r="17" spans="1:8" ht="54.9" customHeight="1" x14ac:dyDescent="0.3">
      <c r="A17" s="44" t="s">
        <v>12</v>
      </c>
      <c r="B17" s="44"/>
      <c r="C17" s="5"/>
      <c r="D17" s="6" t="s">
        <v>13</v>
      </c>
      <c r="E17" s="45"/>
      <c r="F17" s="45"/>
      <c r="G17" s="45"/>
      <c r="H17" s="45"/>
    </row>
    <row r="18" spans="1:8" ht="23.25" customHeight="1" x14ac:dyDescent="0.3"/>
    <row r="19" spans="1:8" ht="23.25" customHeight="1" x14ac:dyDescent="0.3"/>
    <row r="20" spans="1:8" ht="23.25" customHeight="1" x14ac:dyDescent="0.3"/>
    <row r="21" spans="1:8" ht="23.25" customHeight="1" x14ac:dyDescent="0.3"/>
    <row r="22" spans="1:8" ht="23.25" customHeight="1" x14ac:dyDescent="0.3"/>
    <row r="23" spans="1:8" ht="23.25" customHeight="1" x14ac:dyDescent="0.3"/>
    <row r="24" spans="1:8" ht="23.25" customHeight="1" x14ac:dyDescent="0.3"/>
    <row r="25" spans="1:8" ht="23.25" customHeight="1" x14ac:dyDescent="0.3"/>
    <row r="26" spans="1:8" ht="23.25" customHeight="1" x14ac:dyDescent="0.3"/>
    <row r="27" spans="1:8" ht="23.25" customHeight="1" x14ac:dyDescent="0.3"/>
    <row r="28" spans="1:8" ht="23.25" customHeight="1" x14ac:dyDescent="0.3"/>
    <row r="29" spans="1:8" ht="23.25" customHeight="1" x14ac:dyDescent="0.3"/>
    <row r="30" spans="1:8" ht="23.25" customHeight="1" x14ac:dyDescent="0.3"/>
    <row r="31" spans="1:8" ht="23.25" customHeight="1" x14ac:dyDescent="0.3"/>
    <row r="32" spans="1:8" ht="23.25" customHeight="1" x14ac:dyDescent="0.3"/>
    <row r="33" ht="23.25" customHeight="1" x14ac:dyDescent="0.3"/>
    <row r="34" ht="23.25" customHeight="1" x14ac:dyDescent="0.3"/>
    <row r="35" ht="23.25" customHeight="1" x14ac:dyDescent="0.3"/>
    <row r="36" ht="23.25" customHeight="1" x14ac:dyDescent="0.3"/>
    <row r="37" ht="23.25" customHeight="1" x14ac:dyDescent="0.3"/>
    <row r="38" ht="23.25" customHeight="1" x14ac:dyDescent="0.3"/>
    <row r="39" ht="23.25" customHeight="1" x14ac:dyDescent="0.3"/>
    <row r="40" ht="23.25" customHeight="1" x14ac:dyDescent="0.3"/>
    <row r="41" ht="23.25" customHeight="1" x14ac:dyDescent="0.3"/>
    <row r="42" ht="23.25" customHeight="1" x14ac:dyDescent="0.3"/>
    <row r="43" ht="23.25" customHeight="1" x14ac:dyDescent="0.3"/>
    <row r="44" ht="23.25" customHeight="1" x14ac:dyDescent="0.3"/>
    <row r="45" ht="23.25" customHeight="1" x14ac:dyDescent="0.3"/>
    <row r="46" ht="23.25" customHeight="1" x14ac:dyDescent="0.3"/>
    <row r="47" ht="23.25" customHeight="1" x14ac:dyDescent="0.3"/>
    <row r="48" ht="23.25" customHeight="1" x14ac:dyDescent="0.3"/>
    <row r="49" ht="23.25" customHeight="1" x14ac:dyDescent="0.3"/>
    <row r="50" ht="23.25" customHeight="1" x14ac:dyDescent="0.3"/>
    <row r="51" ht="23.25" customHeight="1" x14ac:dyDescent="0.3"/>
    <row r="52" ht="23.25" customHeight="1" x14ac:dyDescent="0.3"/>
    <row r="53" ht="23.25" customHeight="1" x14ac:dyDescent="0.3"/>
    <row r="54" ht="23.25" customHeight="1" x14ac:dyDescent="0.3"/>
    <row r="55" ht="23.25" customHeight="1" x14ac:dyDescent="0.3"/>
    <row r="56" ht="23.25" customHeight="1" x14ac:dyDescent="0.3"/>
    <row r="57" ht="23.25" customHeight="1" x14ac:dyDescent="0.3"/>
    <row r="58" ht="23.25" customHeight="1" x14ac:dyDescent="0.3"/>
    <row r="59" ht="23.25" customHeight="1" x14ac:dyDescent="0.3"/>
    <row r="60" ht="23.25" customHeight="1" x14ac:dyDescent="0.3"/>
    <row r="61" ht="23.25" customHeight="1" x14ac:dyDescent="0.3"/>
    <row r="62" ht="23.25" customHeight="1" x14ac:dyDescent="0.3"/>
    <row r="63" ht="23.25" customHeight="1" x14ac:dyDescent="0.3"/>
    <row r="64" ht="23.25" customHeight="1" x14ac:dyDescent="0.3"/>
  </sheetData>
  <sheetProtection algorithmName="SHA-512" hashValue="DsqeNI7xhnO3ek/zfXTKwKe4muFb31FhG+rU6zOl42z3PMJyzJaCzrCpRKUSLyUwjNnkZFwL1iQjL9IWExwFWQ==" saltValue="7JncytSSwAEiDvps8rp1Xw==" spinCount="100000" sheet="1" formatCells="0" selectLockedCells="1"/>
  <protectedRanges>
    <protectedRange sqref="G10:G12" name="Rango1"/>
    <protectedRange sqref="G9" name="Rango1_1"/>
  </protectedRanges>
  <mergeCells count="16">
    <mergeCell ref="A1:H1"/>
    <mergeCell ref="D2:F2"/>
    <mergeCell ref="G2:H2"/>
    <mergeCell ref="A4:C4"/>
    <mergeCell ref="A17:B17"/>
    <mergeCell ref="E17:H17"/>
    <mergeCell ref="A2:C2"/>
    <mergeCell ref="A13:H13"/>
    <mergeCell ref="A15:B15"/>
    <mergeCell ref="E15:H15"/>
    <mergeCell ref="A16:B16"/>
    <mergeCell ref="E16:H16"/>
    <mergeCell ref="A12:C12"/>
    <mergeCell ref="A10:C10"/>
    <mergeCell ref="A11:C11"/>
    <mergeCell ref="A9:C9"/>
  </mergeCells>
  <phoneticPr fontId="17" type="noConversion"/>
  <conditionalFormatting sqref="H12">
    <cfRule type="cellIs" dxfId="0" priority="1" operator="greaterThan">
      <formula>$F$12</formula>
    </cfRule>
  </conditionalFormatting>
  <pageMargins left="0.7" right="0.7" top="0.75" bottom="0.75" header="0.3" footer="0.3"/>
  <pageSetup paperSize="9" scale="4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OFERTA!Área_de_impresión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Zapata Fernández, Miguel Ángel</dc:creator>
  <cp:lastModifiedBy>Pérez Monje, David</cp:lastModifiedBy>
  <cp:lastPrinted>2019-01-14T10:27:24Z</cp:lastPrinted>
  <dcterms:created xsi:type="dcterms:W3CDTF">2013-11-15T12:20:04Z</dcterms:created>
  <dcterms:modified xsi:type="dcterms:W3CDTF">2024-03-13T11:11:04Z</dcterms:modified>
</cp:coreProperties>
</file>