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FEDF08F3-2707-4EAC-BF1B-B376AEC0C7CA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D3" i="1"/>
  <c r="G15" i="1" l="1"/>
  <c r="G19" i="1"/>
  <c r="G20" i="1"/>
  <c r="G22" i="1"/>
  <c r="G23" i="1"/>
  <c r="G24" i="1"/>
  <c r="G26" i="1"/>
  <c r="G14" i="1"/>
  <c r="G21" i="1"/>
  <c r="G27" i="1"/>
  <c r="G18" i="1"/>
  <c r="G16" i="1"/>
  <c r="G17" i="1"/>
  <c r="I14" i="1"/>
  <c r="H3" i="1" s="1"/>
  <c r="F7" i="1"/>
  <c r="D4" i="1" l="1"/>
  <c r="H5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<sst xmlns="http://schemas.openxmlformats.org/spreadsheetml/2006/main" count="80" uniqueCount="64">
  <si>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</si>
  <si>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</si>
  <si>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</si>
  <si>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</si>
  <si>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</si>
  <si>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</si>
  <si>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</si>
  <si>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</si>
  <si>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</si>
  <si>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</si>
  <si>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</si>
  <si>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</si>
  <si>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</si>
  <si>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</si>
  <si>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</si>
  <si>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</si>
  <si>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</si>
  <si>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</si>
  <si>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</si>
  <si>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</si>
  <si>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</si>
  <si>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</si>
  <si>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</si>
  <si>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</si>
  <si>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</si>
  <si>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</si>
  <si>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</si>
  <si>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</si>
  <si>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</si>
  <si>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</si>
  <si>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</si>
  <si>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</si>
  <si>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</si>
  <si>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</si>
  <si>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Presupuesto AT Señalización LAR L6</t>
  </si>
  <si>
    <t>INSPECCIONES EN CAMPO</t>
  </si>
  <si>
    <t>I50VW200</t>
  </si>
  <si>
    <t>Jornada de inspecciones en campo, seguimiento de trabajos y/o asistencia a pruebas e informe</t>
  </si>
  <si>
    <t>jornada</t>
  </si>
  <si>
    <t>I50VW200N</t>
  </si>
  <si>
    <t>Jornada inspecciones en campo, seguimiento de trabajos y/o asistencia a pruebas e informe. Nocturno</t>
  </si>
  <si>
    <t>I50VW201</t>
  </si>
  <si>
    <t>Jornada de ingeniero para inspecciones en campo, seguimiento de trabajos y/o asistencia a pruebas e informe</t>
  </si>
  <si>
    <t>I50VW201N</t>
  </si>
  <si>
    <t>Jornada de ingeniero para inspecciones en campo, seguimiento de trabajos y/o asistencia a pruebas e informe. Nocturno</t>
  </si>
  <si>
    <t>I50VW202</t>
  </si>
  <si>
    <t>Jornada de ingeniero experto para inspecciones en campo, seguimiento de trabajos y/o asistencia a pruebas e informe</t>
  </si>
  <si>
    <t>I50VW202N</t>
  </si>
  <si>
    <t>Jornada de ingeniero experto para inspecciones en campo, seguimiento de trabajos y/o asistencia a pruebas e informe. Nocturno</t>
  </si>
  <si>
    <t>I50VW203</t>
  </si>
  <si>
    <t>Brigada para inspecciones en campo y/o seguimiento de trabajos.</t>
  </si>
  <si>
    <t>I50VW203N</t>
  </si>
  <si>
    <t>Brigada para inspecciones en campo y/o seguimiento de trabajos. Nocturno</t>
  </si>
  <si>
    <t>I50VW204</t>
  </si>
  <si>
    <t>Jornada de gestor logístico</t>
  </si>
  <si>
    <t>I50VW204N</t>
  </si>
  <si>
    <t>Jornada de gestor logístico. Nocturna</t>
  </si>
  <si>
    <t>I50VW207</t>
  </si>
  <si>
    <t>Jornada de ingeniero para asistencia a pruebas en fábrica con desplazamiento peninsular e informe</t>
  </si>
  <si>
    <t>TRABAJOS EN OFICINA</t>
  </si>
  <si>
    <t>I50VW205</t>
  </si>
  <si>
    <t>Jornada de delineación, soporte gráfico, modelación, elaboración de informes y/o gestión documental</t>
  </si>
  <si>
    <t>I50VW206</t>
  </si>
  <si>
    <t>Jornada de elaboración de protocolos de pruebas, procedimientos, instrucciones técnicas, documentación de PRL y/o informes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</si>
</sst>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0" borderId="0" xfId="0" applyNumberFormat="1" applyFont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0" fontId="0" fillId="0" borderId="0" xfId="0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0" fillId="0" borderId="0" xfId="0" applyProtection="1"/>
    <xf numFmtId="4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1" fontId="3" fillId="0" borderId="0" xfId="0" applyNumberFormat="1" applyFont="1" applyProtection="1"/>
    <xf numFmtId="4" fontId="3" fillId="4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31"/>
  <sheetViews>
    <sheetView tabSelected="1" workbookViewId="0">
      <selection activeCell="E15" sqref="E1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7" customWidth="1"/>
    <col min="6" max="6" width="18" style="7" bestFit="1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6" t="s">
        <v>0</v>
      </c>
      <c r="H1" s="6" t="s">
        <v>1</v>
      </c>
    </row>
    <row r="2" spans="1:10" ht="15" thickBot="1" x14ac:dyDescent="0.35">
      <c r="A2" s="9" t="s">
        <v>2</v>
      </c>
      <c r="B2" s="5"/>
    </row>
    <row r="3" spans="1:10" ht="15" customHeight="1" thickBot="1" x14ac:dyDescent="0.35">
      <c r="A3" s="30" t="s">
        <v>3</v>
      </c>
      <c r="B3" s="31"/>
      <c r="C3" s="32"/>
      <c r="D3" s="33">
        <f>SUM(G:G)</f>
        <v>973980.05</v>
      </c>
      <c r="E3" s="21" t="s">
        <v>4</v>
      </c>
      <c r="F3" s="22"/>
      <c r="G3" s="23"/>
      <c r="H3" s="10">
        <f>SUM(I:I)</f>
        <v>0</v>
      </c>
    </row>
    <row r="4" spans="1:10" ht="15" customHeight="1" thickBot="1" x14ac:dyDescent="0.35">
      <c r="A4" s="34" t="s">
        <v>5</v>
      </c>
      <c r="B4" s="35">
        <v>0.06</v>
      </c>
      <c r="C4" s="36" t="s">
        <v>6</v>
      </c>
      <c r="D4" s="37">
        <f>ROUND($D$3*B4,2)</f>
        <v>58438.8</v>
      </c>
      <c r="E4" s="13" t="s">
        <v>7</v>
      </c>
      <c r="F4" s="2"/>
      <c r="G4" s="11" t="s">
        <v>6</v>
      </c>
      <c r="H4" s="12">
        <f>ROUND($H$3*F4,2)</f>
        <v>0</v>
      </c>
    </row>
    <row r="5" spans="1:10" ht="15" thickBot="1" x14ac:dyDescent="0.35">
      <c r="A5" s="34" t="s">
        <v>8</v>
      </c>
      <c r="B5" s="35">
        <v>0.09</v>
      </c>
      <c r="C5" s="36" t="s">
        <v>9</v>
      </c>
      <c r="D5" s="37">
        <f>ROUND($D$3*B5,2)</f>
        <v>87658.2</v>
      </c>
      <c r="E5" s="13" t="s">
        <v>10</v>
      </c>
      <c r="F5" s="2"/>
      <c r="G5" s="11" t="s">
        <v>9</v>
      </c>
      <c r="H5" s="12">
        <f>ROUND($H$3*F5,2)</f>
        <v>0</v>
      </c>
    </row>
    <row r="6" spans="1:10" ht="15" thickBot="1" x14ac:dyDescent="0.35">
      <c r="A6" s="38" t="s">
        <v>11</v>
      </c>
      <c r="B6" s="39"/>
      <c r="C6" s="40"/>
      <c r="D6" s="37">
        <f>SUM(D3,D4,D5)</f>
        <v>1120077.05</v>
      </c>
      <c r="E6" s="24" t="s">
        <v>12</v>
      </c>
      <c r="F6" s="25"/>
      <c r="G6" s="26"/>
      <c r="H6" s="12">
        <f>SUM(H3,H4,H5)</f>
        <v>0</v>
      </c>
    </row>
    <row r="7" spans="1:10" ht="15" thickBot="1" x14ac:dyDescent="0.35">
      <c r="A7" s="41" t="s">
        <v>13</v>
      </c>
      <c r="B7" s="42">
        <v>0.21</v>
      </c>
      <c r="C7" s="36" t="s">
        <v>14</v>
      </c>
      <c r="D7" s="37">
        <f>ROUND($D$6*B7,2)</f>
        <v>235216.18</v>
      </c>
      <c r="E7" s="14" t="s">
        <v>13</v>
      </c>
      <c r="F7" s="15">
        <f>B7</f>
        <v>0.21</v>
      </c>
      <c r="G7" s="11" t="s">
        <v>14</v>
      </c>
      <c r="H7" s="12">
        <f>ROUND($H$6*F7,2)</f>
        <v>0</v>
      </c>
    </row>
    <row r="8" spans="1:10" ht="15" thickBot="1" x14ac:dyDescent="0.35">
      <c r="A8" s="43" t="s">
        <v>15</v>
      </c>
      <c r="B8" s="44"/>
      <c r="C8" s="45"/>
      <c r="D8" s="46">
        <f>SUM(D6:D7)</f>
        <v>1355293.23</v>
      </c>
      <c r="E8" s="27" t="s">
        <v>16</v>
      </c>
      <c r="F8" s="28"/>
      <c r="G8" s="29"/>
      <c r="H8" s="16">
        <f>SUM(H6:H7)</f>
        <v>0</v>
      </c>
    </row>
    <row r="9" spans="1:10" ht="15" thickBot="1" x14ac:dyDescent="0.35"/>
    <row r="10" spans="1:10" ht="15" thickBot="1" x14ac:dyDescent="0.35">
      <c r="A10" s="47"/>
      <c r="B10" s="48"/>
      <c r="C10" s="48"/>
      <c r="D10" s="48"/>
      <c r="E10" s="49"/>
      <c r="F10" s="50" t="s">
        <v>17</v>
      </c>
      <c r="G10" s="51"/>
      <c r="H10" s="19" t="s">
        <v>18</v>
      </c>
      <c r="I10" s="20"/>
    </row>
    <row r="11" spans="1:10" x14ac:dyDescent="0.3">
      <c r="A11" s="52" t="s">
        <v>19</v>
      </c>
      <c r="B11" s="52" t="s">
        <v>20</v>
      </c>
      <c r="C11" s="52" t="s">
        <v>21</v>
      </c>
      <c r="D11" s="52" t="s">
        <v>22</v>
      </c>
      <c r="E11" s="53" t="s">
        <v>23</v>
      </c>
      <c r="F11" s="53" t="s">
        <v>24</v>
      </c>
      <c r="G11" s="52" t="s">
        <v>25</v>
      </c>
      <c r="H11" s="17" t="s">
        <v>26</v>
      </c>
      <c r="I11" s="52" t="s">
        <v>27</v>
      </c>
    </row>
    <row r="12" spans="1:10" s="18" customFormat="1" x14ac:dyDescent="0.3">
      <c r="A12" s="54" t="s">
        <v>28</v>
      </c>
      <c r="B12" s="54"/>
      <c r="C12" s="54" t="s">
        <v>34</v>
      </c>
      <c r="D12" s="54"/>
      <c r="E12" s="55"/>
      <c r="F12" s="55"/>
      <c r="G12" s="56"/>
      <c r="H12" s="4"/>
      <c r="I12" s="58"/>
    </row>
    <row r="13" spans="1:10" s="18" customFormat="1" x14ac:dyDescent="0.3">
      <c r="A13" s="54" t="s">
        <v>29</v>
      </c>
      <c r="B13" s="54"/>
      <c r="C13" s="54" t="s">
        <v>35</v>
      </c>
      <c r="D13" s="54"/>
      <c r="E13" s="55"/>
      <c r="F13" s="55"/>
      <c r="G13" s="56"/>
      <c r="H13" s="4"/>
      <c r="I13" s="58"/>
    </row>
    <row r="14" spans="1:10" s="18" customFormat="1" x14ac:dyDescent="0.3">
      <c r="A14" s="54"/>
      <c r="B14" s="54" t="s">
        <v>36</v>
      </c>
      <c r="C14" s="54" t="s">
        <v>37</v>
      </c>
      <c r="D14" s="57" t="s">
        <v>38</v>
      </c>
      <c r="E14" s="55">
        <v>89</v>
      </c>
      <c r="F14" s="55">
        <v>272.79000000000002</v>
      </c>
      <c r="G14" s="56">
        <f t="shared" ref="G14:G27" si="0">ROUND(E14*F14,2)</f>
        <v>24278.31</v>
      </c>
      <c r="H14" s="4"/>
      <c r="I14" s="58">
        <f t="shared" ref="I14:I27" si="1">ROUND(E14*H14,2)</f>
        <v>0</v>
      </c>
      <c r="J14" s="3"/>
    </row>
    <row r="15" spans="1:10" s="18" customFormat="1" x14ac:dyDescent="0.3">
      <c r="A15" s="54"/>
      <c r="B15" s="54" t="s">
        <v>39</v>
      </c>
      <c r="C15" s="54" t="s">
        <v>40</v>
      </c>
      <c r="D15" s="57" t="s">
        <v>38</v>
      </c>
      <c r="E15" s="55">
        <v>143</v>
      </c>
      <c r="F15" s="55">
        <v>287.88</v>
      </c>
      <c r="G15" s="56">
        <f t="shared" si="0"/>
        <v>41166.839999999997</v>
      </c>
      <c r="H15" s="4"/>
      <c r="I15" s="58">
        <f t="shared" si="1"/>
        <v>0</v>
      </c>
      <c r="J15" s="3"/>
    </row>
    <row r="16" spans="1:10" s="18" customFormat="1" x14ac:dyDescent="0.3">
      <c r="A16" s="54"/>
      <c r="B16" s="54" t="s">
        <v>41</v>
      </c>
      <c r="C16" s="54" t="s">
        <v>42</v>
      </c>
      <c r="D16" s="57" t="s">
        <v>38</v>
      </c>
      <c r="E16" s="55">
        <v>630</v>
      </c>
      <c r="F16" s="55">
        <v>322.39999999999998</v>
      </c>
      <c r="G16" s="56">
        <f t="shared" si="0"/>
        <v>203112</v>
      </c>
      <c r="H16" s="4"/>
      <c r="I16" s="58">
        <f t="shared" si="1"/>
        <v>0</v>
      </c>
      <c r="J16" s="3"/>
    </row>
    <row r="17" spans="1:11" s="18" customFormat="1" x14ac:dyDescent="0.3">
      <c r="A17" s="54"/>
      <c r="B17" s="54" t="s">
        <v>43</v>
      </c>
      <c r="C17" s="54" t="s">
        <v>44</v>
      </c>
      <c r="D17" s="57" t="s">
        <v>38</v>
      </c>
      <c r="E17" s="55">
        <v>1266</v>
      </c>
      <c r="F17" s="55">
        <v>340.35</v>
      </c>
      <c r="G17" s="56">
        <f t="shared" si="0"/>
        <v>430883.1</v>
      </c>
      <c r="H17" s="4"/>
      <c r="I17" s="58">
        <f t="shared" si="1"/>
        <v>0</v>
      </c>
      <c r="J17" s="3"/>
    </row>
    <row r="18" spans="1:11" s="18" customFormat="1" x14ac:dyDescent="0.3">
      <c r="A18" s="54"/>
      <c r="B18" s="54" t="s">
        <v>45</v>
      </c>
      <c r="C18" s="54" t="s">
        <v>46</v>
      </c>
      <c r="D18" s="57" t="s">
        <v>38</v>
      </c>
      <c r="E18" s="55">
        <v>151</v>
      </c>
      <c r="F18" s="55">
        <v>419.1</v>
      </c>
      <c r="G18" s="56">
        <f t="shared" si="0"/>
        <v>63284.1</v>
      </c>
      <c r="H18" s="4"/>
      <c r="I18" s="58">
        <f t="shared" si="1"/>
        <v>0</v>
      </c>
      <c r="J18" s="3"/>
    </row>
    <row r="19" spans="1:11" s="18" customFormat="1" x14ac:dyDescent="0.3">
      <c r="A19" s="54"/>
      <c r="B19" s="54" t="s">
        <v>47</v>
      </c>
      <c r="C19" s="54" t="s">
        <v>48</v>
      </c>
      <c r="D19" s="57" t="s">
        <v>38</v>
      </c>
      <c r="E19" s="55">
        <v>182</v>
      </c>
      <c r="F19" s="55">
        <v>442.44</v>
      </c>
      <c r="G19" s="56">
        <f t="shared" si="0"/>
        <v>80524.08</v>
      </c>
      <c r="H19" s="4"/>
      <c r="I19" s="58">
        <f t="shared" si="1"/>
        <v>0</v>
      </c>
      <c r="J19" s="3"/>
    </row>
    <row r="20" spans="1:11" s="18" customFormat="1" x14ac:dyDescent="0.3">
      <c r="A20" s="54"/>
      <c r="B20" s="54" t="s">
        <v>49</v>
      </c>
      <c r="C20" s="54" t="s">
        <v>50</v>
      </c>
      <c r="D20" s="57" t="s">
        <v>38</v>
      </c>
      <c r="E20" s="55">
        <v>2</v>
      </c>
      <c r="F20" s="55">
        <v>595.19000000000005</v>
      </c>
      <c r="G20" s="56">
        <f t="shared" si="0"/>
        <v>1190.3800000000001</v>
      </c>
      <c r="H20" s="4"/>
      <c r="I20" s="58">
        <f t="shared" si="1"/>
        <v>0</v>
      </c>
      <c r="J20" s="3"/>
    </row>
    <row r="21" spans="1:11" s="18" customFormat="1" x14ac:dyDescent="0.3">
      <c r="A21" s="54"/>
      <c r="B21" s="54" t="s">
        <v>51</v>
      </c>
      <c r="C21" s="54" t="s">
        <v>52</v>
      </c>
      <c r="D21" s="57" t="s">
        <v>38</v>
      </c>
      <c r="E21" s="55">
        <v>11</v>
      </c>
      <c r="F21" s="55">
        <v>628.24</v>
      </c>
      <c r="G21" s="56">
        <f t="shared" si="0"/>
        <v>6910.64</v>
      </c>
      <c r="H21" s="4"/>
      <c r="I21" s="58">
        <f t="shared" si="1"/>
        <v>0</v>
      </c>
      <c r="J21" s="3"/>
    </row>
    <row r="22" spans="1:11" s="18" customFormat="1" x14ac:dyDescent="0.3">
      <c r="A22" s="54"/>
      <c r="B22" s="54" t="s">
        <v>53</v>
      </c>
      <c r="C22" s="54" t="s">
        <v>54</v>
      </c>
      <c r="D22" s="57" t="s">
        <v>38</v>
      </c>
      <c r="E22" s="55">
        <v>220</v>
      </c>
      <c r="F22" s="55">
        <v>272.79000000000002</v>
      </c>
      <c r="G22" s="56">
        <f t="shared" si="0"/>
        <v>60013.8</v>
      </c>
      <c r="H22" s="4"/>
      <c r="I22" s="58">
        <f t="shared" si="1"/>
        <v>0</v>
      </c>
      <c r="J22" s="3"/>
    </row>
    <row r="23" spans="1:11" s="18" customFormat="1" x14ac:dyDescent="0.3">
      <c r="A23" s="54"/>
      <c r="B23" s="54" t="s">
        <v>55</v>
      </c>
      <c r="C23" s="54" t="s">
        <v>56</v>
      </c>
      <c r="D23" s="57" t="s">
        <v>38</v>
      </c>
      <c r="E23" s="55">
        <v>110</v>
      </c>
      <c r="F23" s="55">
        <v>287.88</v>
      </c>
      <c r="G23" s="56">
        <f t="shared" si="0"/>
        <v>31666.799999999999</v>
      </c>
      <c r="H23" s="4"/>
      <c r="I23" s="58">
        <f t="shared" si="1"/>
        <v>0</v>
      </c>
      <c r="J23" s="3"/>
    </row>
    <row r="24" spans="1:11" s="18" customFormat="1" x14ac:dyDescent="0.3">
      <c r="A24" s="54"/>
      <c r="B24" s="54" t="s">
        <v>57</v>
      </c>
      <c r="C24" s="54" t="s">
        <v>58</v>
      </c>
      <c r="D24" s="57" t="s">
        <v>38</v>
      </c>
      <c r="E24" s="55">
        <v>20</v>
      </c>
      <c r="F24" s="55">
        <v>806</v>
      </c>
      <c r="G24" s="56">
        <f t="shared" si="0"/>
        <v>16120</v>
      </c>
      <c r="H24" s="4"/>
      <c r="I24" s="58">
        <f t="shared" si="1"/>
        <v>0</v>
      </c>
      <c r="J24" s="3"/>
    </row>
    <row r="25" spans="1:11" s="18" customFormat="1" x14ac:dyDescent="0.3">
      <c r="A25" s="54" t="s">
        <v>30</v>
      </c>
      <c r="B25" s="54"/>
      <c r="C25" s="54" t="s">
        <v>59</v>
      </c>
      <c r="D25" s="57"/>
      <c r="E25" s="55"/>
      <c r="F25" s="55"/>
      <c r="G25" s="56"/>
      <c r="H25" s="4"/>
      <c r="I25" s="58">
        <f t="shared" si="1"/>
        <v>0</v>
      </c>
      <c r="J25" s="3"/>
    </row>
    <row r="26" spans="1:11" s="18" customFormat="1" x14ac:dyDescent="0.3">
      <c r="A26" s="54"/>
      <c r="B26" s="54" t="s">
        <v>60</v>
      </c>
      <c r="C26" s="54" t="s">
        <v>61</v>
      </c>
      <c r="D26" s="57" t="s">
        <v>38</v>
      </c>
      <c r="E26" s="55">
        <v>20</v>
      </c>
      <c r="F26" s="55">
        <v>322.39999999999998</v>
      </c>
      <c r="G26" s="56">
        <f t="shared" si="0"/>
        <v>6448</v>
      </c>
      <c r="H26" s="4"/>
      <c r="I26" s="58">
        <f t="shared" si="1"/>
        <v>0</v>
      </c>
      <c r="J26" s="3"/>
    </row>
    <row r="27" spans="1:11" s="18" customFormat="1" x14ac:dyDescent="0.3">
      <c r="A27" s="54"/>
      <c r="B27" s="54" t="s">
        <v>62</v>
      </c>
      <c r="C27" s="54" t="s">
        <v>63</v>
      </c>
      <c r="D27" s="57" t="s">
        <v>38</v>
      </c>
      <c r="E27" s="55">
        <v>20</v>
      </c>
      <c r="F27" s="55">
        <v>419.1</v>
      </c>
      <c r="G27" s="56">
        <f t="shared" si="0"/>
        <v>8382</v>
      </c>
      <c r="H27" s="4"/>
      <c r="I27" s="58">
        <f t="shared" si="1"/>
        <v>0</v>
      </c>
      <c r="J27" s="3"/>
    </row>
    <row r="28" spans="1:11" x14ac:dyDescent="0.3">
      <c r="J28" s="18"/>
      <c r="K28" s="18"/>
    </row>
    <row r="31" spans="1:11" x14ac:dyDescent="0.3">
      <c r="C31" s="7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24 A25:A27" numberStoredAsText="1"/>
    <ignoredError sqref="G24:H27 G14 G15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2024-06-14T07:11:43Z</dcterms:created>
  <dcterms:modified xsi:type="dcterms:W3CDTF">2024-07-30T09:12:28Z</dcterms:modified>
  <cp:category/>
  <cp:contentStatus/>
</cp:coreProperties>
</file>