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546C8460-999C-4838-82A7-9E8BB9097F38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definedNames>
    <definedName name="_xlnm._FilterDatabase" localSheetId="0" hidden="1">CERTO!$A$12:$I$208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5" i="1" l="1"/>
  <c r="I95" i="1"/>
  <c r="G209" i="1" l="1"/>
  <c r="I209" i="1"/>
  <c r="G210" i="1"/>
  <c r="I210" i="1"/>
  <c r="G180" i="1"/>
  <c r="I180" i="1"/>
  <c r="G181" i="1"/>
  <c r="I181" i="1"/>
  <c r="G182" i="1"/>
  <c r="I182" i="1"/>
  <c r="G183" i="1"/>
  <c r="I183" i="1"/>
  <c r="G184" i="1"/>
  <c r="I184" i="1"/>
  <c r="G185" i="1"/>
  <c r="I185" i="1"/>
  <c r="G186" i="1"/>
  <c r="I186" i="1"/>
  <c r="G187" i="1"/>
  <c r="I187" i="1"/>
  <c r="G188" i="1"/>
  <c r="I188" i="1"/>
  <c r="G189" i="1"/>
  <c r="I189" i="1"/>
  <c r="G190" i="1"/>
  <c r="I190" i="1"/>
  <c r="G191" i="1"/>
  <c r="I191" i="1"/>
  <c r="G192" i="1"/>
  <c r="I192" i="1"/>
  <c r="I15" i="1"/>
  <c r="G63" i="1"/>
  <c r="I63" i="1"/>
  <c r="G15" i="1"/>
  <c r="I40" i="1" l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5" i="1"/>
  <c r="I56" i="1"/>
  <c r="I57" i="1"/>
  <c r="I58" i="1"/>
  <c r="I59" i="1"/>
  <c r="I60" i="1"/>
  <c r="I61" i="1"/>
  <c r="I62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5" i="1"/>
  <c r="I86" i="1"/>
  <c r="I87" i="1"/>
  <c r="I88" i="1"/>
  <c r="I89" i="1"/>
  <c r="I90" i="1"/>
  <c r="I91" i="1"/>
  <c r="I92" i="1"/>
  <c r="I93" i="1"/>
  <c r="I94" i="1"/>
  <c r="I96" i="1"/>
  <c r="I98" i="1"/>
  <c r="I99" i="1"/>
  <c r="I100" i="1"/>
  <c r="I101" i="1"/>
  <c r="I102" i="1"/>
  <c r="I103" i="1"/>
  <c r="I104" i="1"/>
  <c r="I106" i="1"/>
  <c r="I108" i="1"/>
  <c r="I109" i="1"/>
  <c r="I110" i="1"/>
  <c r="I111" i="1"/>
  <c r="I112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G20" i="1"/>
  <c r="G22" i="1"/>
  <c r="G23" i="1"/>
  <c r="G24" i="1"/>
  <c r="G25" i="1"/>
  <c r="G26" i="1"/>
  <c r="G27" i="1"/>
  <c r="G28" i="1"/>
  <c r="G29" i="1"/>
  <c r="G30" i="1"/>
  <c r="G31" i="1"/>
  <c r="G33" i="1"/>
  <c r="G34" i="1"/>
  <c r="G35" i="1"/>
  <c r="G36" i="1"/>
  <c r="G37" i="1"/>
  <c r="G38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5" i="1"/>
  <c r="G56" i="1"/>
  <c r="G57" i="1"/>
  <c r="G58" i="1"/>
  <c r="G59" i="1"/>
  <c r="G60" i="1"/>
  <c r="G61" i="1"/>
  <c r="G62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5" i="1"/>
  <c r="G86" i="1"/>
  <c r="G87" i="1"/>
  <c r="G88" i="1"/>
  <c r="G89" i="1"/>
  <c r="G90" i="1"/>
  <c r="G91" i="1"/>
  <c r="G92" i="1"/>
  <c r="G93" i="1"/>
  <c r="G94" i="1"/>
  <c r="G96" i="1"/>
  <c r="G98" i="1"/>
  <c r="G99" i="1"/>
  <c r="G100" i="1"/>
  <c r="G101" i="1"/>
  <c r="G102" i="1"/>
  <c r="G103" i="1"/>
  <c r="G104" i="1"/>
  <c r="G106" i="1"/>
  <c r="G108" i="1"/>
  <c r="G109" i="1"/>
  <c r="G110" i="1"/>
  <c r="G111" i="1"/>
  <c r="G112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19" i="1"/>
  <c r="I19" i="1"/>
  <c r="I20" i="1"/>
  <c r="I22" i="1"/>
  <c r="I23" i="1"/>
  <c r="I24" i="1"/>
  <c r="I25" i="1"/>
  <c r="I26" i="1"/>
  <c r="I27" i="1"/>
  <c r="I28" i="1"/>
  <c r="I29" i="1"/>
  <c r="I30" i="1"/>
  <c r="I31" i="1"/>
  <c r="I33" i="1"/>
  <c r="I34" i="1"/>
  <c r="I35" i="1"/>
  <c r="I36" i="1"/>
  <c r="I37" i="1"/>
  <c r="I38" i="1"/>
  <c r="I17" i="1"/>
  <c r="I18" i="1"/>
  <c r="I16" i="1"/>
  <c r="G17" i="1" l="1"/>
  <c r="G16" i="1" s="1"/>
  <c r="G18" i="1"/>
  <c r="F7" i="1"/>
  <c r="D3" i="1" l="1"/>
  <c r="D4" i="1" s="1"/>
  <c r="H3" i="1"/>
  <c r="H5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<sst xmlns="http://schemas.openxmlformats.org/spreadsheetml/2006/main" count="629" uniqueCount="436">
  <si>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</si>
  <si>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</si>
  <si>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</si>
  <si>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</si>
  <si>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</si>
  <si>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</si>
  <si>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</si>
  <si>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</si>
  <si>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</si>
  <si>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</si>
  <si>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</si>
  <si>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</si>
  <si>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</si>
  <si>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</si>
  <si>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</si>
  <si>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</si>
  <si>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</si>
  <si>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</si>
  <si>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</si>
  <si>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</si>
  <si>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</si>
  <si>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</si>
  <si>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</si>
  <si>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</si>
  <si>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</si>
  <si>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</si>
  <si>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</si>
  <si>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</si>
  <si>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</si>
  <si>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</si>
  <si>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</si>
  <si>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</si>
  <si>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</si>
  <si>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</si>
  <si>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03.01</t>
  </si>
  <si>
    <t>Ud</t>
  </si>
  <si>
    <t>03.02</t>
  </si>
  <si>
    <t>03.03</t>
  </si>
  <si>
    <t>03.04</t>
  </si>
  <si>
    <t>03.05</t>
  </si>
  <si>
    <t>03.06</t>
  </si>
  <si>
    <t>05.01</t>
  </si>
  <si>
    <t>05.02</t>
  </si>
  <si>
    <t>10.01</t>
  </si>
  <si>
    <t>01.01</t>
  </si>
  <si>
    <t>01.02</t>
  </si>
  <si>
    <t>01.03</t>
  </si>
  <si>
    <t>01.04</t>
  </si>
  <si>
    <t>01.05</t>
  </si>
  <si>
    <t>07.01</t>
  </si>
  <si>
    <t>07.02</t>
  </si>
  <si>
    <t>07.03</t>
  </si>
  <si>
    <t>07.04</t>
  </si>
  <si>
    <t>07.05</t>
  </si>
  <si>
    <t>07.06</t>
  </si>
  <si>
    <t>07.07</t>
  </si>
  <si>
    <t>07.08</t>
  </si>
  <si>
    <t>07.09</t>
  </si>
  <si>
    <t>07.10</t>
  </si>
  <si>
    <t>07.11</t>
  </si>
  <si>
    <t>07.12</t>
  </si>
  <si>
    <t>1.3</t>
  </si>
  <si>
    <t>1.4</t>
  </si>
  <si>
    <t>1.5</t>
  </si>
  <si>
    <t>01</t>
  </si>
  <si>
    <t>CAP 01 - ILUMINACION</t>
  </si>
  <si>
    <t>CAP 02 - APARAMENTA</t>
  </si>
  <si>
    <t>CAP 03 - AUTOMATA</t>
  </si>
  <si>
    <t>CAP 04 - CONDUCTOR</t>
  </si>
  <si>
    <t>CAP 05 - CUADROS</t>
  </si>
  <si>
    <t>CAP 06 - MECANISMO</t>
  </si>
  <si>
    <t>CAP 07 - EXTRACTOR Y MOTOR</t>
  </si>
  <si>
    <t>01.06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</si>
  <si>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</si>
  <si>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</si>
  <si>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</si>
  <si>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</si>
  <si>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</si>
  <si>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</si>
  <si>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</si>
  <si>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</si>
  <si>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</si>
  <si>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</si>
  <si>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</si>
  <si>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</si>
  <si>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</si>
  <si>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</si>
  <si>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</si>
  <si>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</si>
  <si>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</si>
  <si>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</si>
  <si>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</si>
  <si>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</si>
  <si>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</si>
  <si>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04.12</t>
  </si>
  <si>
    <t>04.13</t>
  </si>
  <si>
    <t>04.14</t>
  </si>
  <si>
    <t>05.03</t>
  </si>
  <si>
    <t>05.04</t>
  </si>
  <si>
    <t>05.05</t>
  </si>
  <si>
    <t>05.06</t>
  </si>
  <si>
    <t>05.07</t>
  </si>
  <si>
    <t>05.08</t>
  </si>
  <si>
    <t>05.09</t>
  </si>
  <si>
    <t>06.01</t>
  </si>
  <si>
    <t>06.02</t>
  </si>
  <si>
    <t>06.03</t>
  </si>
  <si>
    <t>06.04</t>
  </si>
  <si>
    <t>06.05</t>
  </si>
  <si>
    <t>06.06</t>
  </si>
  <si>
    <t>06.07</t>
  </si>
  <si>
    <t>06.08</t>
  </si>
  <si>
    <t>06.09</t>
  </si>
  <si>
    <t>06.10</t>
  </si>
  <si>
    <t>06.11</t>
  </si>
  <si>
    <t>06.12</t>
  </si>
  <si>
    <t>06.13</t>
  </si>
  <si>
    <t>06.14</t>
  </si>
  <si>
    <t>06.15</t>
  </si>
  <si>
    <t>06.16</t>
  </si>
  <si>
    <t>06.17</t>
  </si>
  <si>
    <t>06.18</t>
  </si>
  <si>
    <t>06.19</t>
  </si>
  <si>
    <t>08.01</t>
  </si>
  <si>
    <t>08.02</t>
  </si>
  <si>
    <t>08.03</t>
  </si>
  <si>
    <t>08.04</t>
  </si>
  <si>
    <t>08.05</t>
  </si>
  <si>
    <t>09.01</t>
  </si>
  <si>
    <t>11.01</t>
  </si>
  <si>
    <t>11.02</t>
  </si>
  <si>
    <t>11.03</t>
  </si>
  <si>
    <t>11.04</t>
  </si>
  <si>
    <t>11.05</t>
  </si>
  <si>
    <t>11.06</t>
  </si>
  <si>
    <t>11.07</t>
  </si>
  <si>
    <t>11.08</t>
  </si>
  <si>
    <t>11.09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</si>
  <si>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</si>
  <si>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</si>
  <si>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</si>
  <si>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</si>
  <si>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</si>
  <si>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</si>
  <si>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</si>
  <si>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</si>
  <si>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</si>
  <si>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</si>
  <si>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</si>
  <si>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</si>
  <si>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</si>
  <si>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</si>
  <si>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</si>
  <si>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</si>
  <si>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</si>
  <si>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</si>
  <si>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</si>
  <si>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</si>
  <si>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</si>
  <si>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</si>
  <si>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>11.32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</si>
  <si>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</si>
  <si>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</si>
  <si>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</si>
  <si>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</si>
  <si>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</si>
  <si>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</si>
  <si>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</si>
  <si>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</si>
  <si>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</si>
  <si>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</si>
  <si>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12.11</t>
  </si>
  <si>
    <t>12.12</t>
  </si>
  <si>
    <t>13.01</t>
  </si>
  <si>
    <t>13.02</t>
  </si>
  <si>
    <t>13.03</t>
  </si>
  <si>
    <t>13.04</t>
  </si>
  <si>
    <t>1.6</t>
  </si>
  <si>
    <t>1.7</t>
  </si>
  <si>
    <t>1.8</t>
  </si>
  <si>
    <t>1.9</t>
  </si>
  <si>
    <t>1.10</t>
  </si>
  <si>
    <t>1.11</t>
  </si>
  <si>
    <t>1.12</t>
  </si>
  <si>
    <t>1.13</t>
  </si>
  <si>
    <t>AB 440G-T27121 TLS1 TITAN 24V AC/DC</t>
  </si>
  <si>
    <t>LÁMPARA PH H3 24V 70W</t>
  </si>
  <si>
    <t>DIODO MITSUBISHI REF. RM30CZ/2H</t>
  </si>
  <si>
    <t>VMA REPUESTO LAMP. 1300W CASQ R7S</t>
  </si>
  <si>
    <t>OJO DE BUEY PALAZZOLI 9W REF. 831954</t>
  </si>
  <si>
    <t>INFRAREDMAGICSUN-BOMBILLA PARA FOCOS INFRARROJOS</t>
  </si>
  <si>
    <t>TEL DT-7041CR002 MANDO RJ/AM VISOR CERR.</t>
  </si>
  <si>
    <t>ARQUETA UR-ARQ-40-F DE 40X40X40 + TAPA DE REGISTRO TRM-40</t>
  </si>
  <si>
    <t>CONVERTIDOR P27000H1 CONF. SALIDA +/-5V</t>
  </si>
  <si>
    <t>ONDULADOR OCS-250/7059-A E-110V. S-230V</t>
  </si>
  <si>
    <t>ONDULADOR ODS-750 110V/230V REF. 7077</t>
  </si>
  <si>
    <t>CONVERTIDOR KNICK REF 27000H1 1000 V</t>
  </si>
  <si>
    <t>CONVERTIDOR KNICK REF 41000H1 1000 V</t>
  </si>
  <si>
    <t>CONVERTIDOR CC-E/RTD DC ISVR011701R2500</t>
  </si>
  <si>
    <t>ABB S202-C3 INTERRUPTOR</t>
  </si>
  <si>
    <t>CAJA VACÍA P/ADAPTAR SUBD 25V NEGRA</t>
  </si>
  <si>
    <t>PANTALLA TACTIL 4,7" RS232C 24 VDC PANASONIC</t>
  </si>
  <si>
    <t>PASTILLA COMUNICACION FP-X RS485 
INTERFACE PANASONIC</t>
  </si>
  <si>
    <t>PLC AUTOMATA B FPX-C60R PANASONIC</t>
  </si>
  <si>
    <t>PLC CPU 8E/6S RELE 220 VAC PANASONIC</t>
  </si>
  <si>
    <t>PILZ PSEN CS2.2P / PSEN CS2.1 CAPTADOR</t>
  </si>
  <si>
    <t>MÓDULO DE E/S PLC PHOENIX CONTACT, FL</t>
  </si>
  <si>
    <t>CABLE FLEXIBLE 35 MM LIBRE HALÓGENOS</t>
  </si>
  <si>
    <t>MAS NF-16 Nº9 TRENZA COBRE 25X3 MM.</t>
  </si>
  <si>
    <t>CABLE RIGIDO 35 MM. SIN CUBIERTA</t>
  </si>
  <si>
    <t>TERMINAL DE BANDERA 25.120M12</t>
  </si>
  <si>
    <t>ILA MD-11A EMPALME RECTO</t>
  </si>
  <si>
    <t>TERMINAL SIMEL CH10.70A</t>
  </si>
  <si>
    <t>KG CABLE DESNUDO DE 25 MM2 (500 METROS = 113 KG)
POR  METROS</t>
  </si>
  <si>
    <t>TERMINAL DE BANDERA USB 10,50 M10</t>
  </si>
  <si>
    <t>TERMINAL DE BANDERA USB 10,50 M12</t>
  </si>
  <si>
    <t>JUEGO DE CABLES ESPECIAL PARA REOSTATO 6 KW REFORZADO REF CBL06K</t>
  </si>
  <si>
    <t>MTS DE TRENZA MASFARME NF-16 N9 CU ROJO DE 50 METROS</t>
  </si>
  <si>
    <t>BOBINA PQRA CABLE COBRE (RETORNABLE)</t>
  </si>
  <si>
    <t>CEMBRE 2200190 A7-M10 TERMINAL 35 BORNE 10</t>
  </si>
  <si>
    <t>PENSA 64010061 UNION TERMINAL</t>
  </si>
  <si>
    <t>ADHESIVOS DE RIESGO ELÉCTRICO</t>
  </si>
  <si>
    <t>CINTA TEMPLEX 1500 20X19 A/V</t>
  </si>
  <si>
    <t>DERIVACION T UT10,50 (10-70 MM2)</t>
  </si>
  <si>
    <t>PELICULA PLASTICA DK22212</t>
  </si>
  <si>
    <t>PERTIGA FIJA CM-4115-C</t>
  </si>
  <si>
    <t>UNION REFORZADA GALVANIZADO</t>
  </si>
  <si>
    <t>CAJA CGPC- 160 BORNAS BUC IB TRIFASICO</t>
  </si>
  <si>
    <t>CAJA SECC. TIERRA 160X110 PNZ-CST-50</t>
  </si>
  <si>
    <t>SIEMENS 3UG4581-1AW30</t>
  </si>
  <si>
    <t>ELN A-4 TRIFASICO 3+N 4KW/400V</t>
  </si>
  <si>
    <t>GAV A-91192100 CODIGO ESP. MESA 1660297</t>
  </si>
  <si>
    <t>MEN 629 CLAVIJA AEREA 2P X 16A 24V</t>
  </si>
  <si>
    <t>IMI 544610 TERMOSTATO TA 0-40º CAJA ABS</t>
  </si>
  <si>
    <t>FUSIBLE NH-3 500 A GL</t>
  </si>
  <si>
    <t>FUSIBLE INAEL MOD. IB-F6/25KV 10A</t>
  </si>
  <si>
    <t>GAV 36156016 SECCIONADOR FUSIBLE 4P 160A</t>
  </si>
  <si>
    <t>GAV 39984016 CUBREBORNES 4P 100-160A</t>
  </si>
  <si>
    <t>GAV 36297901 MANDO DIRECTO 100-400A</t>
  </si>
  <si>
    <t>FUS FUSIBLE NH-0 160A GL-GG</t>
  </si>
  <si>
    <t>FUS BARRA DE NEUTRO</t>
  </si>
  <si>
    <t>PARADA DE EMERGENCIA D40 KR 455E REF XB4BS9442
(SUSTITUYE A XB4BS142)</t>
  </si>
  <si>
    <t>FUSIBLE NH0 125A 500V GG</t>
  </si>
  <si>
    <t>Relé de Protección Multilin 350 SR-350-L-P0-G0-H-E-E-C-N-SN-N-N</t>
  </si>
  <si>
    <t>CAJA SUPERFICIE 3 MOD. ANCH.S.27 BL-NIEVE 27831-35</t>
  </si>
  <si>
    <t>INTERRUPTOR UNIP.ESTRECHO S.27 BL-NIEVE 2710164</t>
  </si>
  <si>
    <t>BASE 2P TT LAT.SCHUKO+SEG.S.27 BL-NIEVE 27472-65</t>
  </si>
  <si>
    <t>TAPA INFORMATICA 1/2 MODULO AMP (BLANCO) 2708734</t>
  </si>
  <si>
    <t>SALIDA CABLES 2780134</t>
  </si>
  <si>
    <t>MOTOR CON PIÑON MESA COD.412992045026 S3</t>
  </si>
  <si>
    <t>EXTRACTOR  S&amp;P HCBT/4-400H</t>
  </si>
  <si>
    <t>EXTRACTOR  S&amp;P HCBB/2-355H</t>
  </si>
  <si>
    <t>EXTRACTOR  S&amp;P HCBB/2-250H</t>
  </si>
  <si>
    <t>EXTRACTOR  S&amp;P HCBT/2-315/G</t>
  </si>
  <si>
    <t>VENTILADOR S&amp;P MOD 5602512600</t>
  </si>
  <si>
    <t>VENTILADOR S&amp;P MOD. HCFT/4 - 3015-H</t>
  </si>
  <si>
    <t>VENTILADOR S&amp;P MOD. HCFT/4 - 355H(230/400V50)V5</t>
  </si>
  <si>
    <t>CLIM.LAT. 1600W 230V 50/60/HZ  REF. NSYCU1K6</t>
  </si>
  <si>
    <t>MOTOR 7'5 KW 4P 400/690 V</t>
  </si>
  <si>
    <t>VENTILADOR S&amp;P MOD: HXTR/4‐400</t>
  </si>
  <si>
    <t>REPUESTO S&amp;P MOTOR PM.X/4‐330*2‐/3‐4V50Y60*K COD. R295405500</t>
  </si>
  <si>
    <t>PILAS ENERGY 9V 6LR61 ALCALIN</t>
  </si>
  <si>
    <t>PILA ULTIMA LITHIUM AAA L92 BL-2</t>
  </si>
  <si>
    <t>BATERÍA PARA LINTERNA HR(5) 6V 4AH</t>
  </si>
  <si>
    <t>BATERÍA ORDENADOR PORTÁTIL DELL LATITUDE D630 5200MAH</t>
  </si>
  <si>
    <t>PILA CR2016 3V C.I HORIZONTAL 3PIN</t>
  </si>
  <si>
    <t>BATERÍA 5ACH-1600-4/5 SC (6V-1600MAH)</t>
  </si>
  <si>
    <t>SERVIDOR TERMINALES PORT SERVER TS2</t>
  </si>
  <si>
    <t>FOTOCELULA PRASTEL MOD. PR-FOTO35SDE</t>
  </si>
  <si>
    <t>PILZ PSEN cs2.2p / PSEN cs2.1 CAPTADOR</t>
  </si>
  <si>
    <t>PPF 3RG6023-3AF00-PF SENSOR ULTRASONICO</t>
  </si>
  <si>
    <t>EMISOR DE INFRARROJO 1300w 230V L=250 mm   CONEXIÓN R7S</t>
  </si>
  <si>
    <t>CONTACTOR GHISALBA REF GH15BN-04-00-220V Y 
CONTACTO AUXILIAR GH15T22</t>
  </si>
  <si>
    <t>VARIADOR ALTIVAR 31 1,5 KW 2HP MONOFASICO 
200/240 V TELEMECANIQUE</t>
  </si>
  <si>
    <t>RELÉ  HAMLIN HE3321A1200/O/0039RU</t>
  </si>
  <si>
    <t>RELÉ  TÉRMICO REG. 9-13A</t>
  </si>
  <si>
    <t>SWITCH DE 16 BOCAS RJ45 REF. TLFS1016D</t>
  </si>
  <si>
    <t>HIRSCHMAN 943987002 EAGLE 20 TX/MM</t>
  </si>
  <si>
    <t>HIRSCHMAN 943434001 RS20-0400M2M2SDAEHH02.0</t>
  </si>
  <si>
    <t>HIRSCHMAN 943434023 RS20-1600T1T1SDAE ROUTER</t>
  </si>
  <si>
    <t>ADAPTADOR ST/ST SIMPLEX MULTIMODO</t>
  </si>
  <si>
    <t>BOBINA PARA CONTACTORES 3TY4803-0BP4</t>
  </si>
  <si>
    <t>CONTACTOR AUXILIAR 3TH4 44E 230VCC TORN 
REF 3TH4244-OBP4</t>
  </si>
  <si>
    <t>DETECTOR CC-765 10-30KV ADAPTADOR
 (SUSTITUYE A REF CC875)</t>
  </si>
  <si>
    <t>MODBUS TCP/IP AIEC 104 SERVER MODELOS 5201-MNET-104S</t>
  </si>
  <si>
    <t>RELE INTERFACE ESTANDAR RELECO IC 24CVV</t>
  </si>
  <si>
    <t>RELE RELECO C10 I CONTACTO 10A 24V AC/DC</t>
  </si>
  <si>
    <t>RELE RELECO C7-A20X R BOBINA 24VCC</t>
  </si>
  <si>
    <t>RELE RELECO C7-A20X R BOBINA 230VCA</t>
  </si>
  <si>
    <t>RELE RELECO C7-A20X R BOBINA 115VCC</t>
  </si>
  <si>
    <t>RELE RELECO C7-X10X R BOBINA 24VCC</t>
  </si>
  <si>
    <t>TERMOSTATO ETR DE IMIT CON CAJA IP54 ESCALA 0 - 55ºC BULBO LATERAL 9,5X92 MM(544400)</t>
  </si>
  <si>
    <t>TARJETA DE CONTROL ORMAZABAL EKORRTK CGM</t>
  </si>
  <si>
    <t>RELE DISIBENT PVHB 902200</t>
  </si>
  <si>
    <t>CENTRALITA TECSYSTEM MOD T154</t>
  </si>
  <si>
    <t>NÚCLEO DE FERRITA REF 74270095 DE WE</t>
  </si>
  <si>
    <t>BLOQUE DE CONTACTO ESTANDAR SIMPLE INC TORN</t>
  </si>
  <si>
    <t>RELE FINDER REF 34.51.7.024.0010</t>
  </si>
  <si>
    <t>RELES ENCHUF 2NANC 8A 240VAC RSB2A080U7</t>
  </si>
  <si>
    <t>BASE 12A 2 NANC 3,5 MM REF RSZ‐E1S48M</t>
  </si>
  <si>
    <t>RELE ENCHBL.2NANC 8A 24VAC</t>
  </si>
  <si>
    <t>BASE E/S MIXTA RELE MINIATURA RXM CONEX CONECTORES</t>
  </si>
  <si>
    <t>RELE MINIATURA12A 2NA/NF 24VCC</t>
  </si>
  <si>
    <t>RELE MULTIF.1NANC 24‐240VAC‐DC 6 F</t>
  </si>
  <si>
    <t>TRAFO MYRRA REF. 47156</t>
  </si>
  <si>
    <t>SILACAGEL 5 KG C/AZ O C/NA</t>
  </si>
  <si>
    <t>INDUCTOR MURATA, 22 MH, IDC:400MA</t>
  </si>
  <si>
    <t>TRANSF. MONOFASICO RECTIFICADOR 230V /110V  800W</t>
  </si>
  <si>
    <t>FA PARA KVM EXTENDER (PA1015-1HE)</t>
  </si>
  <si>
    <t>FA PULS MODELO ML30.101 (5VCC)</t>
  </si>
  <si>
    <t>FUENTE DE ALIMENTACIÓN TRACO POWER TXL050‐05S</t>
  </si>
  <si>
    <t>FUENTE DE ALIMENTACIÓN TRACO POWER TML 30112</t>
  </si>
  <si>
    <t>FUENTE ALIMENTACIÓN CARRIL DIN MEAN WELL MDR-20-5</t>
  </si>
  <si>
    <t>TRAFO 0-42V 0-230V 126VA JESIVA COD-C33836</t>
  </si>
  <si>
    <t>ALIMENTADOR 230VAC 9VDC 2A ALM077</t>
  </si>
  <si>
    <t>ETHERDEVICE SWITCH MOXA EDS-508A-MM</t>
  </si>
  <si>
    <t>PASTA TERMICA MONODOSIS CON NANOTECNOLOGIA PARA MICROPROCESADORES DE PC  TITAN MODELO TTG-G30015</t>
  </si>
  <si>
    <t>CC-USB2P-AMBM-2M CABLE USB</t>
  </si>
  <si>
    <t>ADAPTADOR USB 3,0 IDE SATA CON OTB</t>
  </si>
  <si>
    <t>CRUCIAL CT500MX500SSD1 MX500 SSD 2,5" SATA 3</t>
  </si>
  <si>
    <t>HDD SEAGATE 3,5'' 1TB 7.200RPM SATA</t>
  </si>
  <si>
    <t>HARD DRIVE 80GB 2,5" IDE 5400RPM</t>
  </si>
  <si>
    <t>VENTILADORES TITAN MODELO TFD-6010HH12B</t>
  </si>
  <si>
    <t>CONDENSADORES ELECTROLÍTICOS 3.300UF/6.3V</t>
  </si>
  <si>
    <t>BASE AÉREA 2P 624 NEGRA (SIN TT)</t>
  </si>
  <si>
    <t>VENTILADOR VE7X7X112V (SIMILAR NMB 2806GL‐04‐B59)</t>
  </si>
  <si>
    <t>VENTILADOR SUNON KDE1206PFV1 (60X60X10)</t>
  </si>
  <si>
    <t>VENTILADORES ADDA 12V 0,37A AD1212HB A73GL</t>
  </si>
  <si>
    <t>ADAPTADOR USB A‐MACHO A TEC. Y RAT.PS2</t>
  </si>
  <si>
    <t>VENTILADORES ADDA MODELO AD1212HB-A71GL.</t>
  </si>
  <si>
    <t>BASE 12A 2 NANC 3,5MM</t>
  </si>
  <si>
    <t>ADAPTADOR SAS (29 PIN) A SATA</t>
  </si>
  <si>
    <t>ALIMENTADOR 5V 2,5A CC SOBREMESA</t>
  </si>
  <si>
    <t>ESS-6 KEYSTONE CONNECTOR CAT 6 UTP</t>
  </si>
  <si>
    <t>TERMOTRIP 2,4MM 1,22MTOS</t>
  </si>
  <si>
    <t>TERMOTRIP 4,8MM 1,22MTOS</t>
  </si>
  <si>
    <t>TERMOTRIP 6,4MM 1,22MTOS</t>
  </si>
  <si>
    <t>TERMOTRIP 9,5MM 1,22MTOS</t>
  </si>
  <si>
    <t>TERMOTRIP 12,7MM 1,22MTOS</t>
  </si>
  <si>
    <t>KVM EXTENDER ATEN CE700A (VGA-USB) RESOLUCIÓN 1280X1024 150M</t>
  </si>
  <si>
    <t>CABLE N MACHO-MACHO SHUNER 1,5 MTS</t>
  </si>
  <si>
    <t>TECLADO DELL LATITUDE APTO PARA ES6400</t>
  </si>
  <si>
    <t>DISCO DURO SAS SEAGATE ST3146855SS 146GB NUEVO</t>
  </si>
  <si>
    <t>DISCO DURO KINGSTON 240 GB SSD</t>
  </si>
  <si>
    <t>VENTILADORES ADDA MODELO AD1212HB-A71GL</t>
  </si>
  <si>
    <t>PIN 2,54 ARISTON</t>
  </si>
  <si>
    <t>ADAPTADOR DOBLE HEMBRA TELEFONO, 8P8C</t>
  </si>
  <si>
    <t>CONDENSADOR 1000 UF/ 10V RASTER 3,5MM 105º 15X8</t>
  </si>
  <si>
    <t>KIT EMPALME RECTO SCOTCHCAST 92-NB-A0</t>
  </si>
  <si>
    <t>ABB ISFA619403R5071 CL2-507R PILOTO ROJO</t>
  </si>
  <si>
    <t>ABB ISFA619403R5072 CL2-507G PILOTO VERDE</t>
  </si>
  <si>
    <t>MODULO ENCHUFABLE SUPRESION DE CORRIENTE REF: 286-838</t>
  </si>
  <si>
    <t>VENTILADOR 70X70X15 12V EVERCOOL EC7015M12SA</t>
  </si>
  <si>
    <t>F4PNMV2-HC001 CONECTOR N MACHO RECTO PARA CABLE DE 1/2 SUPER FLEXIBLE</t>
  </si>
  <si>
    <t>VENTILADOR 6X6X25 12VSU EB60251S3-000U-999</t>
  </si>
  <si>
    <t>VENT. SUNON ME60151V1-000U-G99 12V</t>
  </si>
  <si>
    <t>VENTILADOR NIDEC MOD. D06R-12PSI 01B</t>
  </si>
  <si>
    <t>CONECTOR JST XAP-03V-1</t>
  </si>
  <si>
    <t>CONDENSADOR ELEC, RADIAL 1200MF-6,3V R5 10X12,5</t>
  </si>
  <si>
    <t>CABLE PUNTA PRUEBA 1X05 NEGRO C205</t>
  </si>
  <si>
    <t>CABLE PUNTA PRUEBA 1X05 ROJO C205</t>
  </si>
  <si>
    <t>VENTILADOR MF60101V1-1000U-G99</t>
  </si>
  <si>
    <t>AMPROBE TL36A PUNTAS PRUEBA COCODRILOS</t>
  </si>
  <si>
    <t>02</t>
  </si>
  <si>
    <t>03</t>
  </si>
  <si>
    <t>04</t>
  </si>
  <si>
    <t>05</t>
  </si>
  <si>
    <t>06</t>
  </si>
  <si>
    <t>07</t>
  </si>
  <si>
    <t>08</t>
  </si>
  <si>
    <t>CAP 8 - BATERIAS</t>
  </si>
  <si>
    <t>CAP 09 - RECEPTORES</t>
  </si>
  <si>
    <t>08.06</t>
  </si>
  <si>
    <t>08.07</t>
  </si>
  <si>
    <t>09</t>
  </si>
  <si>
    <t>10</t>
  </si>
  <si>
    <t>CAP 10 - SENSORES</t>
  </si>
  <si>
    <t>10.02</t>
  </si>
  <si>
    <t>10.03</t>
  </si>
  <si>
    <t>10.04</t>
  </si>
  <si>
    <t>10.05</t>
  </si>
  <si>
    <t>11</t>
  </si>
  <si>
    <t>CAP 11 - AUTOMATISMO</t>
  </si>
  <si>
    <t>CAP 12 - FUENTES DE ALIMENTACION</t>
  </si>
  <si>
    <t>12</t>
  </si>
  <si>
    <t>CAP 13 - ELECTRONICA</t>
  </si>
  <si>
    <t>13</t>
  </si>
  <si>
    <t>13.05</t>
  </si>
  <si>
    <t>13.06</t>
  </si>
  <si>
    <t>13.07</t>
  </si>
  <si>
    <t>13.08</t>
  </si>
  <si>
    <t>13.09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</si>
  <si>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</si>
  <si>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</si>
  <si>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</si>
  <si>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</si>
  <si>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</si>
  <si>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</si>
  <si>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</si>
  <si>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</si>
  <si>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</si>
  <si>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</si>
  <si>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</si>
  <si>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</si>
  <si>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</si>
  <si>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</si>
  <si>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</si>
  <si>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</si>
  <si>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</si>
  <si>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</si>
  <si>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</si>
  <si>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</si>
  <si>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</si>
  <si>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13.31</t>
  </si>
  <si>
    <t>13.32</t>
  </si>
  <si>
    <t>13.33</t>
  </si>
  <si>
    <t>13.34</t>
  </si>
  <si>
    <t>13.35</t>
  </si>
  <si>
    <t>13.36</t>
  </si>
  <si>
    <t>13.37</t>
  </si>
  <si>
    <t>13.38</t>
  </si>
  <si>
    <t>13.39</t>
  </si>
  <si>
    <t>13.40</t>
  </si>
  <si>
    <t>13.41</t>
  </si>
  <si>
    <t>13.42</t>
  </si>
  <si>
    <t>13.43</t>
  </si>
  <si>
    <t>13.44</t>
  </si>
  <si>
    <t>13.45</t>
  </si>
  <si>
    <t>13.46</t>
  </si>
  <si>
    <t>13.47</t>
  </si>
  <si>
    <t>13.48</t>
  </si>
  <si>
    <t>13.49</t>
  </si>
  <si>
    <t>13.50</t>
  </si>
  <si>
    <t>13.51</t>
  </si>
  <si>
    <t>MATERIAL NO MATRICULADO SMEFS</t>
  </si>
  <si>
    <t>Para todas las marcas y referencias que se listan a continuación, se entenderá que se oferta la  que figura en la lista o una equivalente, pero en el caso de ofertarse una marca o referencia equivalente debe especificarse la misma y Metro validará, si la calidad de cada artículo ofertado es efectivamente equivalente a la del artículo listado, pudiendo en caso contrario desestimarse la oferta.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</si>
</sst>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3" fillId="0" borderId="0" xfId="0" applyNumberFormat="1" applyFont="1" applyProtection="1">
      <protection locked="0"/>
    </xf>
    <xf numFmtId="0" fontId="0" fillId="0" borderId="0" xfId="0" applyAlignment="1">
      <alignment horizontal="center"/>
    </xf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9" fontId="3" fillId="0" borderId="0" xfId="0" applyNumberFormat="1" applyFont="1"/>
    <xf numFmtId="49" fontId="3" fillId="6" borderId="0" xfId="0" applyNumberFormat="1" applyFont="1" applyFill="1" applyAlignment="1">
      <alignment vertical="center"/>
    </xf>
    <xf numFmtId="49" fontId="5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4" fontId="3" fillId="0" borderId="0" xfId="0" applyNumberFormat="1" applyFont="1"/>
    <xf numFmtId="4" fontId="0" fillId="4" borderId="0" xfId="0" applyNumberFormat="1" applyFill="1"/>
    <xf numFmtId="49" fontId="4" fillId="0" borderId="0" xfId="0" applyNumberFormat="1" applyFont="1"/>
    <xf numFmtId="49" fontId="3" fillId="0" borderId="0" xfId="0" applyNumberFormat="1" applyFont="1" applyAlignment="1">
      <alignment vertical="center"/>
    </xf>
    <xf numFmtId="49" fontId="5" fillId="6" borderId="0" xfId="0" applyNumberFormat="1" applyFont="1" applyFill="1" applyAlignment="1">
      <alignment vertical="center"/>
    </xf>
    <xf numFmtId="49" fontId="6" fillId="7" borderId="0" xfId="0" applyNumberFormat="1" applyFont="1" applyFill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49" fontId="6" fillId="7" borderId="0" xfId="0" applyNumberFormat="1" applyFont="1" applyFill="1" applyAlignment="1">
      <alignment horizontal="left" vertical="center"/>
    </xf>
    <xf numFmtId="49" fontId="3" fillId="0" borderId="0" xfId="0" applyNumberFormat="1" applyFont="1" applyAlignment="1">
      <alignment horizontal="center"/>
    </xf>
    <xf numFmtId="4" fontId="3" fillId="5" borderId="2" xfId="0" applyNumberFormat="1" applyFont="1" applyFill="1" applyBorder="1" applyAlignment="1">
      <alignment horizontal="center"/>
    </xf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center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3" fillId="0" borderId="0" xfId="0" applyNumberFormat="1" applyFont="1" applyAlignment="1">
      <alignment horizontal="center"/>
    </xf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 applyAlignment="1">
      <alignment horizontal="center"/>
    </xf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0" fillId="8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10"/>
  <sheetViews>
    <sheetView showGridLines="0" tabSelected="1" workbookViewId="0">
      <selection activeCell="E10" sqref="E10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72.42578125" customWidth="1"/>
    <col min="4" max="4" width="16.7109375" style="5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bestFit="1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4" t="s">
        <v>0</v>
      </c>
      <c r="H1" s="45" t="s">
        <v>1</v>
      </c>
    </row>
    <row r="2" spans="1:9" ht="15.75" thickBot="1" x14ac:dyDescent="0.3">
      <c r="A2" s="46" t="s">
        <v>2</v>
      </c>
      <c r="B2" s="47">
        <v>2</v>
      </c>
    </row>
    <row r="3" spans="1:9" ht="15" customHeight="1" thickBot="1" x14ac:dyDescent="0.3">
      <c r="A3" s="52" t="s">
        <v>3</v>
      </c>
      <c r="B3" s="53"/>
      <c r="C3" s="54"/>
      <c r="D3" s="48">
        <f>SUM(G:G)</f>
        <v>368126.83999999985</v>
      </c>
      <c r="E3" s="52" t="s">
        <v>4</v>
      </c>
      <c r="F3" s="53"/>
      <c r="G3" s="54"/>
      <c r="H3" s="49">
        <f>SUM(I:I)</f>
        <v>0</v>
      </c>
    </row>
    <row r="4" spans="1:9" ht="15" customHeight="1" thickBot="1" x14ac:dyDescent="0.3">
      <c r="A4" s="41" t="s">
        <v>5</v>
      </c>
      <c r="B4" s="42">
        <v>0.09</v>
      </c>
      <c r="C4" s="28" t="s">
        <v>6</v>
      </c>
      <c r="D4" s="24">
        <f>ROUND($D$3*B4,2)</f>
        <v>33131.42</v>
      </c>
      <c r="E4" s="43" t="s">
        <v>7</v>
      </c>
      <c r="F4" s="2"/>
      <c r="G4" s="28" t="s">
        <v>6</v>
      </c>
      <c r="H4" s="25">
        <f>ROUND($H$3*F4,2)</f>
        <v>0</v>
      </c>
    </row>
    <row r="5" spans="1:9" ht="15.75" thickBot="1" x14ac:dyDescent="0.3">
      <c r="A5" s="41" t="s">
        <v>8</v>
      </c>
      <c r="B5" s="42">
        <v>0.06</v>
      </c>
      <c r="C5" s="28" t="s">
        <v>9</v>
      </c>
      <c r="D5" s="24">
        <f>ROUND($D$3*B5,2)</f>
        <v>22087.61</v>
      </c>
      <c r="E5" s="43" t="s">
        <v>10</v>
      </c>
      <c r="F5" s="2"/>
      <c r="G5" s="28" t="s">
        <v>9</v>
      </c>
      <c r="H5" s="25">
        <f>ROUND($H$3*F5,2)</f>
        <v>0</v>
      </c>
    </row>
    <row r="6" spans="1:9" ht="15.75" thickBot="1" x14ac:dyDescent="0.3">
      <c r="A6" s="55" t="s">
        <v>11</v>
      </c>
      <c r="B6" s="56"/>
      <c r="C6" s="57"/>
      <c r="D6" s="24">
        <f>SUM(D3,D4,D5)</f>
        <v>423345.86999999982</v>
      </c>
      <c r="E6" s="55" t="s">
        <v>12</v>
      </c>
      <c r="F6" s="56"/>
      <c r="G6" s="57"/>
      <c r="H6" s="25">
        <f>SUM(H3,H4,H5)</f>
        <v>0</v>
      </c>
    </row>
    <row r="7" spans="1:9" ht="15.75" thickBot="1" x14ac:dyDescent="0.3">
      <c r="A7" s="26" t="s">
        <v>13</v>
      </c>
      <c r="B7" s="27">
        <v>0.21</v>
      </c>
      <c r="C7" s="28" t="s">
        <v>14</v>
      </c>
      <c r="D7" s="24">
        <f>ROUND($D$6*B7,2)</f>
        <v>88902.63</v>
      </c>
      <c r="E7" s="29" t="s">
        <v>13</v>
      </c>
      <c r="F7" s="30">
        <f>B7</f>
        <v>0.21</v>
      </c>
      <c r="G7" s="28" t="s">
        <v>14</v>
      </c>
      <c r="H7" s="25">
        <f>ROUND($H$6*F7,2)</f>
        <v>0</v>
      </c>
    </row>
    <row r="8" spans="1:9" ht="15.75" thickBot="1" x14ac:dyDescent="0.3">
      <c r="A8" s="58" t="s">
        <v>15</v>
      </c>
      <c r="B8" s="59"/>
      <c r="C8" s="60"/>
      <c r="D8" s="31">
        <f>SUM(D6:D7)</f>
        <v>512248.49999999983</v>
      </c>
      <c r="E8" s="58" t="s">
        <v>16</v>
      </c>
      <c r="F8" s="59"/>
      <c r="G8" s="60"/>
      <c r="H8" s="32">
        <f>SUM(H6:H7)</f>
        <v>0</v>
      </c>
    </row>
    <row r="9" spans="1:9" ht="15.75" thickBot="1" x14ac:dyDescent="0.3"/>
    <row r="10" spans="1:9" ht="94.5" customHeight="1" thickBot="1" x14ac:dyDescent="0.3">
      <c r="C10" s="61" t="s">
        <v>435</v>
      </c>
    </row>
    <row r="11" spans="1:9" ht="15.75" thickBot="1" x14ac:dyDescent="0.3">
      <c r="A11" s="33"/>
      <c r="F11" s="50" t="s">
        <v>17</v>
      </c>
      <c r="G11" s="51"/>
      <c r="H11" s="50" t="s">
        <v>18</v>
      </c>
      <c r="I11" s="51"/>
    </row>
    <row r="12" spans="1:9" x14ac:dyDescent="0.25">
      <c r="A12" s="34" t="s">
        <v>19</v>
      </c>
      <c r="B12" s="34" t="s">
        <v>20</v>
      </c>
      <c r="C12" s="34" t="s">
        <v>21</v>
      </c>
      <c r="D12" s="35" t="s">
        <v>22</v>
      </c>
      <c r="E12" s="36" t="s">
        <v>23</v>
      </c>
      <c r="F12" s="36" t="s">
        <v>24</v>
      </c>
      <c r="G12" s="34" t="s">
        <v>25</v>
      </c>
      <c r="H12" s="34" t="s">
        <v>26</v>
      </c>
      <c r="I12" s="34" t="s">
        <v>27</v>
      </c>
    </row>
    <row r="13" spans="1:9" x14ac:dyDescent="0.25">
      <c r="A13" s="9" t="s">
        <v>28</v>
      </c>
      <c r="B13" s="9">
        <v>0</v>
      </c>
      <c r="C13" s="37" t="s">
        <v>434</v>
      </c>
      <c r="D13" s="38"/>
      <c r="E13" s="39"/>
      <c r="F13" s="39"/>
      <c r="G13" s="37"/>
      <c r="H13" s="37"/>
      <c r="I13" s="37"/>
    </row>
    <row r="14" spans="1:9" x14ac:dyDescent="0.25">
      <c r="A14" s="16" t="s">
        <v>29</v>
      </c>
      <c r="B14" s="9" t="s">
        <v>64</v>
      </c>
      <c r="C14" s="19" t="s">
        <v>65</v>
      </c>
      <c r="D14" s="23"/>
      <c r="E14" s="40"/>
      <c r="F14" s="14"/>
      <c r="H14" s="14"/>
      <c r="I14" s="14"/>
    </row>
    <row r="15" spans="1:9" s="1" customFormat="1" x14ac:dyDescent="0.25">
      <c r="A15" s="16"/>
      <c r="B15" s="10" t="s">
        <v>44</v>
      </c>
      <c r="C15" s="11" t="s">
        <v>185</v>
      </c>
      <c r="D15" s="23" t="s">
        <v>35</v>
      </c>
      <c r="E15" s="13">
        <v>6</v>
      </c>
      <c r="F15" s="14">
        <v>312.08999999999997</v>
      </c>
      <c r="G15" s="15">
        <f>ROUND(E15*F15,2)</f>
        <v>1872.54</v>
      </c>
      <c r="H15" s="3"/>
      <c r="I15" s="8">
        <f t="shared" ref="I15" si="0">ROUND(E15*H15,2)</f>
        <v>0</v>
      </c>
    </row>
    <row r="16" spans="1:9" x14ac:dyDescent="0.25">
      <c r="A16" s="9"/>
      <c r="B16" s="10" t="s">
        <v>45</v>
      </c>
      <c r="C16" s="11" t="s">
        <v>186</v>
      </c>
      <c r="D16" s="12" t="s">
        <v>35</v>
      </c>
      <c r="E16" s="13">
        <v>50</v>
      </c>
      <c r="F16" s="14">
        <v>8.92</v>
      </c>
      <c r="G16" s="15">
        <f>ROUND(E16*F16,2)</f>
        <v>446</v>
      </c>
      <c r="H16" s="3"/>
      <c r="I16" s="8">
        <f t="shared" ref="I16:I79" si="1">ROUND(E16*H16,2)</f>
        <v>0</v>
      </c>
    </row>
    <row r="17" spans="1:9" x14ac:dyDescent="0.25">
      <c r="A17" s="9"/>
      <c r="B17" s="10" t="s">
        <v>46</v>
      </c>
      <c r="C17" s="11" t="s">
        <v>187</v>
      </c>
      <c r="D17" s="12" t="s">
        <v>35</v>
      </c>
      <c r="E17" s="13">
        <v>9</v>
      </c>
      <c r="F17" s="14">
        <v>88.42</v>
      </c>
      <c r="G17" s="15">
        <f t="shared" ref="G17:G78" si="2">ROUND(E17*F17,2)</f>
        <v>795.78</v>
      </c>
      <c r="H17" s="3"/>
      <c r="I17" s="8">
        <f t="shared" si="1"/>
        <v>0</v>
      </c>
    </row>
    <row r="18" spans="1:9" x14ac:dyDescent="0.25">
      <c r="A18" s="9"/>
      <c r="B18" s="10" t="s">
        <v>47</v>
      </c>
      <c r="C18" s="11" t="s">
        <v>188</v>
      </c>
      <c r="D18" s="12" t="s">
        <v>35</v>
      </c>
      <c r="E18" s="13">
        <v>3</v>
      </c>
      <c r="F18" s="14">
        <v>45</v>
      </c>
      <c r="G18" s="15">
        <f t="shared" si="2"/>
        <v>135</v>
      </c>
      <c r="H18" s="3"/>
      <c r="I18" s="8">
        <f t="shared" si="1"/>
        <v>0</v>
      </c>
    </row>
    <row r="19" spans="1:9" x14ac:dyDescent="0.25">
      <c r="A19" s="9"/>
      <c r="B19" s="10" t="s">
        <v>48</v>
      </c>
      <c r="C19" s="11" t="s">
        <v>189</v>
      </c>
      <c r="D19" s="12" t="s">
        <v>35</v>
      </c>
      <c r="E19" s="13">
        <v>50</v>
      </c>
      <c r="F19" s="14">
        <v>189.06</v>
      </c>
      <c r="G19" s="15">
        <f t="shared" si="2"/>
        <v>9453</v>
      </c>
      <c r="H19" s="3"/>
      <c r="I19" s="8">
        <f t="shared" si="1"/>
        <v>0</v>
      </c>
    </row>
    <row r="20" spans="1:9" ht="15" customHeight="1" x14ac:dyDescent="0.25">
      <c r="A20" s="9"/>
      <c r="B20" s="10" t="s">
        <v>72</v>
      </c>
      <c r="C20" s="11" t="s">
        <v>190</v>
      </c>
      <c r="D20" s="12" t="s">
        <v>35</v>
      </c>
      <c r="E20" s="13">
        <v>15</v>
      </c>
      <c r="F20" s="14">
        <v>59.99</v>
      </c>
      <c r="G20" s="15">
        <f t="shared" si="2"/>
        <v>899.85</v>
      </c>
      <c r="H20" s="3"/>
      <c r="I20" s="8">
        <f t="shared" si="1"/>
        <v>0</v>
      </c>
    </row>
    <row r="21" spans="1:9" ht="15" customHeight="1" x14ac:dyDescent="0.25">
      <c r="A21" s="9" t="s">
        <v>30</v>
      </c>
      <c r="B21" s="10" t="s">
        <v>363</v>
      </c>
      <c r="C21" s="19" t="s">
        <v>66</v>
      </c>
      <c r="D21" s="20"/>
      <c r="E21" s="21"/>
      <c r="F21" s="14"/>
      <c r="G21" s="6"/>
      <c r="H21" s="14"/>
      <c r="I21" s="14"/>
    </row>
    <row r="22" spans="1:9" ht="15" customHeight="1" x14ac:dyDescent="0.25">
      <c r="A22" s="9"/>
      <c r="B22" s="10" t="s">
        <v>73</v>
      </c>
      <c r="C22" s="11" t="s">
        <v>191</v>
      </c>
      <c r="D22" s="12" t="s">
        <v>35</v>
      </c>
      <c r="E22" s="13">
        <v>50</v>
      </c>
      <c r="F22" s="14">
        <v>15.73</v>
      </c>
      <c r="G22" s="15">
        <f t="shared" si="2"/>
        <v>786.5</v>
      </c>
      <c r="H22" s="3"/>
      <c r="I22" s="8">
        <f t="shared" si="1"/>
        <v>0</v>
      </c>
    </row>
    <row r="23" spans="1:9" ht="15" customHeight="1" x14ac:dyDescent="0.25">
      <c r="A23" s="9"/>
      <c r="B23" s="10" t="s">
        <v>74</v>
      </c>
      <c r="C23" s="11" t="s">
        <v>192</v>
      </c>
      <c r="D23" s="12" t="s">
        <v>35</v>
      </c>
      <c r="E23" s="13">
        <v>10</v>
      </c>
      <c r="F23" s="14">
        <v>96.12</v>
      </c>
      <c r="G23" s="15">
        <f t="shared" si="2"/>
        <v>961.2</v>
      </c>
      <c r="H23" s="3"/>
      <c r="I23" s="8">
        <f t="shared" si="1"/>
        <v>0</v>
      </c>
    </row>
    <row r="24" spans="1:9" ht="15" customHeight="1" x14ac:dyDescent="0.25">
      <c r="A24" s="9"/>
      <c r="B24" s="10" t="s">
        <v>75</v>
      </c>
      <c r="C24" s="11" t="s">
        <v>193</v>
      </c>
      <c r="D24" s="12" t="s">
        <v>35</v>
      </c>
      <c r="E24" s="13">
        <v>5</v>
      </c>
      <c r="F24" s="14">
        <v>611.14</v>
      </c>
      <c r="G24" s="15">
        <f t="shared" si="2"/>
        <v>3055.7</v>
      </c>
      <c r="H24" s="3"/>
      <c r="I24" s="8">
        <f t="shared" si="1"/>
        <v>0</v>
      </c>
    </row>
    <row r="25" spans="1:9" ht="15" customHeight="1" x14ac:dyDescent="0.25">
      <c r="A25" s="9"/>
      <c r="B25" s="10" t="s">
        <v>76</v>
      </c>
      <c r="C25" s="11" t="s">
        <v>194</v>
      </c>
      <c r="D25" s="12" t="s">
        <v>35</v>
      </c>
      <c r="E25" s="13">
        <v>5</v>
      </c>
      <c r="F25" s="14">
        <v>320.29000000000002</v>
      </c>
      <c r="G25" s="15">
        <f t="shared" si="2"/>
        <v>1601.45</v>
      </c>
      <c r="H25" s="3"/>
      <c r="I25" s="8">
        <f t="shared" si="1"/>
        <v>0</v>
      </c>
    </row>
    <row r="26" spans="1:9" ht="15" customHeight="1" x14ac:dyDescent="0.25">
      <c r="A26" s="9"/>
      <c r="B26" s="10" t="s">
        <v>77</v>
      </c>
      <c r="C26" s="11" t="s">
        <v>195</v>
      </c>
      <c r="D26" s="12" t="s">
        <v>35</v>
      </c>
      <c r="E26" s="13">
        <v>6</v>
      </c>
      <c r="F26" s="14">
        <v>809.77</v>
      </c>
      <c r="G26" s="15">
        <f t="shared" si="2"/>
        <v>4858.62</v>
      </c>
      <c r="H26" s="3"/>
      <c r="I26" s="8">
        <f t="shared" si="1"/>
        <v>0</v>
      </c>
    </row>
    <row r="27" spans="1:9" ht="15" customHeight="1" x14ac:dyDescent="0.25">
      <c r="A27" s="1"/>
      <c r="B27" s="10" t="s">
        <v>78</v>
      </c>
      <c r="C27" s="11" t="s">
        <v>196</v>
      </c>
      <c r="D27" s="12" t="s">
        <v>35</v>
      </c>
      <c r="E27" s="13">
        <v>10</v>
      </c>
      <c r="F27" s="14">
        <v>501.41</v>
      </c>
      <c r="G27" s="15">
        <f t="shared" si="2"/>
        <v>5014.1000000000004</v>
      </c>
      <c r="H27" s="3"/>
      <c r="I27" s="8">
        <f t="shared" si="1"/>
        <v>0</v>
      </c>
    </row>
    <row r="28" spans="1:9" ht="15" customHeight="1" x14ac:dyDescent="0.25">
      <c r="A28" s="9"/>
      <c r="B28" s="10" t="s">
        <v>79</v>
      </c>
      <c r="C28" s="11" t="s">
        <v>197</v>
      </c>
      <c r="D28" s="12" t="s">
        <v>35</v>
      </c>
      <c r="E28" s="13">
        <v>10</v>
      </c>
      <c r="F28" s="14">
        <v>682.07</v>
      </c>
      <c r="G28" s="15">
        <f t="shared" si="2"/>
        <v>6820.7</v>
      </c>
      <c r="H28" s="3"/>
      <c r="I28" s="8">
        <f t="shared" si="1"/>
        <v>0</v>
      </c>
    </row>
    <row r="29" spans="1:9" ht="15" customHeight="1" x14ac:dyDescent="0.25">
      <c r="A29" s="9"/>
      <c r="B29" s="10" t="s">
        <v>80</v>
      </c>
      <c r="C29" s="11" t="s">
        <v>198</v>
      </c>
      <c r="D29" s="12" t="s">
        <v>35</v>
      </c>
      <c r="E29" s="13">
        <v>10</v>
      </c>
      <c r="F29" s="14">
        <v>309</v>
      </c>
      <c r="G29" s="15">
        <f t="shared" si="2"/>
        <v>3090</v>
      </c>
      <c r="H29" s="3"/>
      <c r="I29" s="8">
        <f t="shared" si="1"/>
        <v>0</v>
      </c>
    </row>
    <row r="30" spans="1:9" ht="15" customHeight="1" x14ac:dyDescent="0.25">
      <c r="A30" s="9"/>
      <c r="B30" s="10" t="s">
        <v>81</v>
      </c>
      <c r="C30" s="11" t="s">
        <v>199</v>
      </c>
      <c r="D30" s="12" t="s">
        <v>35</v>
      </c>
      <c r="E30" s="13">
        <v>12</v>
      </c>
      <c r="F30" s="14">
        <v>74.88</v>
      </c>
      <c r="G30" s="15">
        <f t="shared" si="2"/>
        <v>898.56</v>
      </c>
      <c r="H30" s="3"/>
      <c r="I30" s="8">
        <f t="shared" si="1"/>
        <v>0</v>
      </c>
    </row>
    <row r="31" spans="1:9" ht="15" customHeight="1" x14ac:dyDescent="0.25">
      <c r="A31" s="9"/>
      <c r="B31" s="10" t="s">
        <v>82</v>
      </c>
      <c r="C31" s="11" t="s">
        <v>200</v>
      </c>
      <c r="D31" s="12" t="s">
        <v>35</v>
      </c>
      <c r="E31" s="13">
        <v>6</v>
      </c>
      <c r="F31" s="14">
        <v>38.46</v>
      </c>
      <c r="G31" s="15">
        <f t="shared" si="2"/>
        <v>230.76</v>
      </c>
      <c r="H31" s="3"/>
      <c r="I31" s="8">
        <f t="shared" si="1"/>
        <v>0</v>
      </c>
    </row>
    <row r="32" spans="1:9" ht="15" customHeight="1" x14ac:dyDescent="0.25">
      <c r="A32" s="9" t="s">
        <v>61</v>
      </c>
      <c r="B32" s="10" t="s">
        <v>364</v>
      </c>
      <c r="C32" s="19" t="s">
        <v>67</v>
      </c>
      <c r="D32" s="20"/>
      <c r="E32" s="21"/>
      <c r="F32" s="14"/>
      <c r="G32" s="6"/>
      <c r="H32" s="14"/>
      <c r="I32" s="14"/>
    </row>
    <row r="33" spans="1:9" ht="15" customHeight="1" x14ac:dyDescent="0.25">
      <c r="A33" s="9"/>
      <c r="B33" s="10" t="s">
        <v>34</v>
      </c>
      <c r="C33" s="11" t="s">
        <v>201</v>
      </c>
      <c r="D33" s="12" t="s">
        <v>35</v>
      </c>
      <c r="E33" s="13">
        <v>5</v>
      </c>
      <c r="F33" s="14">
        <v>1118.98</v>
      </c>
      <c r="G33" s="15">
        <f t="shared" si="2"/>
        <v>5594.9</v>
      </c>
      <c r="H33" s="3"/>
      <c r="I33" s="8">
        <f t="shared" si="1"/>
        <v>0</v>
      </c>
    </row>
    <row r="34" spans="1:9" ht="15" customHeight="1" x14ac:dyDescent="0.25">
      <c r="A34" s="9"/>
      <c r="B34" s="10" t="s">
        <v>36</v>
      </c>
      <c r="C34" s="11" t="s">
        <v>202</v>
      </c>
      <c r="D34" s="12" t="s">
        <v>35</v>
      </c>
      <c r="E34" s="13">
        <v>6</v>
      </c>
      <c r="F34" s="14">
        <v>171.96</v>
      </c>
      <c r="G34" s="15">
        <f t="shared" si="2"/>
        <v>1031.76</v>
      </c>
      <c r="H34" s="3"/>
      <c r="I34" s="8">
        <f t="shared" si="1"/>
        <v>0</v>
      </c>
    </row>
    <row r="35" spans="1:9" ht="15" customHeight="1" x14ac:dyDescent="0.25">
      <c r="A35" s="9"/>
      <c r="B35" s="10" t="s">
        <v>37</v>
      </c>
      <c r="C35" s="11" t="s">
        <v>203</v>
      </c>
      <c r="D35" s="12" t="s">
        <v>35</v>
      </c>
      <c r="E35" s="13">
        <v>5</v>
      </c>
      <c r="F35" s="14">
        <v>1031.94</v>
      </c>
      <c r="G35" s="15">
        <f t="shared" si="2"/>
        <v>5159.7</v>
      </c>
      <c r="H35" s="3"/>
      <c r="I35" s="8">
        <f t="shared" si="1"/>
        <v>0</v>
      </c>
    </row>
    <row r="36" spans="1:9" ht="15" customHeight="1" x14ac:dyDescent="0.25">
      <c r="A36" s="9"/>
      <c r="B36" s="10" t="s">
        <v>38</v>
      </c>
      <c r="C36" s="11" t="s">
        <v>204</v>
      </c>
      <c r="D36" s="12" t="s">
        <v>35</v>
      </c>
      <c r="E36" s="13">
        <v>5</v>
      </c>
      <c r="F36" s="14">
        <v>417.84</v>
      </c>
      <c r="G36" s="15">
        <f t="shared" si="2"/>
        <v>2089.1999999999998</v>
      </c>
      <c r="H36" s="3"/>
      <c r="I36" s="8">
        <f t="shared" si="1"/>
        <v>0</v>
      </c>
    </row>
    <row r="37" spans="1:9" ht="15" customHeight="1" x14ac:dyDescent="0.25">
      <c r="A37" s="9"/>
      <c r="B37" s="10" t="s">
        <v>39</v>
      </c>
      <c r="C37" s="11" t="s">
        <v>205</v>
      </c>
      <c r="D37" s="12" t="s">
        <v>35</v>
      </c>
      <c r="E37" s="13">
        <v>5</v>
      </c>
      <c r="F37" s="14">
        <v>378.78</v>
      </c>
      <c r="G37" s="15">
        <f t="shared" si="2"/>
        <v>1893.9</v>
      </c>
      <c r="H37" s="3"/>
      <c r="I37" s="8">
        <f t="shared" si="1"/>
        <v>0</v>
      </c>
    </row>
    <row r="38" spans="1:9" ht="15" customHeight="1" x14ac:dyDescent="0.25">
      <c r="A38" s="9"/>
      <c r="B38" s="10" t="s">
        <v>40</v>
      </c>
      <c r="C38" s="11" t="s">
        <v>206</v>
      </c>
      <c r="D38" s="12" t="s">
        <v>35</v>
      </c>
      <c r="E38" s="13">
        <v>5</v>
      </c>
      <c r="F38" s="14">
        <v>227.52</v>
      </c>
      <c r="G38" s="15">
        <f t="shared" si="2"/>
        <v>1137.5999999999999</v>
      </c>
      <c r="H38" s="3"/>
      <c r="I38" s="8">
        <f t="shared" si="1"/>
        <v>0</v>
      </c>
    </row>
    <row r="39" spans="1:9" ht="15" customHeight="1" x14ac:dyDescent="0.25">
      <c r="A39" s="9" t="s">
        <v>62</v>
      </c>
      <c r="B39" s="10" t="s">
        <v>365</v>
      </c>
      <c r="C39" s="19" t="s">
        <v>68</v>
      </c>
      <c r="D39" s="20"/>
      <c r="E39" s="21"/>
      <c r="F39" s="14"/>
      <c r="G39" s="6"/>
      <c r="H39" s="14"/>
      <c r="I39" s="14"/>
    </row>
    <row r="40" spans="1:9" ht="15" customHeight="1" x14ac:dyDescent="0.25">
      <c r="A40" s="9"/>
      <c r="B40" s="10" t="s">
        <v>83</v>
      </c>
      <c r="C40" s="11" t="s">
        <v>207</v>
      </c>
      <c r="D40" s="12" t="s">
        <v>35</v>
      </c>
      <c r="E40" s="13">
        <v>300</v>
      </c>
      <c r="F40" s="14">
        <v>4.37</v>
      </c>
      <c r="G40" s="15">
        <f t="shared" si="2"/>
        <v>1311</v>
      </c>
      <c r="H40" s="3"/>
      <c r="I40" s="8">
        <f t="shared" si="1"/>
        <v>0</v>
      </c>
    </row>
    <row r="41" spans="1:9" ht="15" customHeight="1" x14ac:dyDescent="0.25">
      <c r="A41" s="9"/>
      <c r="B41" s="10" t="s">
        <v>84</v>
      </c>
      <c r="C41" s="11" t="s">
        <v>208</v>
      </c>
      <c r="D41" s="12" t="s">
        <v>35</v>
      </c>
      <c r="E41" s="13">
        <v>150</v>
      </c>
      <c r="F41" s="14">
        <v>19.03</v>
      </c>
      <c r="G41" s="15">
        <f t="shared" si="2"/>
        <v>2854.5</v>
      </c>
      <c r="H41" s="3"/>
      <c r="I41" s="8">
        <f t="shared" si="1"/>
        <v>0</v>
      </c>
    </row>
    <row r="42" spans="1:9" ht="15" customHeight="1" x14ac:dyDescent="0.25">
      <c r="A42" s="9"/>
      <c r="B42" s="10" t="s">
        <v>85</v>
      </c>
      <c r="C42" s="11" t="s">
        <v>209</v>
      </c>
      <c r="D42" s="12" t="s">
        <v>35</v>
      </c>
      <c r="E42" s="13">
        <v>1200</v>
      </c>
      <c r="F42" s="14">
        <v>4.93</v>
      </c>
      <c r="G42" s="15">
        <f t="shared" si="2"/>
        <v>5916</v>
      </c>
      <c r="H42" s="3"/>
      <c r="I42" s="8">
        <f t="shared" si="1"/>
        <v>0</v>
      </c>
    </row>
    <row r="43" spans="1:9" ht="15" customHeight="1" x14ac:dyDescent="0.25">
      <c r="A43" s="9"/>
      <c r="B43" s="10" t="s">
        <v>86</v>
      </c>
      <c r="C43" s="11" t="s">
        <v>210</v>
      </c>
      <c r="D43" s="12" t="s">
        <v>35</v>
      </c>
      <c r="E43" s="13">
        <v>300</v>
      </c>
      <c r="F43" s="14">
        <v>10.44</v>
      </c>
      <c r="G43" s="15">
        <f t="shared" si="2"/>
        <v>3132</v>
      </c>
      <c r="H43" s="3"/>
      <c r="I43" s="8">
        <f t="shared" si="1"/>
        <v>0</v>
      </c>
    </row>
    <row r="44" spans="1:9" ht="15" customHeight="1" x14ac:dyDescent="0.25">
      <c r="A44" s="9"/>
      <c r="B44" s="10" t="s">
        <v>87</v>
      </c>
      <c r="C44" s="11" t="s">
        <v>211</v>
      </c>
      <c r="D44" s="12" t="s">
        <v>35</v>
      </c>
      <c r="E44" s="13">
        <v>300</v>
      </c>
      <c r="F44" s="14">
        <v>7.68</v>
      </c>
      <c r="G44" s="15">
        <f t="shared" si="2"/>
        <v>2304</v>
      </c>
      <c r="H44" s="3"/>
      <c r="I44" s="8">
        <f t="shared" si="1"/>
        <v>0</v>
      </c>
    </row>
    <row r="45" spans="1:9" ht="15" customHeight="1" x14ac:dyDescent="0.25">
      <c r="A45" s="9"/>
      <c r="B45" s="10" t="s">
        <v>88</v>
      </c>
      <c r="C45" s="11" t="s">
        <v>212</v>
      </c>
      <c r="D45" s="12" t="s">
        <v>35</v>
      </c>
      <c r="E45" s="13">
        <v>300</v>
      </c>
      <c r="F45" s="14">
        <v>2.4500000000000002</v>
      </c>
      <c r="G45" s="15">
        <f t="shared" si="2"/>
        <v>735</v>
      </c>
      <c r="H45" s="3"/>
      <c r="I45" s="8">
        <f t="shared" si="1"/>
        <v>0</v>
      </c>
    </row>
    <row r="46" spans="1:9" ht="15" customHeight="1" x14ac:dyDescent="0.25">
      <c r="A46" s="9"/>
      <c r="B46" s="10" t="s">
        <v>89</v>
      </c>
      <c r="C46" s="11" t="s">
        <v>213</v>
      </c>
      <c r="D46" s="12" t="s">
        <v>35</v>
      </c>
      <c r="E46" s="13">
        <v>60</v>
      </c>
      <c r="F46" s="14">
        <v>11.85</v>
      </c>
      <c r="G46" s="15">
        <f t="shared" si="2"/>
        <v>711</v>
      </c>
      <c r="H46" s="3"/>
      <c r="I46" s="8">
        <f t="shared" si="1"/>
        <v>0</v>
      </c>
    </row>
    <row r="47" spans="1:9" ht="15" customHeight="1" x14ac:dyDescent="0.25">
      <c r="A47" s="9"/>
      <c r="B47" s="10" t="s">
        <v>90</v>
      </c>
      <c r="C47" s="11" t="s">
        <v>214</v>
      </c>
      <c r="D47" s="12" t="s">
        <v>35</v>
      </c>
      <c r="E47" s="13">
        <v>60</v>
      </c>
      <c r="F47" s="14">
        <v>9.7799999999999994</v>
      </c>
      <c r="G47" s="15">
        <f t="shared" si="2"/>
        <v>586.79999999999995</v>
      </c>
      <c r="H47" s="3"/>
      <c r="I47" s="8">
        <f t="shared" si="1"/>
        <v>0</v>
      </c>
    </row>
    <row r="48" spans="1:9" ht="15" customHeight="1" x14ac:dyDescent="0.25">
      <c r="A48" s="9"/>
      <c r="B48" s="10" t="s">
        <v>91</v>
      </c>
      <c r="C48" s="11" t="s">
        <v>215</v>
      </c>
      <c r="D48" s="12" t="s">
        <v>35</v>
      </c>
      <c r="E48" s="13">
        <v>60</v>
      </c>
      <c r="F48" s="14">
        <v>9.7799999999999994</v>
      </c>
      <c r="G48" s="15">
        <f t="shared" si="2"/>
        <v>586.79999999999995</v>
      </c>
      <c r="H48" s="3"/>
      <c r="I48" s="8">
        <f t="shared" si="1"/>
        <v>0</v>
      </c>
    </row>
    <row r="49" spans="1:9" ht="15" customHeight="1" x14ac:dyDescent="0.25">
      <c r="A49" s="9"/>
      <c r="B49" s="10" t="s">
        <v>92</v>
      </c>
      <c r="C49" s="11" t="s">
        <v>216</v>
      </c>
      <c r="D49" s="12" t="s">
        <v>35</v>
      </c>
      <c r="E49" s="13">
        <v>3</v>
      </c>
      <c r="F49" s="14">
        <v>75</v>
      </c>
      <c r="G49" s="15">
        <f t="shared" si="2"/>
        <v>225</v>
      </c>
      <c r="H49" s="3"/>
      <c r="I49" s="8">
        <f t="shared" si="1"/>
        <v>0</v>
      </c>
    </row>
    <row r="50" spans="1:9" ht="15" customHeight="1" x14ac:dyDescent="0.25">
      <c r="A50" s="9"/>
      <c r="B50" s="10" t="s">
        <v>93</v>
      </c>
      <c r="C50" s="11" t="s">
        <v>217</v>
      </c>
      <c r="D50" s="12" t="s">
        <v>35</v>
      </c>
      <c r="E50" s="13">
        <v>60</v>
      </c>
      <c r="F50" s="14">
        <v>7.94</v>
      </c>
      <c r="G50" s="15">
        <f t="shared" si="2"/>
        <v>476.4</v>
      </c>
      <c r="H50" s="3"/>
      <c r="I50" s="8">
        <f t="shared" si="1"/>
        <v>0</v>
      </c>
    </row>
    <row r="51" spans="1:9" ht="15" customHeight="1" x14ac:dyDescent="0.25">
      <c r="A51" s="9"/>
      <c r="B51" s="10" t="s">
        <v>94</v>
      </c>
      <c r="C51" s="11" t="s">
        <v>218</v>
      </c>
      <c r="D51" s="12" t="s">
        <v>35</v>
      </c>
      <c r="E51" s="13">
        <v>8</v>
      </c>
      <c r="F51" s="14">
        <v>300</v>
      </c>
      <c r="G51" s="15">
        <f t="shared" si="2"/>
        <v>2400</v>
      </c>
      <c r="H51" s="3"/>
      <c r="I51" s="8">
        <f t="shared" si="1"/>
        <v>0</v>
      </c>
    </row>
    <row r="52" spans="1:9" ht="15" customHeight="1" x14ac:dyDescent="0.25">
      <c r="A52" s="9"/>
      <c r="B52" s="10" t="s">
        <v>95</v>
      </c>
      <c r="C52" s="11" t="s">
        <v>219</v>
      </c>
      <c r="D52" s="12" t="s">
        <v>35</v>
      </c>
      <c r="E52" s="13">
        <v>90</v>
      </c>
      <c r="F52" s="14">
        <v>0.49</v>
      </c>
      <c r="G52" s="15">
        <f t="shared" si="2"/>
        <v>44.1</v>
      </c>
      <c r="H52" s="3"/>
      <c r="I52" s="8">
        <f t="shared" si="1"/>
        <v>0</v>
      </c>
    </row>
    <row r="53" spans="1:9" ht="15" customHeight="1" x14ac:dyDescent="0.25">
      <c r="A53" s="9"/>
      <c r="B53" s="10" t="s">
        <v>96</v>
      </c>
      <c r="C53" s="11" t="s">
        <v>220</v>
      </c>
      <c r="D53" s="12" t="s">
        <v>35</v>
      </c>
      <c r="E53" s="13">
        <v>300</v>
      </c>
      <c r="F53" s="14">
        <v>0.52</v>
      </c>
      <c r="G53" s="15">
        <f t="shared" si="2"/>
        <v>156</v>
      </c>
      <c r="H53" s="3"/>
      <c r="I53" s="8">
        <f t="shared" si="1"/>
        <v>0</v>
      </c>
    </row>
    <row r="54" spans="1:9" ht="15" customHeight="1" x14ac:dyDescent="0.25">
      <c r="A54" s="9" t="s">
        <v>63</v>
      </c>
      <c r="B54" s="10" t="s">
        <v>366</v>
      </c>
      <c r="C54" s="19" t="s">
        <v>69</v>
      </c>
      <c r="D54" s="20"/>
      <c r="E54" s="21"/>
      <c r="F54" s="14"/>
      <c r="G54" s="6"/>
      <c r="H54" s="14"/>
      <c r="I54" s="14"/>
    </row>
    <row r="55" spans="1:9" ht="15" customHeight="1" x14ac:dyDescent="0.25">
      <c r="A55" s="9"/>
      <c r="B55" s="10" t="s">
        <v>41</v>
      </c>
      <c r="C55" s="11" t="s">
        <v>221</v>
      </c>
      <c r="D55" s="12" t="s">
        <v>35</v>
      </c>
      <c r="E55" s="13">
        <v>1000</v>
      </c>
      <c r="F55" s="14">
        <v>1.6</v>
      </c>
      <c r="G55" s="15">
        <f t="shared" si="2"/>
        <v>1600</v>
      </c>
      <c r="H55" s="3"/>
      <c r="I55" s="8">
        <f t="shared" si="1"/>
        <v>0</v>
      </c>
    </row>
    <row r="56" spans="1:9" ht="15" customHeight="1" x14ac:dyDescent="0.25">
      <c r="A56" s="9"/>
      <c r="B56" s="10" t="s">
        <v>42</v>
      </c>
      <c r="C56" s="11" t="s">
        <v>222</v>
      </c>
      <c r="D56" s="12" t="s">
        <v>35</v>
      </c>
      <c r="E56" s="13">
        <v>30</v>
      </c>
      <c r="F56" s="14">
        <v>2.83</v>
      </c>
      <c r="G56" s="15">
        <f t="shared" si="2"/>
        <v>84.9</v>
      </c>
      <c r="H56" s="3"/>
      <c r="I56" s="8">
        <f t="shared" si="1"/>
        <v>0</v>
      </c>
    </row>
    <row r="57" spans="1:9" ht="15" customHeight="1" x14ac:dyDescent="0.25">
      <c r="A57" s="9"/>
      <c r="B57" s="10" t="s">
        <v>97</v>
      </c>
      <c r="C57" s="11" t="s">
        <v>223</v>
      </c>
      <c r="D57" s="12" t="s">
        <v>35</v>
      </c>
      <c r="E57" s="13">
        <v>60</v>
      </c>
      <c r="F57" s="14">
        <v>13.85</v>
      </c>
      <c r="G57" s="15">
        <f t="shared" si="2"/>
        <v>831</v>
      </c>
      <c r="H57" s="3"/>
      <c r="I57" s="8">
        <f t="shared" si="1"/>
        <v>0</v>
      </c>
    </row>
    <row r="58" spans="1:9" ht="15" customHeight="1" x14ac:dyDescent="0.25">
      <c r="A58" s="9"/>
      <c r="B58" s="10" t="s">
        <v>98</v>
      </c>
      <c r="C58" s="11" t="s">
        <v>224</v>
      </c>
      <c r="D58" s="12" t="s">
        <v>35</v>
      </c>
      <c r="E58" s="13">
        <v>30</v>
      </c>
      <c r="F58" s="14">
        <v>61.73</v>
      </c>
      <c r="G58" s="15">
        <f t="shared" si="2"/>
        <v>1851.9</v>
      </c>
      <c r="H58" s="3"/>
      <c r="I58" s="8">
        <f t="shared" si="1"/>
        <v>0</v>
      </c>
    </row>
    <row r="59" spans="1:9" ht="15" customHeight="1" x14ac:dyDescent="0.25">
      <c r="A59" s="9"/>
      <c r="B59" s="10" t="s">
        <v>99</v>
      </c>
      <c r="C59" s="11" t="s">
        <v>225</v>
      </c>
      <c r="D59" s="12" t="s">
        <v>35</v>
      </c>
      <c r="E59" s="13">
        <v>3</v>
      </c>
      <c r="F59" s="14">
        <v>61.54</v>
      </c>
      <c r="G59" s="15">
        <f t="shared" si="2"/>
        <v>184.62</v>
      </c>
      <c r="H59" s="3"/>
      <c r="I59" s="8">
        <f t="shared" si="1"/>
        <v>0</v>
      </c>
    </row>
    <row r="60" spans="1:9" ht="15" customHeight="1" x14ac:dyDescent="0.25">
      <c r="A60" s="9"/>
      <c r="B60" s="10" t="s">
        <v>100</v>
      </c>
      <c r="C60" s="11" t="s">
        <v>226</v>
      </c>
      <c r="D60" s="12" t="s">
        <v>35</v>
      </c>
      <c r="E60" s="13">
        <v>3</v>
      </c>
      <c r="F60" s="14">
        <v>2.99</v>
      </c>
      <c r="G60" s="15">
        <f t="shared" si="2"/>
        <v>8.9700000000000006</v>
      </c>
      <c r="H60" s="3"/>
      <c r="I60" s="8">
        <f t="shared" si="1"/>
        <v>0</v>
      </c>
    </row>
    <row r="61" spans="1:9" ht="15" customHeight="1" x14ac:dyDescent="0.25">
      <c r="A61" s="9"/>
      <c r="B61" s="10" t="s">
        <v>101</v>
      </c>
      <c r="C61" s="11" t="s">
        <v>227</v>
      </c>
      <c r="D61" s="12" t="s">
        <v>35</v>
      </c>
      <c r="E61" s="13">
        <v>3</v>
      </c>
      <c r="F61" s="14">
        <v>70.739999999999995</v>
      </c>
      <c r="G61" s="15">
        <f t="shared" si="2"/>
        <v>212.22</v>
      </c>
      <c r="H61" s="3"/>
      <c r="I61" s="8">
        <f t="shared" si="1"/>
        <v>0</v>
      </c>
    </row>
    <row r="62" spans="1:9" ht="15" customHeight="1" x14ac:dyDescent="0.25">
      <c r="A62" s="9"/>
      <c r="B62" s="10" t="s">
        <v>102</v>
      </c>
      <c r="C62" s="11" t="s">
        <v>228</v>
      </c>
      <c r="D62" s="12" t="s">
        <v>35</v>
      </c>
      <c r="E62" s="13">
        <v>30</v>
      </c>
      <c r="F62" s="14">
        <v>19.66</v>
      </c>
      <c r="G62" s="15">
        <f t="shared" si="2"/>
        <v>589.79999999999995</v>
      </c>
      <c r="H62" s="3"/>
      <c r="I62" s="8">
        <f t="shared" si="1"/>
        <v>0</v>
      </c>
    </row>
    <row r="63" spans="1:9" s="1" customFormat="1" ht="15" customHeight="1" x14ac:dyDescent="0.25">
      <c r="A63" s="16"/>
      <c r="B63" s="10" t="s">
        <v>103</v>
      </c>
      <c r="C63" s="11" t="s">
        <v>229</v>
      </c>
      <c r="D63" s="12" t="s">
        <v>35</v>
      </c>
      <c r="E63" s="13">
        <v>30</v>
      </c>
      <c r="F63" s="14">
        <v>255.29</v>
      </c>
      <c r="G63" s="15">
        <f t="shared" ref="G63" si="3">ROUND(E63*F63,2)</f>
        <v>7658.7</v>
      </c>
      <c r="H63" s="3"/>
      <c r="I63" s="8">
        <f t="shared" ref="I63" si="4">ROUND(E63*H63,2)</f>
        <v>0</v>
      </c>
    </row>
    <row r="64" spans="1:9" ht="15" customHeight="1" x14ac:dyDescent="0.25">
      <c r="A64" s="9" t="s">
        <v>177</v>
      </c>
      <c r="B64" s="10" t="s">
        <v>367</v>
      </c>
      <c r="C64" s="19" t="s">
        <v>70</v>
      </c>
      <c r="D64" s="20"/>
      <c r="E64" s="21"/>
      <c r="F64" s="14"/>
      <c r="G64" s="6"/>
      <c r="H64" s="14"/>
      <c r="I64" s="14"/>
    </row>
    <row r="65" spans="1:9" ht="15" customHeight="1" x14ac:dyDescent="0.25">
      <c r="A65" s="9"/>
      <c r="B65" s="10" t="s">
        <v>104</v>
      </c>
      <c r="C65" s="11" t="s">
        <v>230</v>
      </c>
      <c r="D65" s="12" t="s">
        <v>35</v>
      </c>
      <c r="E65" s="13">
        <v>5</v>
      </c>
      <c r="F65" s="14">
        <v>330.77</v>
      </c>
      <c r="G65" s="15">
        <f t="shared" si="2"/>
        <v>1653.85</v>
      </c>
      <c r="H65" s="3"/>
      <c r="I65" s="8">
        <f t="shared" si="1"/>
        <v>0</v>
      </c>
    </row>
    <row r="66" spans="1:9" ht="15" customHeight="1" x14ac:dyDescent="0.25">
      <c r="A66" s="9"/>
      <c r="B66" s="10" t="s">
        <v>105</v>
      </c>
      <c r="C66" s="11" t="s">
        <v>231</v>
      </c>
      <c r="D66" s="12" t="s">
        <v>35</v>
      </c>
      <c r="E66" s="13">
        <v>3</v>
      </c>
      <c r="F66" s="14">
        <v>358.94</v>
      </c>
      <c r="G66" s="15">
        <f t="shared" si="2"/>
        <v>1076.82</v>
      </c>
      <c r="H66" s="3"/>
      <c r="I66" s="8">
        <f t="shared" si="1"/>
        <v>0</v>
      </c>
    </row>
    <row r="67" spans="1:9" ht="15" customHeight="1" x14ac:dyDescent="0.25">
      <c r="A67" s="9"/>
      <c r="B67" s="10" t="s">
        <v>106</v>
      </c>
      <c r="C67" s="11" t="s">
        <v>232</v>
      </c>
      <c r="D67" s="12" t="s">
        <v>35</v>
      </c>
      <c r="E67" s="13">
        <v>30</v>
      </c>
      <c r="F67" s="14">
        <v>19.04</v>
      </c>
      <c r="G67" s="15">
        <f t="shared" si="2"/>
        <v>571.20000000000005</v>
      </c>
      <c r="H67" s="3"/>
      <c r="I67" s="8">
        <f t="shared" si="1"/>
        <v>0</v>
      </c>
    </row>
    <row r="68" spans="1:9" ht="15" customHeight="1" x14ac:dyDescent="0.25">
      <c r="A68" s="9"/>
      <c r="B68" s="10" t="s">
        <v>107</v>
      </c>
      <c r="C68" s="11" t="s">
        <v>233</v>
      </c>
      <c r="D68" s="12" t="s">
        <v>35</v>
      </c>
      <c r="E68" s="13">
        <v>30</v>
      </c>
      <c r="F68" s="14">
        <v>26.93</v>
      </c>
      <c r="G68" s="15">
        <f t="shared" si="2"/>
        <v>807.9</v>
      </c>
      <c r="H68" s="3"/>
      <c r="I68" s="8">
        <f t="shared" si="1"/>
        <v>0</v>
      </c>
    </row>
    <row r="69" spans="1:9" ht="15" customHeight="1" x14ac:dyDescent="0.25">
      <c r="A69" s="9"/>
      <c r="B69" s="10" t="s">
        <v>108</v>
      </c>
      <c r="C69" s="11" t="s">
        <v>234</v>
      </c>
      <c r="D69" s="12" t="s">
        <v>35</v>
      </c>
      <c r="E69" s="13">
        <v>20</v>
      </c>
      <c r="F69" s="14">
        <v>20.84</v>
      </c>
      <c r="G69" s="15">
        <f t="shared" si="2"/>
        <v>416.8</v>
      </c>
      <c r="H69" s="3"/>
      <c r="I69" s="8">
        <f t="shared" si="1"/>
        <v>0</v>
      </c>
    </row>
    <row r="70" spans="1:9" ht="15" customHeight="1" x14ac:dyDescent="0.25">
      <c r="A70" s="9"/>
      <c r="B70" s="10" t="s">
        <v>109</v>
      </c>
      <c r="C70" s="11" t="s">
        <v>235</v>
      </c>
      <c r="D70" s="12" t="s">
        <v>35</v>
      </c>
      <c r="E70" s="13">
        <v>8</v>
      </c>
      <c r="F70" s="14">
        <v>37.85</v>
      </c>
      <c r="G70" s="15">
        <f t="shared" si="2"/>
        <v>302.8</v>
      </c>
      <c r="H70" s="3"/>
      <c r="I70" s="8">
        <f t="shared" si="1"/>
        <v>0</v>
      </c>
    </row>
    <row r="71" spans="1:9" ht="15" customHeight="1" x14ac:dyDescent="0.25">
      <c r="A71" s="9"/>
      <c r="B71" s="10" t="s">
        <v>110</v>
      </c>
      <c r="C71" s="11" t="s">
        <v>236</v>
      </c>
      <c r="D71" s="12" t="s">
        <v>35</v>
      </c>
      <c r="E71" s="13">
        <v>6</v>
      </c>
      <c r="F71" s="14">
        <v>253.61</v>
      </c>
      <c r="G71" s="15">
        <f t="shared" si="2"/>
        <v>1521.66</v>
      </c>
      <c r="H71" s="3"/>
      <c r="I71" s="8">
        <f t="shared" si="1"/>
        <v>0</v>
      </c>
    </row>
    <row r="72" spans="1:9" ht="15" customHeight="1" x14ac:dyDescent="0.25">
      <c r="A72" s="9"/>
      <c r="B72" s="10" t="s">
        <v>111</v>
      </c>
      <c r="C72" s="11" t="s">
        <v>237</v>
      </c>
      <c r="D72" s="12" t="s">
        <v>35</v>
      </c>
      <c r="E72" s="13">
        <v>6</v>
      </c>
      <c r="F72" s="14">
        <v>13.73</v>
      </c>
      <c r="G72" s="15">
        <f t="shared" si="2"/>
        <v>82.38</v>
      </c>
      <c r="H72" s="3"/>
      <c r="I72" s="8">
        <f t="shared" si="1"/>
        <v>0</v>
      </c>
    </row>
    <row r="73" spans="1:9" ht="15" customHeight="1" x14ac:dyDescent="0.25">
      <c r="A73" s="9"/>
      <c r="B73" s="10" t="s">
        <v>112</v>
      </c>
      <c r="C73" s="11" t="s">
        <v>238</v>
      </c>
      <c r="D73" s="12" t="s">
        <v>35</v>
      </c>
      <c r="E73" s="13">
        <v>8</v>
      </c>
      <c r="F73" s="14">
        <v>9.2200000000000006</v>
      </c>
      <c r="G73" s="15">
        <f t="shared" si="2"/>
        <v>73.760000000000005</v>
      </c>
      <c r="H73" s="3"/>
      <c r="I73" s="8">
        <f t="shared" si="1"/>
        <v>0</v>
      </c>
    </row>
    <row r="74" spans="1:9" ht="15" customHeight="1" x14ac:dyDescent="0.25">
      <c r="A74" s="9"/>
      <c r="B74" s="10" t="s">
        <v>113</v>
      </c>
      <c r="C74" s="11" t="s">
        <v>239</v>
      </c>
      <c r="D74" s="12" t="s">
        <v>35</v>
      </c>
      <c r="E74" s="13">
        <v>9</v>
      </c>
      <c r="F74" s="14">
        <v>5.64</v>
      </c>
      <c r="G74" s="15">
        <f t="shared" si="2"/>
        <v>50.76</v>
      </c>
      <c r="H74" s="3"/>
      <c r="I74" s="8">
        <f t="shared" si="1"/>
        <v>0</v>
      </c>
    </row>
    <row r="75" spans="1:9" ht="15" customHeight="1" x14ac:dyDescent="0.25">
      <c r="A75" s="9"/>
      <c r="B75" s="10" t="s">
        <v>114</v>
      </c>
      <c r="C75" s="11" t="s">
        <v>240</v>
      </c>
      <c r="D75" s="12" t="s">
        <v>35</v>
      </c>
      <c r="E75" s="13">
        <v>4</v>
      </c>
      <c r="F75" s="14">
        <v>5</v>
      </c>
      <c r="G75" s="15">
        <f t="shared" si="2"/>
        <v>20</v>
      </c>
      <c r="H75" s="3"/>
      <c r="I75" s="8">
        <f t="shared" si="1"/>
        <v>0</v>
      </c>
    </row>
    <row r="76" spans="1:9" ht="15" customHeight="1" x14ac:dyDescent="0.25">
      <c r="A76" s="9"/>
      <c r="B76" s="10" t="s">
        <v>115</v>
      </c>
      <c r="C76" s="11" t="s">
        <v>241</v>
      </c>
      <c r="D76" s="12" t="s">
        <v>35</v>
      </c>
      <c r="E76" s="13">
        <v>4</v>
      </c>
      <c r="F76" s="14">
        <v>58.42</v>
      </c>
      <c r="G76" s="15">
        <f t="shared" si="2"/>
        <v>233.68</v>
      </c>
      <c r="H76" s="3"/>
      <c r="I76" s="8">
        <f t="shared" si="1"/>
        <v>0</v>
      </c>
    </row>
    <row r="77" spans="1:9" ht="15" customHeight="1" x14ac:dyDescent="0.25">
      <c r="A77" s="9"/>
      <c r="B77" s="10" t="s">
        <v>116</v>
      </c>
      <c r="C77" s="11" t="s">
        <v>242</v>
      </c>
      <c r="D77" s="12" t="s">
        <v>35</v>
      </c>
      <c r="E77" s="13">
        <v>20</v>
      </c>
      <c r="F77" s="14">
        <v>4.6399999999999997</v>
      </c>
      <c r="G77" s="15">
        <f t="shared" si="2"/>
        <v>92.8</v>
      </c>
      <c r="H77" s="3"/>
      <c r="I77" s="8">
        <f t="shared" si="1"/>
        <v>0</v>
      </c>
    </row>
    <row r="78" spans="1:9" ht="15" customHeight="1" x14ac:dyDescent="0.25">
      <c r="A78" s="9"/>
      <c r="B78" s="10" t="s">
        <v>117</v>
      </c>
      <c r="C78" s="11" t="s">
        <v>243</v>
      </c>
      <c r="D78" s="12" t="s">
        <v>35</v>
      </c>
      <c r="E78" s="13">
        <v>5</v>
      </c>
      <c r="F78" s="14">
        <v>1188</v>
      </c>
      <c r="G78" s="15">
        <f t="shared" si="2"/>
        <v>5940</v>
      </c>
      <c r="H78" s="3"/>
      <c r="I78" s="8">
        <f t="shared" si="1"/>
        <v>0</v>
      </c>
    </row>
    <row r="79" spans="1:9" ht="15" customHeight="1" x14ac:dyDescent="0.25">
      <c r="A79" s="9"/>
      <c r="B79" s="10" t="s">
        <v>118</v>
      </c>
      <c r="C79" s="11" t="s">
        <v>244</v>
      </c>
      <c r="D79" s="12" t="s">
        <v>35</v>
      </c>
      <c r="E79" s="13">
        <v>300</v>
      </c>
      <c r="F79" s="14">
        <v>9.92</v>
      </c>
      <c r="G79" s="15">
        <f t="shared" ref="G79:G141" si="5">ROUND(E79*F79,2)</f>
        <v>2976</v>
      </c>
      <c r="H79" s="3"/>
      <c r="I79" s="8">
        <f t="shared" si="1"/>
        <v>0</v>
      </c>
    </row>
    <row r="80" spans="1:9" ht="15" customHeight="1" x14ac:dyDescent="0.25">
      <c r="A80" s="9"/>
      <c r="B80" s="10" t="s">
        <v>119</v>
      </c>
      <c r="C80" s="11" t="s">
        <v>245</v>
      </c>
      <c r="D80" s="12" t="s">
        <v>35</v>
      </c>
      <c r="E80" s="13">
        <v>300</v>
      </c>
      <c r="F80" s="14">
        <v>3.1</v>
      </c>
      <c r="G80" s="15">
        <f t="shared" si="5"/>
        <v>930</v>
      </c>
      <c r="H80" s="3"/>
      <c r="I80" s="8">
        <f t="shared" ref="I80:I142" si="6">ROUND(E80*H80,2)</f>
        <v>0</v>
      </c>
    </row>
    <row r="81" spans="1:9" ht="15" customHeight="1" x14ac:dyDescent="0.25">
      <c r="A81" s="9"/>
      <c r="B81" s="10" t="s">
        <v>120</v>
      </c>
      <c r="C81" s="11" t="s">
        <v>246</v>
      </c>
      <c r="D81" s="12" t="s">
        <v>35</v>
      </c>
      <c r="E81" s="13">
        <v>300</v>
      </c>
      <c r="F81" s="14">
        <v>3.77</v>
      </c>
      <c r="G81" s="15">
        <f t="shared" si="5"/>
        <v>1131</v>
      </c>
      <c r="H81" s="3"/>
      <c r="I81" s="8">
        <f t="shared" si="6"/>
        <v>0</v>
      </c>
    </row>
    <row r="82" spans="1:9" ht="15" customHeight="1" x14ac:dyDescent="0.25">
      <c r="A82" s="9"/>
      <c r="B82" s="10" t="s">
        <v>121</v>
      </c>
      <c r="C82" s="11" t="s">
        <v>247</v>
      </c>
      <c r="D82" s="12" t="s">
        <v>35</v>
      </c>
      <c r="E82" s="13">
        <v>300</v>
      </c>
      <c r="F82" s="14">
        <v>3.35</v>
      </c>
      <c r="G82" s="15">
        <f t="shared" si="5"/>
        <v>1005</v>
      </c>
      <c r="H82" s="3"/>
      <c r="I82" s="8">
        <f t="shared" si="6"/>
        <v>0</v>
      </c>
    </row>
    <row r="83" spans="1:9" ht="15" customHeight="1" x14ac:dyDescent="0.25">
      <c r="A83" s="9"/>
      <c r="B83" s="10" t="s">
        <v>122</v>
      </c>
      <c r="C83" s="11" t="s">
        <v>248</v>
      </c>
      <c r="D83" s="12" t="s">
        <v>35</v>
      </c>
      <c r="E83" s="13">
        <v>600</v>
      </c>
      <c r="F83" s="14">
        <v>4</v>
      </c>
      <c r="G83" s="15">
        <f t="shared" si="5"/>
        <v>2400</v>
      </c>
      <c r="H83" s="3"/>
      <c r="I83" s="8">
        <f t="shared" si="6"/>
        <v>0</v>
      </c>
    </row>
    <row r="84" spans="1:9" ht="15" customHeight="1" x14ac:dyDescent="0.25">
      <c r="A84" s="9" t="s">
        <v>178</v>
      </c>
      <c r="B84" s="10" t="s">
        <v>368</v>
      </c>
      <c r="C84" s="19" t="s">
        <v>71</v>
      </c>
      <c r="D84" s="20"/>
      <c r="E84" s="21"/>
      <c r="F84" s="14"/>
      <c r="G84" s="6"/>
      <c r="H84" s="14"/>
      <c r="I84" s="14"/>
    </row>
    <row r="85" spans="1:9" ht="15" customHeight="1" x14ac:dyDescent="0.25">
      <c r="A85" s="9"/>
      <c r="B85" s="10" t="s">
        <v>49</v>
      </c>
      <c r="C85" s="11" t="s">
        <v>249</v>
      </c>
      <c r="D85" s="12" t="s">
        <v>35</v>
      </c>
      <c r="E85" s="13">
        <v>5</v>
      </c>
      <c r="F85" s="14">
        <v>447.34</v>
      </c>
      <c r="G85" s="15">
        <f t="shared" si="5"/>
        <v>2236.6999999999998</v>
      </c>
      <c r="H85" s="3"/>
      <c r="I85" s="8">
        <f t="shared" si="6"/>
        <v>0</v>
      </c>
    </row>
    <row r="86" spans="1:9" ht="15" customHeight="1" x14ac:dyDescent="0.25">
      <c r="A86" s="9"/>
      <c r="B86" s="10" t="s">
        <v>50</v>
      </c>
      <c r="C86" s="11" t="s">
        <v>250</v>
      </c>
      <c r="D86" s="12" t="s">
        <v>35</v>
      </c>
      <c r="E86" s="13">
        <v>8</v>
      </c>
      <c r="F86" s="14">
        <v>456.29</v>
      </c>
      <c r="G86" s="15">
        <f t="shared" si="5"/>
        <v>3650.32</v>
      </c>
      <c r="H86" s="3"/>
      <c r="I86" s="8">
        <f t="shared" si="6"/>
        <v>0</v>
      </c>
    </row>
    <row r="87" spans="1:9" ht="15" customHeight="1" x14ac:dyDescent="0.25">
      <c r="A87" s="9"/>
      <c r="B87" s="10" t="s">
        <v>51</v>
      </c>
      <c r="C87" s="11" t="s">
        <v>251</v>
      </c>
      <c r="D87" s="12" t="s">
        <v>35</v>
      </c>
      <c r="E87" s="13">
        <v>8</v>
      </c>
      <c r="F87" s="14">
        <v>453.77</v>
      </c>
      <c r="G87" s="15">
        <f t="shared" si="5"/>
        <v>3630.16</v>
      </c>
      <c r="H87" s="3"/>
      <c r="I87" s="8">
        <f t="shared" si="6"/>
        <v>0</v>
      </c>
    </row>
    <row r="88" spans="1:9" ht="15" customHeight="1" x14ac:dyDescent="0.25">
      <c r="A88" s="9"/>
      <c r="B88" s="10" t="s">
        <v>52</v>
      </c>
      <c r="C88" s="11" t="s">
        <v>252</v>
      </c>
      <c r="D88" s="12" t="s">
        <v>35</v>
      </c>
      <c r="E88" s="13">
        <v>8</v>
      </c>
      <c r="F88" s="14">
        <v>337.5</v>
      </c>
      <c r="G88" s="15">
        <f t="shared" si="5"/>
        <v>2700</v>
      </c>
      <c r="H88" s="3"/>
      <c r="I88" s="8">
        <f t="shared" si="6"/>
        <v>0</v>
      </c>
    </row>
    <row r="89" spans="1:9" ht="15" customHeight="1" x14ac:dyDescent="0.25">
      <c r="A89" s="9"/>
      <c r="B89" s="10" t="s">
        <v>53</v>
      </c>
      <c r="C89" s="11" t="s">
        <v>253</v>
      </c>
      <c r="D89" s="12" t="s">
        <v>35</v>
      </c>
      <c r="E89" s="13">
        <v>8</v>
      </c>
      <c r="F89" s="14">
        <v>324.97000000000003</v>
      </c>
      <c r="G89" s="15">
        <f t="shared" si="5"/>
        <v>2599.7600000000002</v>
      </c>
      <c r="H89" s="3"/>
      <c r="I89" s="8">
        <f t="shared" si="6"/>
        <v>0</v>
      </c>
    </row>
    <row r="90" spans="1:9" ht="15" customHeight="1" x14ac:dyDescent="0.25">
      <c r="A90" s="9"/>
      <c r="B90" s="10" t="s">
        <v>54</v>
      </c>
      <c r="C90" s="11" t="s">
        <v>254</v>
      </c>
      <c r="D90" s="12" t="s">
        <v>35</v>
      </c>
      <c r="E90" s="13">
        <v>3</v>
      </c>
      <c r="F90" s="14">
        <v>456.28</v>
      </c>
      <c r="G90" s="15">
        <f t="shared" si="5"/>
        <v>1368.84</v>
      </c>
      <c r="H90" s="3"/>
      <c r="I90" s="8">
        <f t="shared" si="6"/>
        <v>0</v>
      </c>
    </row>
    <row r="91" spans="1:9" ht="15" customHeight="1" x14ac:dyDescent="0.25">
      <c r="A91" s="9"/>
      <c r="B91" s="10" t="s">
        <v>55</v>
      </c>
      <c r="C91" s="11" t="s">
        <v>255</v>
      </c>
      <c r="D91" s="12" t="s">
        <v>35</v>
      </c>
      <c r="E91" s="13">
        <v>3</v>
      </c>
      <c r="F91" s="14">
        <v>308.39</v>
      </c>
      <c r="G91" s="15">
        <f t="shared" si="5"/>
        <v>925.17</v>
      </c>
      <c r="H91" s="3"/>
      <c r="I91" s="8">
        <f t="shared" si="6"/>
        <v>0</v>
      </c>
    </row>
    <row r="92" spans="1:9" ht="15" customHeight="1" x14ac:dyDescent="0.25">
      <c r="A92" s="9"/>
      <c r="B92" s="10" t="s">
        <v>56</v>
      </c>
      <c r="C92" s="11" t="s">
        <v>256</v>
      </c>
      <c r="D92" s="12" t="s">
        <v>35</v>
      </c>
      <c r="E92" s="13">
        <v>3</v>
      </c>
      <c r="F92" s="14">
        <v>980.34</v>
      </c>
      <c r="G92" s="15">
        <f t="shared" si="5"/>
        <v>2941.02</v>
      </c>
      <c r="H92" s="3"/>
      <c r="I92" s="8">
        <f t="shared" si="6"/>
        <v>0</v>
      </c>
    </row>
    <row r="93" spans="1:9" ht="15" customHeight="1" x14ac:dyDescent="0.25">
      <c r="A93" s="9"/>
      <c r="B93" s="10" t="s">
        <v>57</v>
      </c>
      <c r="C93" s="11" t="s">
        <v>257</v>
      </c>
      <c r="D93" s="12" t="s">
        <v>35</v>
      </c>
      <c r="E93" s="13">
        <v>6</v>
      </c>
      <c r="F93" s="14">
        <v>1729.52</v>
      </c>
      <c r="G93" s="15">
        <f t="shared" si="5"/>
        <v>10377.120000000001</v>
      </c>
      <c r="H93" s="3"/>
      <c r="I93" s="8">
        <f t="shared" si="6"/>
        <v>0</v>
      </c>
    </row>
    <row r="94" spans="1:9" ht="15" customHeight="1" x14ac:dyDescent="0.25">
      <c r="A94" s="9"/>
      <c r="B94" s="10" t="s">
        <v>58</v>
      </c>
      <c r="C94" s="11" t="s">
        <v>258</v>
      </c>
      <c r="D94" s="12" t="s">
        <v>35</v>
      </c>
      <c r="E94" s="13">
        <v>3</v>
      </c>
      <c r="F94" s="14">
        <v>486.34</v>
      </c>
      <c r="G94" s="15">
        <f t="shared" si="5"/>
        <v>1459.02</v>
      </c>
      <c r="H94" s="3"/>
      <c r="I94" s="8">
        <f t="shared" si="6"/>
        <v>0</v>
      </c>
    </row>
    <row r="95" spans="1:9" ht="15" customHeight="1" x14ac:dyDescent="0.25">
      <c r="A95" s="9"/>
      <c r="B95" s="10" t="s">
        <v>59</v>
      </c>
      <c r="C95" s="11" t="s">
        <v>259</v>
      </c>
      <c r="D95" s="12" t="s">
        <v>35</v>
      </c>
      <c r="E95" s="13">
        <v>3</v>
      </c>
      <c r="F95" s="14">
        <v>339.24</v>
      </c>
      <c r="G95" s="15">
        <f t="shared" ref="G95" si="7">ROUND(E95*F95,2)</f>
        <v>1017.72</v>
      </c>
      <c r="H95" s="3"/>
      <c r="I95" s="8">
        <f t="shared" ref="I95" si="8">ROUND(E95*H95,2)</f>
        <v>0</v>
      </c>
    </row>
    <row r="96" spans="1:9" ht="15" customHeight="1" x14ac:dyDescent="0.25">
      <c r="A96" s="9"/>
      <c r="B96" s="10" t="s">
        <v>60</v>
      </c>
      <c r="C96" s="11" t="s">
        <v>260</v>
      </c>
      <c r="D96" s="12" t="s">
        <v>35</v>
      </c>
      <c r="E96" s="13">
        <v>3</v>
      </c>
      <c r="F96" s="14">
        <v>140.27000000000001</v>
      </c>
      <c r="G96" s="15">
        <f t="shared" si="5"/>
        <v>420.81</v>
      </c>
      <c r="H96" s="3"/>
      <c r="I96" s="8">
        <f t="shared" si="6"/>
        <v>0</v>
      </c>
    </row>
    <row r="97" spans="1:9" ht="15" customHeight="1" x14ac:dyDescent="0.25">
      <c r="A97" s="9" t="s">
        <v>179</v>
      </c>
      <c r="B97" s="10" t="s">
        <v>369</v>
      </c>
      <c r="C97" s="19" t="s">
        <v>370</v>
      </c>
      <c r="D97" s="20"/>
      <c r="E97" s="21"/>
      <c r="F97" s="14"/>
      <c r="G97" s="6"/>
      <c r="H97" s="14"/>
      <c r="I97" s="14"/>
    </row>
    <row r="98" spans="1:9" ht="15" customHeight="1" x14ac:dyDescent="0.25">
      <c r="A98" s="9"/>
      <c r="B98" s="10" t="s">
        <v>123</v>
      </c>
      <c r="C98" s="11" t="s">
        <v>261</v>
      </c>
      <c r="D98" s="12" t="s">
        <v>35</v>
      </c>
      <c r="E98" s="13">
        <v>75</v>
      </c>
      <c r="F98" s="14">
        <v>2.36</v>
      </c>
      <c r="G98" s="15">
        <f t="shared" si="5"/>
        <v>177</v>
      </c>
      <c r="H98" s="3"/>
      <c r="I98" s="8">
        <f t="shared" si="6"/>
        <v>0</v>
      </c>
    </row>
    <row r="99" spans="1:9" ht="15" customHeight="1" x14ac:dyDescent="0.25">
      <c r="A99" s="9"/>
      <c r="B99" s="10" t="s">
        <v>124</v>
      </c>
      <c r="C99" s="11" t="s">
        <v>261</v>
      </c>
      <c r="D99" s="12" t="s">
        <v>35</v>
      </c>
      <c r="E99" s="13">
        <v>180</v>
      </c>
      <c r="F99" s="14">
        <v>2.36</v>
      </c>
      <c r="G99" s="15">
        <f t="shared" si="5"/>
        <v>424.8</v>
      </c>
      <c r="H99" s="3"/>
      <c r="I99" s="8">
        <f t="shared" si="6"/>
        <v>0</v>
      </c>
    </row>
    <row r="100" spans="1:9" ht="15" customHeight="1" x14ac:dyDescent="0.25">
      <c r="A100" s="9"/>
      <c r="B100" s="10" t="s">
        <v>125</v>
      </c>
      <c r="C100" s="11" t="s">
        <v>262</v>
      </c>
      <c r="D100" s="12" t="s">
        <v>35</v>
      </c>
      <c r="E100" s="13">
        <v>150</v>
      </c>
      <c r="F100" s="14">
        <v>10.76</v>
      </c>
      <c r="G100" s="15">
        <f t="shared" si="5"/>
        <v>1614</v>
      </c>
      <c r="H100" s="3"/>
      <c r="I100" s="8">
        <f t="shared" si="6"/>
        <v>0</v>
      </c>
    </row>
    <row r="101" spans="1:9" ht="15" customHeight="1" x14ac:dyDescent="0.25">
      <c r="A101" s="9"/>
      <c r="B101" s="10" t="s">
        <v>126</v>
      </c>
      <c r="C101" s="11" t="s">
        <v>263</v>
      </c>
      <c r="D101" s="12" t="s">
        <v>35</v>
      </c>
      <c r="E101" s="13">
        <v>20</v>
      </c>
      <c r="F101" s="14">
        <v>6.92</v>
      </c>
      <c r="G101" s="15">
        <f t="shared" si="5"/>
        <v>138.4</v>
      </c>
      <c r="H101" s="3"/>
      <c r="I101" s="8">
        <f t="shared" si="6"/>
        <v>0</v>
      </c>
    </row>
    <row r="102" spans="1:9" ht="15" customHeight="1" x14ac:dyDescent="0.25">
      <c r="A102" s="9"/>
      <c r="B102" s="10" t="s">
        <v>127</v>
      </c>
      <c r="C102" s="11" t="s">
        <v>264</v>
      </c>
      <c r="D102" s="12" t="s">
        <v>35</v>
      </c>
      <c r="E102" s="13">
        <v>30</v>
      </c>
      <c r="F102" s="14">
        <v>29.65</v>
      </c>
      <c r="G102" s="15">
        <f t="shared" si="5"/>
        <v>889.5</v>
      </c>
      <c r="H102" s="3"/>
      <c r="I102" s="8">
        <f t="shared" si="6"/>
        <v>0</v>
      </c>
    </row>
    <row r="103" spans="1:9" ht="15" customHeight="1" x14ac:dyDescent="0.25">
      <c r="A103" s="9"/>
      <c r="B103" s="10" t="s">
        <v>372</v>
      </c>
      <c r="C103" s="11" t="s">
        <v>265</v>
      </c>
      <c r="D103" s="12" t="s">
        <v>35</v>
      </c>
      <c r="E103" s="13">
        <v>30</v>
      </c>
      <c r="F103" s="14">
        <v>1.18</v>
      </c>
      <c r="G103" s="15">
        <f t="shared" si="5"/>
        <v>35.4</v>
      </c>
      <c r="H103" s="3"/>
      <c r="I103" s="8">
        <f t="shared" si="6"/>
        <v>0</v>
      </c>
    </row>
    <row r="104" spans="1:9" ht="15" customHeight="1" x14ac:dyDescent="0.25">
      <c r="A104" s="9"/>
      <c r="B104" s="10" t="s">
        <v>373</v>
      </c>
      <c r="C104" s="11" t="s">
        <v>266</v>
      </c>
      <c r="D104" s="12" t="s">
        <v>35</v>
      </c>
      <c r="E104" s="13">
        <v>9</v>
      </c>
      <c r="F104" s="14">
        <v>38.22</v>
      </c>
      <c r="G104" s="15">
        <f t="shared" si="5"/>
        <v>343.98</v>
      </c>
      <c r="H104" s="3"/>
      <c r="I104" s="8">
        <f t="shared" si="6"/>
        <v>0</v>
      </c>
    </row>
    <row r="105" spans="1:9" ht="15" customHeight="1" x14ac:dyDescent="0.25">
      <c r="A105" s="9" t="s">
        <v>180</v>
      </c>
      <c r="B105" s="10" t="s">
        <v>374</v>
      </c>
      <c r="C105" s="19" t="s">
        <v>371</v>
      </c>
      <c r="D105" s="20"/>
      <c r="E105" s="21"/>
      <c r="F105" s="14"/>
      <c r="G105" s="6"/>
      <c r="H105" s="14"/>
      <c r="I105" s="14"/>
    </row>
    <row r="106" spans="1:9" ht="15" customHeight="1" x14ac:dyDescent="0.25">
      <c r="A106" s="9"/>
      <c r="B106" s="10" t="s">
        <v>128</v>
      </c>
      <c r="C106" s="11" t="s">
        <v>267</v>
      </c>
      <c r="D106" s="12" t="s">
        <v>35</v>
      </c>
      <c r="E106" s="13">
        <v>2</v>
      </c>
      <c r="F106" s="14">
        <v>499.21</v>
      </c>
      <c r="G106" s="15">
        <f t="shared" si="5"/>
        <v>998.42</v>
      </c>
      <c r="H106" s="3"/>
      <c r="I106" s="8">
        <f t="shared" si="6"/>
        <v>0</v>
      </c>
    </row>
    <row r="107" spans="1:9" ht="15" customHeight="1" x14ac:dyDescent="0.25">
      <c r="A107" s="9" t="s">
        <v>181</v>
      </c>
      <c r="B107" s="10" t="s">
        <v>375</v>
      </c>
      <c r="C107" s="19" t="s">
        <v>376</v>
      </c>
      <c r="D107" s="20"/>
      <c r="E107" s="21"/>
      <c r="F107" s="14"/>
      <c r="G107" s="6"/>
      <c r="H107" s="14"/>
      <c r="I107" s="14"/>
    </row>
    <row r="108" spans="1:9" ht="15" customHeight="1" x14ac:dyDescent="0.25">
      <c r="A108" s="9"/>
      <c r="B108" s="10" t="s">
        <v>43</v>
      </c>
      <c r="C108" s="11" t="s">
        <v>185</v>
      </c>
      <c r="D108" s="12" t="s">
        <v>35</v>
      </c>
      <c r="E108" s="13">
        <v>3</v>
      </c>
      <c r="F108" s="14">
        <v>312.10000000000002</v>
      </c>
      <c r="G108" s="15">
        <f t="shared" si="5"/>
        <v>936.3</v>
      </c>
      <c r="H108" s="3"/>
      <c r="I108" s="8">
        <f t="shared" si="6"/>
        <v>0</v>
      </c>
    </row>
    <row r="109" spans="1:9" ht="15" customHeight="1" x14ac:dyDescent="0.25">
      <c r="A109" s="9"/>
      <c r="B109" s="10" t="s">
        <v>377</v>
      </c>
      <c r="C109" s="11" t="s">
        <v>268</v>
      </c>
      <c r="D109" s="12" t="s">
        <v>35</v>
      </c>
      <c r="E109" s="13">
        <v>9</v>
      </c>
      <c r="F109" s="14">
        <v>42.61</v>
      </c>
      <c r="G109" s="15">
        <f t="shared" si="5"/>
        <v>383.49</v>
      </c>
      <c r="H109" s="3"/>
      <c r="I109" s="8">
        <f t="shared" si="6"/>
        <v>0</v>
      </c>
    </row>
    <row r="110" spans="1:9" ht="15" customHeight="1" x14ac:dyDescent="0.25">
      <c r="A110" s="9"/>
      <c r="B110" s="10" t="s">
        <v>378</v>
      </c>
      <c r="C110" s="11" t="s">
        <v>269</v>
      </c>
      <c r="D110" s="12" t="s">
        <v>35</v>
      </c>
      <c r="E110" s="13">
        <v>15</v>
      </c>
      <c r="F110" s="14">
        <v>375.24</v>
      </c>
      <c r="G110" s="15">
        <f t="shared" si="5"/>
        <v>5628.6</v>
      </c>
      <c r="H110" s="3"/>
      <c r="I110" s="8">
        <f t="shared" si="6"/>
        <v>0</v>
      </c>
    </row>
    <row r="111" spans="1:9" ht="15" customHeight="1" x14ac:dyDescent="0.25">
      <c r="A111" s="9"/>
      <c r="B111" s="10" t="s">
        <v>379</v>
      </c>
      <c r="C111" s="11" t="s">
        <v>270</v>
      </c>
      <c r="D111" s="12" t="s">
        <v>35</v>
      </c>
      <c r="E111" s="13">
        <v>3</v>
      </c>
      <c r="F111" s="14">
        <v>774.3</v>
      </c>
      <c r="G111" s="15">
        <f t="shared" si="5"/>
        <v>2322.9</v>
      </c>
      <c r="H111" s="3"/>
      <c r="I111" s="8">
        <f t="shared" si="6"/>
        <v>0</v>
      </c>
    </row>
    <row r="112" spans="1:9" ht="15" customHeight="1" x14ac:dyDescent="0.25">
      <c r="A112" s="9"/>
      <c r="B112" s="10" t="s">
        <v>380</v>
      </c>
      <c r="C112" s="11" t="s">
        <v>271</v>
      </c>
      <c r="D112" s="12" t="s">
        <v>35</v>
      </c>
      <c r="E112" s="13">
        <v>9</v>
      </c>
      <c r="F112" s="14">
        <v>90.62</v>
      </c>
      <c r="G112" s="15">
        <f t="shared" si="5"/>
        <v>815.58</v>
      </c>
      <c r="H112" s="3"/>
      <c r="I112" s="8">
        <f t="shared" si="6"/>
        <v>0</v>
      </c>
    </row>
    <row r="113" spans="1:9" ht="15" customHeight="1" x14ac:dyDescent="0.25">
      <c r="A113" s="9" t="s">
        <v>182</v>
      </c>
      <c r="B113" s="10" t="s">
        <v>381</v>
      </c>
      <c r="C113" s="19" t="s">
        <v>382</v>
      </c>
      <c r="D113" s="20"/>
      <c r="E113" s="21"/>
      <c r="F113" s="14"/>
      <c r="G113" s="6"/>
      <c r="H113" s="14"/>
      <c r="I113" s="14"/>
    </row>
    <row r="114" spans="1:9" ht="15" customHeight="1" x14ac:dyDescent="0.25">
      <c r="A114" s="9"/>
      <c r="B114" s="10" t="s">
        <v>129</v>
      </c>
      <c r="C114" s="11" t="s">
        <v>272</v>
      </c>
      <c r="D114" s="12" t="s">
        <v>35</v>
      </c>
      <c r="E114" s="13">
        <v>6</v>
      </c>
      <c r="F114" s="14">
        <v>56.62</v>
      </c>
      <c r="G114" s="15">
        <f t="shared" si="5"/>
        <v>339.72</v>
      </c>
      <c r="H114" s="3"/>
      <c r="I114" s="8">
        <f t="shared" si="6"/>
        <v>0</v>
      </c>
    </row>
    <row r="115" spans="1:9" ht="15" customHeight="1" x14ac:dyDescent="0.25">
      <c r="A115" s="9"/>
      <c r="B115" s="10" t="s">
        <v>130</v>
      </c>
      <c r="C115" s="11" t="s">
        <v>273</v>
      </c>
      <c r="D115" s="12" t="s">
        <v>35</v>
      </c>
      <c r="E115" s="13">
        <v>10</v>
      </c>
      <c r="F115" s="14">
        <v>305.87</v>
      </c>
      <c r="G115" s="15">
        <f t="shared" si="5"/>
        <v>3058.7</v>
      </c>
      <c r="H115" s="3"/>
      <c r="I115" s="8">
        <f t="shared" si="6"/>
        <v>0</v>
      </c>
    </row>
    <row r="116" spans="1:9" ht="15" customHeight="1" x14ac:dyDescent="0.25">
      <c r="A116" s="9"/>
      <c r="B116" s="10" t="s">
        <v>131</v>
      </c>
      <c r="C116" s="11" t="s">
        <v>274</v>
      </c>
      <c r="D116" s="12" t="s">
        <v>35</v>
      </c>
      <c r="E116" s="13">
        <v>300</v>
      </c>
      <c r="F116" s="14">
        <v>2.39</v>
      </c>
      <c r="G116" s="15">
        <f t="shared" si="5"/>
        <v>717</v>
      </c>
      <c r="H116" s="3"/>
      <c r="I116" s="8">
        <f t="shared" si="6"/>
        <v>0</v>
      </c>
    </row>
    <row r="117" spans="1:9" ht="15" customHeight="1" x14ac:dyDescent="0.25">
      <c r="A117" s="9"/>
      <c r="B117" s="10" t="s">
        <v>132</v>
      </c>
      <c r="C117" s="11" t="s">
        <v>275</v>
      </c>
      <c r="D117" s="12" t="s">
        <v>35</v>
      </c>
      <c r="E117" s="13">
        <v>3</v>
      </c>
      <c r="F117" s="14">
        <v>59.69</v>
      </c>
      <c r="G117" s="15">
        <f t="shared" si="5"/>
        <v>179.07</v>
      </c>
      <c r="H117" s="3"/>
      <c r="I117" s="8">
        <f t="shared" si="6"/>
        <v>0</v>
      </c>
    </row>
    <row r="118" spans="1:9" ht="15" customHeight="1" x14ac:dyDescent="0.25">
      <c r="A118" s="9"/>
      <c r="B118" s="10" t="s">
        <v>133</v>
      </c>
      <c r="C118" s="11" t="s">
        <v>276</v>
      </c>
      <c r="D118" s="12" t="s">
        <v>35</v>
      </c>
      <c r="E118" s="13">
        <v>6</v>
      </c>
      <c r="F118" s="14">
        <v>139.5</v>
      </c>
      <c r="G118" s="15">
        <f t="shared" si="5"/>
        <v>837</v>
      </c>
      <c r="H118" s="3"/>
      <c r="I118" s="8">
        <f t="shared" si="6"/>
        <v>0</v>
      </c>
    </row>
    <row r="119" spans="1:9" ht="15" customHeight="1" x14ac:dyDescent="0.25">
      <c r="A119" s="9"/>
      <c r="B119" s="10" t="s">
        <v>134</v>
      </c>
      <c r="C119" s="11" t="s">
        <v>277</v>
      </c>
      <c r="D119" s="12" t="s">
        <v>35</v>
      </c>
      <c r="E119" s="13">
        <v>8</v>
      </c>
      <c r="F119" s="14">
        <v>1787.93</v>
      </c>
      <c r="G119" s="15">
        <f t="shared" si="5"/>
        <v>14303.44</v>
      </c>
      <c r="H119" s="3"/>
      <c r="I119" s="8">
        <f t="shared" si="6"/>
        <v>0</v>
      </c>
    </row>
    <row r="120" spans="1:9" ht="15" customHeight="1" x14ac:dyDescent="0.25">
      <c r="A120" s="9"/>
      <c r="B120" s="10" t="s">
        <v>135</v>
      </c>
      <c r="C120" s="11" t="s">
        <v>278</v>
      </c>
      <c r="D120" s="12" t="s">
        <v>35</v>
      </c>
      <c r="E120" s="13">
        <v>8</v>
      </c>
      <c r="F120" s="14">
        <v>1190.6300000000001</v>
      </c>
      <c r="G120" s="15">
        <f t="shared" si="5"/>
        <v>9525.0400000000009</v>
      </c>
      <c r="H120" s="3"/>
      <c r="I120" s="8">
        <f t="shared" si="6"/>
        <v>0</v>
      </c>
    </row>
    <row r="121" spans="1:9" ht="15" customHeight="1" x14ac:dyDescent="0.25">
      <c r="A121" s="9"/>
      <c r="B121" s="10" t="s">
        <v>136</v>
      </c>
      <c r="C121" s="11" t="s">
        <v>279</v>
      </c>
      <c r="D121" s="12" t="s">
        <v>35</v>
      </c>
      <c r="E121" s="13">
        <v>8</v>
      </c>
      <c r="F121" s="14">
        <v>1890</v>
      </c>
      <c r="G121" s="15">
        <f t="shared" si="5"/>
        <v>15120</v>
      </c>
      <c r="H121" s="3"/>
      <c r="I121" s="8">
        <f t="shared" si="6"/>
        <v>0</v>
      </c>
    </row>
    <row r="122" spans="1:9" ht="15" customHeight="1" x14ac:dyDescent="0.25">
      <c r="A122" s="9"/>
      <c r="B122" s="10" t="s">
        <v>137</v>
      </c>
      <c r="C122" s="11" t="s">
        <v>280</v>
      </c>
      <c r="D122" s="12" t="s">
        <v>35</v>
      </c>
      <c r="E122" s="13">
        <v>30</v>
      </c>
      <c r="F122" s="14">
        <v>1.58</v>
      </c>
      <c r="G122" s="15">
        <f t="shared" si="5"/>
        <v>47.4</v>
      </c>
      <c r="H122" s="3"/>
      <c r="I122" s="8">
        <f t="shared" si="6"/>
        <v>0</v>
      </c>
    </row>
    <row r="123" spans="1:9" ht="15" customHeight="1" x14ac:dyDescent="0.25">
      <c r="A123" s="9"/>
      <c r="B123" s="10" t="s">
        <v>138</v>
      </c>
      <c r="C123" s="11" t="s">
        <v>281</v>
      </c>
      <c r="D123" s="12" t="s">
        <v>35</v>
      </c>
      <c r="E123" s="13">
        <v>9</v>
      </c>
      <c r="F123" s="14">
        <v>46.76</v>
      </c>
      <c r="G123" s="15">
        <f t="shared" si="5"/>
        <v>420.84</v>
      </c>
      <c r="H123" s="3"/>
      <c r="I123" s="8">
        <f t="shared" si="6"/>
        <v>0</v>
      </c>
    </row>
    <row r="124" spans="1:9" ht="15" customHeight="1" x14ac:dyDescent="0.25">
      <c r="A124" s="9"/>
      <c r="B124" s="10" t="s">
        <v>139</v>
      </c>
      <c r="C124" s="11" t="s">
        <v>282</v>
      </c>
      <c r="D124" s="12" t="s">
        <v>35</v>
      </c>
      <c r="E124" s="13">
        <v>9</v>
      </c>
      <c r="F124" s="14">
        <v>46.76</v>
      </c>
      <c r="G124" s="15">
        <f t="shared" si="5"/>
        <v>420.84</v>
      </c>
      <c r="H124" s="3"/>
      <c r="I124" s="8">
        <f t="shared" si="6"/>
        <v>0</v>
      </c>
    </row>
    <row r="125" spans="1:9" ht="15" customHeight="1" x14ac:dyDescent="0.25">
      <c r="A125" s="9"/>
      <c r="B125" s="10" t="s">
        <v>140</v>
      </c>
      <c r="C125" s="11" t="s">
        <v>283</v>
      </c>
      <c r="D125" s="12" t="s">
        <v>35</v>
      </c>
      <c r="E125" s="13">
        <v>6</v>
      </c>
      <c r="F125" s="14">
        <v>787.96</v>
      </c>
      <c r="G125" s="15">
        <f t="shared" si="5"/>
        <v>4727.76</v>
      </c>
      <c r="H125" s="3"/>
      <c r="I125" s="8">
        <f t="shared" si="6"/>
        <v>0</v>
      </c>
    </row>
    <row r="126" spans="1:9" ht="15" customHeight="1" x14ac:dyDescent="0.25">
      <c r="A126" s="9"/>
      <c r="B126" s="10" t="s">
        <v>141</v>
      </c>
      <c r="C126" s="11" t="s">
        <v>284</v>
      </c>
      <c r="D126" s="12" t="s">
        <v>35</v>
      </c>
      <c r="E126" s="13">
        <v>6</v>
      </c>
      <c r="F126" s="14">
        <v>787.95</v>
      </c>
      <c r="G126" s="15">
        <f t="shared" si="5"/>
        <v>4727.7</v>
      </c>
      <c r="H126" s="3"/>
      <c r="I126" s="8">
        <f t="shared" si="6"/>
        <v>0</v>
      </c>
    </row>
    <row r="127" spans="1:9" ht="15" customHeight="1" x14ac:dyDescent="0.25">
      <c r="A127" s="9"/>
      <c r="B127" s="10" t="s">
        <v>142</v>
      </c>
      <c r="C127" s="11" t="s">
        <v>285</v>
      </c>
      <c r="D127" s="12" t="s">
        <v>35</v>
      </c>
      <c r="E127" s="13">
        <v>15</v>
      </c>
      <c r="F127" s="14">
        <v>149.4</v>
      </c>
      <c r="G127" s="15">
        <f t="shared" si="5"/>
        <v>2241</v>
      </c>
      <c r="H127" s="3"/>
      <c r="I127" s="8">
        <f t="shared" si="6"/>
        <v>0</v>
      </c>
    </row>
    <row r="128" spans="1:9" ht="15" customHeight="1" x14ac:dyDescent="0.25">
      <c r="A128" s="9"/>
      <c r="B128" s="10" t="s">
        <v>143</v>
      </c>
      <c r="C128" s="11" t="s">
        <v>286</v>
      </c>
      <c r="D128" s="12" t="s">
        <v>35</v>
      </c>
      <c r="E128" s="13">
        <v>30</v>
      </c>
      <c r="F128" s="14">
        <v>5.63</v>
      </c>
      <c r="G128" s="15">
        <f t="shared" si="5"/>
        <v>168.9</v>
      </c>
      <c r="H128" s="3"/>
      <c r="I128" s="8">
        <f t="shared" si="6"/>
        <v>0</v>
      </c>
    </row>
    <row r="129" spans="1:9" ht="15" customHeight="1" x14ac:dyDescent="0.25">
      <c r="A129" s="9"/>
      <c r="B129" s="10" t="s">
        <v>144</v>
      </c>
      <c r="C129" s="11" t="s">
        <v>287</v>
      </c>
      <c r="D129" s="12" t="s">
        <v>35</v>
      </c>
      <c r="E129" s="13">
        <v>30</v>
      </c>
      <c r="F129" s="14">
        <v>10.119999999999999</v>
      </c>
      <c r="G129" s="15">
        <f t="shared" si="5"/>
        <v>303.60000000000002</v>
      </c>
      <c r="H129" s="3"/>
      <c r="I129" s="8">
        <f t="shared" si="6"/>
        <v>0</v>
      </c>
    </row>
    <row r="130" spans="1:9" ht="15" customHeight="1" x14ac:dyDescent="0.25">
      <c r="A130" s="9"/>
      <c r="B130" s="10" t="s">
        <v>145</v>
      </c>
      <c r="C130" s="11" t="s">
        <v>288</v>
      </c>
      <c r="D130" s="12" t="s">
        <v>35</v>
      </c>
      <c r="E130" s="13">
        <v>30</v>
      </c>
      <c r="F130" s="14">
        <v>11.32</v>
      </c>
      <c r="G130" s="15">
        <f t="shared" si="5"/>
        <v>339.6</v>
      </c>
      <c r="H130" s="3"/>
      <c r="I130" s="8">
        <f t="shared" si="6"/>
        <v>0</v>
      </c>
    </row>
    <row r="131" spans="1:9" ht="15" customHeight="1" x14ac:dyDescent="0.25">
      <c r="A131" s="9"/>
      <c r="B131" s="10" t="s">
        <v>146</v>
      </c>
      <c r="C131" s="11" t="s">
        <v>289</v>
      </c>
      <c r="D131" s="12" t="s">
        <v>35</v>
      </c>
      <c r="E131" s="13">
        <v>30</v>
      </c>
      <c r="F131" s="14">
        <v>10.43</v>
      </c>
      <c r="G131" s="15">
        <f t="shared" si="5"/>
        <v>312.89999999999998</v>
      </c>
      <c r="H131" s="3"/>
      <c r="I131" s="8">
        <f t="shared" si="6"/>
        <v>0</v>
      </c>
    </row>
    <row r="132" spans="1:9" ht="15" customHeight="1" x14ac:dyDescent="0.25">
      <c r="A132" s="9"/>
      <c r="B132" s="10" t="s">
        <v>147</v>
      </c>
      <c r="C132" s="11" t="s">
        <v>290</v>
      </c>
      <c r="D132" s="12" t="s">
        <v>35</v>
      </c>
      <c r="E132" s="13">
        <v>30</v>
      </c>
      <c r="F132" s="14">
        <v>14.92</v>
      </c>
      <c r="G132" s="15">
        <f t="shared" si="5"/>
        <v>447.6</v>
      </c>
      <c r="H132" s="3"/>
      <c r="I132" s="8">
        <f t="shared" si="6"/>
        <v>0</v>
      </c>
    </row>
    <row r="133" spans="1:9" ht="15" customHeight="1" x14ac:dyDescent="0.25">
      <c r="A133" s="9"/>
      <c r="B133" s="10" t="s">
        <v>148</v>
      </c>
      <c r="C133" s="11" t="s">
        <v>291</v>
      </c>
      <c r="D133" s="12" t="s">
        <v>35</v>
      </c>
      <c r="E133" s="13">
        <v>6</v>
      </c>
      <c r="F133" s="14">
        <v>123.86</v>
      </c>
      <c r="G133" s="15">
        <f t="shared" si="5"/>
        <v>743.16</v>
      </c>
      <c r="H133" s="3"/>
      <c r="I133" s="8">
        <f t="shared" si="6"/>
        <v>0</v>
      </c>
    </row>
    <row r="134" spans="1:9" ht="15" customHeight="1" x14ac:dyDescent="0.25">
      <c r="A134" s="9"/>
      <c r="B134" s="10" t="s">
        <v>149</v>
      </c>
      <c r="C134" s="11" t="s">
        <v>292</v>
      </c>
      <c r="D134" s="12" t="s">
        <v>35</v>
      </c>
      <c r="E134" s="13">
        <v>4</v>
      </c>
      <c r="F134" s="14">
        <v>36.590000000000003</v>
      </c>
      <c r="G134" s="15">
        <f t="shared" si="5"/>
        <v>146.36000000000001</v>
      </c>
      <c r="H134" s="3"/>
      <c r="I134" s="8">
        <f t="shared" si="6"/>
        <v>0</v>
      </c>
    </row>
    <row r="135" spans="1:9" ht="15" customHeight="1" x14ac:dyDescent="0.25">
      <c r="A135" s="9"/>
      <c r="B135" s="10" t="s">
        <v>150</v>
      </c>
      <c r="C135" s="11" t="s">
        <v>293</v>
      </c>
      <c r="D135" s="12" t="s">
        <v>35</v>
      </c>
      <c r="E135" s="13">
        <v>15</v>
      </c>
      <c r="F135" s="14">
        <v>235.54</v>
      </c>
      <c r="G135" s="15">
        <f t="shared" si="5"/>
        <v>3533.1</v>
      </c>
      <c r="H135" s="3"/>
      <c r="I135" s="8">
        <f t="shared" si="6"/>
        <v>0</v>
      </c>
    </row>
    <row r="136" spans="1:9" ht="15" customHeight="1" x14ac:dyDescent="0.25">
      <c r="A136" s="9"/>
      <c r="B136" s="10" t="s">
        <v>151</v>
      </c>
      <c r="C136" s="11" t="s">
        <v>294</v>
      </c>
      <c r="D136" s="12" t="s">
        <v>35</v>
      </c>
      <c r="E136" s="13">
        <v>4</v>
      </c>
      <c r="F136" s="14">
        <v>490.76</v>
      </c>
      <c r="G136" s="15">
        <f t="shared" si="5"/>
        <v>1963.04</v>
      </c>
      <c r="H136" s="3"/>
      <c r="I136" s="8">
        <f t="shared" si="6"/>
        <v>0</v>
      </c>
    </row>
    <row r="137" spans="1:9" ht="15" customHeight="1" x14ac:dyDescent="0.25">
      <c r="A137" s="9"/>
      <c r="B137" s="10" t="s">
        <v>152</v>
      </c>
      <c r="C137" s="11" t="s">
        <v>295</v>
      </c>
      <c r="D137" s="12" t="s">
        <v>35</v>
      </c>
      <c r="E137" s="13">
        <v>4</v>
      </c>
      <c r="F137" s="14">
        <v>7.85</v>
      </c>
      <c r="G137" s="15">
        <f t="shared" si="5"/>
        <v>31.4</v>
      </c>
      <c r="H137" s="3"/>
      <c r="I137" s="8">
        <f t="shared" si="6"/>
        <v>0</v>
      </c>
    </row>
    <row r="138" spans="1:9" ht="15" customHeight="1" x14ac:dyDescent="0.25">
      <c r="A138" s="9"/>
      <c r="B138" s="10" t="s">
        <v>153</v>
      </c>
      <c r="C138" s="11" t="s">
        <v>296</v>
      </c>
      <c r="D138" s="12" t="s">
        <v>35</v>
      </c>
      <c r="E138" s="13">
        <v>30</v>
      </c>
      <c r="F138" s="14">
        <v>28.42</v>
      </c>
      <c r="G138" s="15">
        <f t="shared" si="5"/>
        <v>852.6</v>
      </c>
      <c r="H138" s="3"/>
      <c r="I138" s="8">
        <f t="shared" si="6"/>
        <v>0</v>
      </c>
    </row>
    <row r="139" spans="1:9" ht="15" customHeight="1" x14ac:dyDescent="0.25">
      <c r="A139" s="9"/>
      <c r="B139" s="10" t="s">
        <v>154</v>
      </c>
      <c r="C139" s="11" t="s">
        <v>297</v>
      </c>
      <c r="D139" s="12" t="s">
        <v>35</v>
      </c>
      <c r="E139" s="13">
        <v>6</v>
      </c>
      <c r="F139" s="14">
        <v>3.7</v>
      </c>
      <c r="G139" s="15">
        <f t="shared" si="5"/>
        <v>22.2</v>
      </c>
      <c r="H139" s="3"/>
      <c r="I139" s="8">
        <f t="shared" si="6"/>
        <v>0</v>
      </c>
    </row>
    <row r="140" spans="1:9" ht="15" customHeight="1" x14ac:dyDescent="0.25">
      <c r="A140" s="9"/>
      <c r="B140" s="10" t="s">
        <v>155</v>
      </c>
      <c r="C140" s="11" t="s">
        <v>298</v>
      </c>
      <c r="D140" s="12" t="s">
        <v>35</v>
      </c>
      <c r="E140" s="13">
        <v>4</v>
      </c>
      <c r="F140" s="14">
        <v>9.2899999999999991</v>
      </c>
      <c r="G140" s="15">
        <f t="shared" si="5"/>
        <v>37.159999999999997</v>
      </c>
      <c r="H140" s="3"/>
      <c r="I140" s="8">
        <f t="shared" si="6"/>
        <v>0</v>
      </c>
    </row>
    <row r="141" spans="1:9" ht="15" customHeight="1" x14ac:dyDescent="0.25">
      <c r="A141" s="9"/>
      <c r="B141" s="10" t="s">
        <v>156</v>
      </c>
      <c r="C141" s="11" t="s">
        <v>299</v>
      </c>
      <c r="D141" s="12" t="s">
        <v>35</v>
      </c>
      <c r="E141" s="13">
        <v>9</v>
      </c>
      <c r="F141" s="14">
        <v>2.95</v>
      </c>
      <c r="G141" s="15">
        <f t="shared" si="5"/>
        <v>26.55</v>
      </c>
      <c r="H141" s="3"/>
      <c r="I141" s="8">
        <f t="shared" si="6"/>
        <v>0</v>
      </c>
    </row>
    <row r="142" spans="1:9" ht="15" customHeight="1" x14ac:dyDescent="0.25">
      <c r="A142" s="9"/>
      <c r="B142" s="10" t="s">
        <v>157</v>
      </c>
      <c r="C142" s="11" t="s">
        <v>300</v>
      </c>
      <c r="D142" s="12" t="s">
        <v>35</v>
      </c>
      <c r="E142" s="13">
        <v>6</v>
      </c>
      <c r="F142" s="14">
        <v>5.74</v>
      </c>
      <c r="G142" s="15">
        <f t="shared" ref="G142:G199" si="9">ROUND(E142*F142,2)</f>
        <v>34.44</v>
      </c>
      <c r="H142" s="3"/>
      <c r="I142" s="8">
        <f t="shared" si="6"/>
        <v>0</v>
      </c>
    </row>
    <row r="143" spans="1:9" ht="15" customHeight="1" x14ac:dyDescent="0.25">
      <c r="A143" s="9"/>
      <c r="B143" s="10" t="s">
        <v>158</v>
      </c>
      <c r="C143" s="11" t="s">
        <v>301</v>
      </c>
      <c r="D143" s="12" t="s">
        <v>35</v>
      </c>
      <c r="E143" s="13">
        <v>9</v>
      </c>
      <c r="F143" s="14">
        <v>7.06</v>
      </c>
      <c r="G143" s="15">
        <f t="shared" si="9"/>
        <v>63.54</v>
      </c>
      <c r="H143" s="3"/>
      <c r="I143" s="8">
        <f t="shared" ref="I143:I206" si="10">ROUND(E143*H143,2)</f>
        <v>0</v>
      </c>
    </row>
    <row r="144" spans="1:9" ht="15" customHeight="1" x14ac:dyDescent="0.25">
      <c r="A144" s="9"/>
      <c r="B144" s="10" t="s">
        <v>159</v>
      </c>
      <c r="C144" s="11" t="s">
        <v>302</v>
      </c>
      <c r="D144" s="12" t="s">
        <v>35</v>
      </c>
      <c r="E144" s="13">
        <v>6</v>
      </c>
      <c r="F144" s="14">
        <v>7.06</v>
      </c>
      <c r="G144" s="15">
        <f t="shared" si="9"/>
        <v>42.36</v>
      </c>
      <c r="H144" s="3"/>
      <c r="I144" s="8">
        <f t="shared" si="10"/>
        <v>0</v>
      </c>
    </row>
    <row r="145" spans="1:9" ht="15" customHeight="1" x14ac:dyDescent="0.25">
      <c r="A145" s="9"/>
      <c r="B145" s="10" t="s">
        <v>160</v>
      </c>
      <c r="C145" s="11" t="s">
        <v>303</v>
      </c>
      <c r="D145" s="12" t="s">
        <v>35</v>
      </c>
      <c r="E145" s="13">
        <v>3</v>
      </c>
      <c r="F145" s="14">
        <v>78.61</v>
      </c>
      <c r="G145" s="15">
        <f t="shared" si="9"/>
        <v>235.83</v>
      </c>
      <c r="H145" s="3"/>
      <c r="I145" s="8">
        <f t="shared" si="10"/>
        <v>0</v>
      </c>
    </row>
    <row r="146" spans="1:9" ht="15" customHeight="1" x14ac:dyDescent="0.25">
      <c r="A146" s="9" t="s">
        <v>183</v>
      </c>
      <c r="B146" s="10" t="s">
        <v>384</v>
      </c>
      <c r="C146" s="22" t="s">
        <v>383</v>
      </c>
      <c r="D146" s="20"/>
      <c r="E146" s="21"/>
      <c r="F146" s="14"/>
      <c r="G146" s="6"/>
      <c r="H146" s="14"/>
      <c r="I146" s="14"/>
    </row>
    <row r="147" spans="1:9" ht="15" customHeight="1" x14ac:dyDescent="0.25">
      <c r="A147" s="9"/>
      <c r="B147" s="10" t="s">
        <v>161</v>
      </c>
      <c r="C147" s="11" t="s">
        <v>304</v>
      </c>
      <c r="D147" s="12" t="s">
        <v>35</v>
      </c>
      <c r="E147" s="13">
        <v>60</v>
      </c>
      <c r="F147" s="14">
        <v>18.84</v>
      </c>
      <c r="G147" s="15">
        <f t="shared" si="9"/>
        <v>1130.4000000000001</v>
      </c>
      <c r="H147" s="3"/>
      <c r="I147" s="8">
        <f t="shared" si="10"/>
        <v>0</v>
      </c>
    </row>
    <row r="148" spans="1:9" ht="15" customHeight="1" x14ac:dyDescent="0.25">
      <c r="A148" s="9"/>
      <c r="B148" s="10" t="s">
        <v>162</v>
      </c>
      <c r="C148" s="11" t="s">
        <v>305</v>
      </c>
      <c r="D148" s="12" t="s">
        <v>35</v>
      </c>
      <c r="E148" s="13">
        <v>14</v>
      </c>
      <c r="F148" s="14">
        <v>27.94</v>
      </c>
      <c r="G148" s="15">
        <f t="shared" si="9"/>
        <v>391.16</v>
      </c>
      <c r="H148" s="3"/>
      <c r="I148" s="8">
        <f t="shared" si="10"/>
        <v>0</v>
      </c>
    </row>
    <row r="149" spans="1:9" ht="15" customHeight="1" x14ac:dyDescent="0.25">
      <c r="A149" s="9"/>
      <c r="B149" s="10" t="s">
        <v>163</v>
      </c>
      <c r="C149" s="11" t="s">
        <v>306</v>
      </c>
      <c r="D149" s="12" t="s">
        <v>35</v>
      </c>
      <c r="E149" s="13">
        <v>30</v>
      </c>
      <c r="F149" s="14">
        <v>17.71</v>
      </c>
      <c r="G149" s="15">
        <f t="shared" si="9"/>
        <v>531.29999999999995</v>
      </c>
      <c r="H149" s="3"/>
      <c r="I149" s="8">
        <f t="shared" si="10"/>
        <v>0</v>
      </c>
    </row>
    <row r="150" spans="1:9" ht="15" customHeight="1" x14ac:dyDescent="0.25">
      <c r="A150" s="9"/>
      <c r="B150" s="10" t="s">
        <v>164</v>
      </c>
      <c r="C150" s="11" t="s">
        <v>307</v>
      </c>
      <c r="D150" s="12" t="s">
        <v>35</v>
      </c>
      <c r="E150" s="13">
        <v>10</v>
      </c>
      <c r="F150" s="14">
        <v>480</v>
      </c>
      <c r="G150" s="15">
        <f t="shared" si="9"/>
        <v>4800</v>
      </c>
      <c r="H150" s="3"/>
      <c r="I150" s="8">
        <f t="shared" si="10"/>
        <v>0</v>
      </c>
    </row>
    <row r="151" spans="1:9" ht="15" customHeight="1" x14ac:dyDescent="0.25">
      <c r="A151" s="9"/>
      <c r="B151" s="10" t="s">
        <v>165</v>
      </c>
      <c r="C151" s="11" t="s">
        <v>308</v>
      </c>
      <c r="D151" s="12" t="s">
        <v>35</v>
      </c>
      <c r="E151" s="13">
        <v>60</v>
      </c>
      <c r="F151" s="14">
        <v>30</v>
      </c>
      <c r="G151" s="15">
        <f t="shared" si="9"/>
        <v>1800</v>
      </c>
      <c r="H151" s="3"/>
      <c r="I151" s="8">
        <f t="shared" si="10"/>
        <v>0</v>
      </c>
    </row>
    <row r="152" spans="1:9" ht="15" customHeight="1" x14ac:dyDescent="0.25">
      <c r="A152" s="9"/>
      <c r="B152" s="10" t="s">
        <v>166</v>
      </c>
      <c r="C152" s="11" t="s">
        <v>309</v>
      </c>
      <c r="D152" s="12" t="s">
        <v>35</v>
      </c>
      <c r="E152" s="13">
        <v>30</v>
      </c>
      <c r="F152" s="14">
        <v>139.69</v>
      </c>
      <c r="G152" s="15">
        <f t="shared" si="9"/>
        <v>4190.7</v>
      </c>
      <c r="H152" s="3"/>
      <c r="I152" s="8">
        <f t="shared" si="10"/>
        <v>0</v>
      </c>
    </row>
    <row r="153" spans="1:9" ht="15" customHeight="1" x14ac:dyDescent="0.25">
      <c r="A153" s="9"/>
      <c r="B153" s="10" t="s">
        <v>167</v>
      </c>
      <c r="C153" s="11" t="s">
        <v>310</v>
      </c>
      <c r="D153" s="12" t="s">
        <v>35</v>
      </c>
      <c r="E153" s="13">
        <v>30</v>
      </c>
      <c r="F153" s="14">
        <v>60.52</v>
      </c>
      <c r="G153" s="15">
        <f t="shared" si="9"/>
        <v>1815.6</v>
      </c>
      <c r="H153" s="3"/>
      <c r="I153" s="8">
        <f t="shared" si="10"/>
        <v>0</v>
      </c>
    </row>
    <row r="154" spans="1:9" ht="15" customHeight="1" x14ac:dyDescent="0.25">
      <c r="A154" s="9"/>
      <c r="B154" s="10" t="s">
        <v>168</v>
      </c>
      <c r="C154" s="11" t="s">
        <v>311</v>
      </c>
      <c r="D154" s="12" t="s">
        <v>35</v>
      </c>
      <c r="E154" s="13">
        <v>30</v>
      </c>
      <c r="F154" s="14">
        <v>90.42</v>
      </c>
      <c r="G154" s="15">
        <f t="shared" si="9"/>
        <v>2712.6</v>
      </c>
      <c r="H154" s="3"/>
      <c r="I154" s="8">
        <f t="shared" si="10"/>
        <v>0</v>
      </c>
    </row>
    <row r="155" spans="1:9" ht="15" customHeight="1" x14ac:dyDescent="0.25">
      <c r="A155" s="9"/>
      <c r="B155" s="10" t="s">
        <v>169</v>
      </c>
      <c r="C155" s="11" t="s">
        <v>310</v>
      </c>
      <c r="D155" s="12" t="s">
        <v>35</v>
      </c>
      <c r="E155" s="13">
        <v>30</v>
      </c>
      <c r="F155" s="14">
        <v>60.52</v>
      </c>
      <c r="G155" s="15">
        <f t="shared" si="9"/>
        <v>1815.6</v>
      </c>
      <c r="H155" s="3"/>
      <c r="I155" s="8">
        <f t="shared" si="10"/>
        <v>0</v>
      </c>
    </row>
    <row r="156" spans="1:9" ht="15" customHeight="1" x14ac:dyDescent="0.25">
      <c r="A156" s="9"/>
      <c r="B156" s="10" t="s">
        <v>170</v>
      </c>
      <c r="C156" s="11" t="s">
        <v>312</v>
      </c>
      <c r="D156" s="12" t="s">
        <v>35</v>
      </c>
      <c r="E156" s="13">
        <v>180</v>
      </c>
      <c r="F156" s="14">
        <v>21.06</v>
      </c>
      <c r="G156" s="15">
        <f t="shared" si="9"/>
        <v>3790.8</v>
      </c>
      <c r="H156" s="3"/>
      <c r="I156" s="8">
        <f t="shared" si="10"/>
        <v>0</v>
      </c>
    </row>
    <row r="157" spans="1:9" ht="15" customHeight="1" x14ac:dyDescent="0.25">
      <c r="A157" s="9"/>
      <c r="B157" s="10" t="s">
        <v>171</v>
      </c>
      <c r="C157" s="11" t="s">
        <v>313</v>
      </c>
      <c r="D157" s="12" t="s">
        <v>35</v>
      </c>
      <c r="E157" s="13">
        <v>10</v>
      </c>
      <c r="F157" s="14">
        <v>294.83999999999997</v>
      </c>
      <c r="G157" s="15">
        <f t="shared" si="9"/>
        <v>2948.4</v>
      </c>
      <c r="H157" s="3"/>
      <c r="I157" s="8">
        <f t="shared" si="10"/>
        <v>0</v>
      </c>
    </row>
    <row r="158" spans="1:9" ht="15" customHeight="1" x14ac:dyDescent="0.25">
      <c r="A158" s="9"/>
      <c r="B158" s="10" t="s">
        <v>172</v>
      </c>
      <c r="C158" s="11" t="s">
        <v>314</v>
      </c>
      <c r="D158" s="12" t="s">
        <v>35</v>
      </c>
      <c r="E158" s="13">
        <v>14</v>
      </c>
      <c r="F158" s="14">
        <v>16.8</v>
      </c>
      <c r="G158" s="15">
        <f t="shared" si="9"/>
        <v>235.2</v>
      </c>
      <c r="H158" s="3"/>
      <c r="I158" s="8">
        <f t="shared" si="10"/>
        <v>0</v>
      </c>
    </row>
    <row r="159" spans="1:9" ht="15" customHeight="1" x14ac:dyDescent="0.25">
      <c r="A159" s="9" t="s">
        <v>184</v>
      </c>
      <c r="B159" s="10" t="s">
        <v>386</v>
      </c>
      <c r="C159" s="19" t="s">
        <v>385</v>
      </c>
      <c r="D159" s="20"/>
      <c r="E159" s="21"/>
      <c r="F159" s="14"/>
      <c r="G159" s="6"/>
      <c r="H159" s="4"/>
      <c r="I159" s="14"/>
    </row>
    <row r="160" spans="1:9" ht="15" customHeight="1" x14ac:dyDescent="0.25">
      <c r="A160" s="9"/>
      <c r="B160" s="10" t="s">
        <v>173</v>
      </c>
      <c r="C160" s="11" t="s">
        <v>315</v>
      </c>
      <c r="D160" s="12" t="s">
        <v>35</v>
      </c>
      <c r="E160" s="13">
        <v>8</v>
      </c>
      <c r="F160" s="14">
        <v>1263.8</v>
      </c>
      <c r="G160" s="15">
        <f t="shared" si="9"/>
        <v>10110.4</v>
      </c>
      <c r="H160" s="3"/>
      <c r="I160" s="8">
        <f t="shared" si="10"/>
        <v>0</v>
      </c>
    </row>
    <row r="161" spans="1:9" ht="15" customHeight="1" x14ac:dyDescent="0.25">
      <c r="A161" s="9"/>
      <c r="B161" s="10" t="s">
        <v>174</v>
      </c>
      <c r="C161" s="11" t="s">
        <v>316</v>
      </c>
      <c r="D161" s="12" t="s">
        <v>35</v>
      </c>
      <c r="E161" s="13">
        <v>200</v>
      </c>
      <c r="F161" s="14">
        <v>12.24</v>
      </c>
      <c r="G161" s="15">
        <f t="shared" si="9"/>
        <v>2448</v>
      </c>
      <c r="H161" s="3"/>
      <c r="I161" s="8">
        <f t="shared" si="10"/>
        <v>0</v>
      </c>
    </row>
    <row r="162" spans="1:9" ht="15" customHeight="1" x14ac:dyDescent="0.25">
      <c r="A162" s="9"/>
      <c r="B162" s="10" t="s">
        <v>175</v>
      </c>
      <c r="C162" s="11" t="s">
        <v>317</v>
      </c>
      <c r="D162" s="12" t="s">
        <v>35</v>
      </c>
      <c r="E162" s="13">
        <v>15</v>
      </c>
      <c r="F162" s="14">
        <v>5.46</v>
      </c>
      <c r="G162" s="15">
        <f t="shared" si="9"/>
        <v>81.900000000000006</v>
      </c>
      <c r="H162" s="3"/>
      <c r="I162" s="8">
        <f t="shared" si="10"/>
        <v>0</v>
      </c>
    </row>
    <row r="163" spans="1:9" ht="15" customHeight="1" x14ac:dyDescent="0.25">
      <c r="A163" s="9"/>
      <c r="B163" s="10" t="s">
        <v>176</v>
      </c>
      <c r="C163" s="11" t="s">
        <v>318</v>
      </c>
      <c r="D163" s="12" t="s">
        <v>35</v>
      </c>
      <c r="E163" s="13">
        <v>10</v>
      </c>
      <c r="F163" s="14">
        <v>77.38</v>
      </c>
      <c r="G163" s="15">
        <f t="shared" si="9"/>
        <v>773.8</v>
      </c>
      <c r="H163" s="3"/>
      <c r="I163" s="8">
        <f t="shared" si="10"/>
        <v>0</v>
      </c>
    </row>
    <row r="164" spans="1:9" ht="15" customHeight="1" x14ac:dyDescent="0.25">
      <c r="A164" s="9"/>
      <c r="B164" s="10" t="s">
        <v>387</v>
      </c>
      <c r="C164" s="11" t="s">
        <v>319</v>
      </c>
      <c r="D164" s="12" t="s">
        <v>35</v>
      </c>
      <c r="E164" s="13">
        <v>10</v>
      </c>
      <c r="F164" s="14">
        <v>118.36</v>
      </c>
      <c r="G164" s="15">
        <f t="shared" si="9"/>
        <v>1183.5999999999999</v>
      </c>
      <c r="H164" s="3"/>
      <c r="I164" s="8">
        <f t="shared" si="10"/>
        <v>0</v>
      </c>
    </row>
    <row r="165" spans="1:9" ht="15" customHeight="1" x14ac:dyDescent="0.25">
      <c r="A165" s="9"/>
      <c r="B165" s="10" t="s">
        <v>388</v>
      </c>
      <c r="C165" s="11" t="s">
        <v>320</v>
      </c>
      <c r="D165" s="12" t="s">
        <v>35</v>
      </c>
      <c r="E165" s="13">
        <v>10</v>
      </c>
      <c r="F165" s="14">
        <v>67.08</v>
      </c>
      <c r="G165" s="15">
        <f t="shared" si="9"/>
        <v>670.8</v>
      </c>
      <c r="H165" s="3"/>
      <c r="I165" s="8">
        <f t="shared" si="10"/>
        <v>0</v>
      </c>
    </row>
    <row r="166" spans="1:9" ht="15" customHeight="1" x14ac:dyDescent="0.25">
      <c r="A166" s="9"/>
      <c r="B166" s="10" t="s">
        <v>389</v>
      </c>
      <c r="C166" s="11" t="s">
        <v>321</v>
      </c>
      <c r="D166" s="12" t="s">
        <v>35</v>
      </c>
      <c r="E166" s="13">
        <v>8</v>
      </c>
      <c r="F166" s="14">
        <v>67.31</v>
      </c>
      <c r="G166" s="15">
        <f t="shared" si="9"/>
        <v>538.48</v>
      </c>
      <c r="H166" s="3"/>
      <c r="I166" s="8">
        <f t="shared" si="10"/>
        <v>0</v>
      </c>
    </row>
    <row r="167" spans="1:9" ht="15" customHeight="1" x14ac:dyDescent="0.25">
      <c r="A167" s="9"/>
      <c r="B167" s="10" t="s">
        <v>390</v>
      </c>
      <c r="C167" s="11" t="s">
        <v>322</v>
      </c>
      <c r="D167" s="12" t="s">
        <v>35</v>
      </c>
      <c r="E167" s="13">
        <v>80</v>
      </c>
      <c r="F167" s="14">
        <v>14.87</v>
      </c>
      <c r="G167" s="15">
        <f t="shared" si="9"/>
        <v>1189.5999999999999</v>
      </c>
      <c r="H167" s="3"/>
      <c r="I167" s="8">
        <f t="shared" si="10"/>
        <v>0</v>
      </c>
    </row>
    <row r="168" spans="1:9" ht="15" customHeight="1" x14ac:dyDescent="0.25">
      <c r="A168" s="9"/>
      <c r="B168" s="10" t="s">
        <v>391</v>
      </c>
      <c r="C168" s="11" t="s">
        <v>323</v>
      </c>
      <c r="D168" s="12" t="s">
        <v>35</v>
      </c>
      <c r="E168" s="13">
        <v>70</v>
      </c>
      <c r="F168" s="14">
        <v>2.09</v>
      </c>
      <c r="G168" s="15">
        <f t="shared" si="9"/>
        <v>146.30000000000001</v>
      </c>
      <c r="H168" s="3"/>
      <c r="I168" s="8">
        <f t="shared" si="10"/>
        <v>0</v>
      </c>
    </row>
    <row r="169" spans="1:9" ht="15" customHeight="1" x14ac:dyDescent="0.25">
      <c r="A169" s="9"/>
      <c r="B169" s="10" t="s">
        <v>392</v>
      </c>
      <c r="C169" s="11" t="s">
        <v>324</v>
      </c>
      <c r="D169" s="12" t="s">
        <v>35</v>
      </c>
      <c r="E169" s="13">
        <v>70</v>
      </c>
      <c r="F169" s="14">
        <v>3.95</v>
      </c>
      <c r="G169" s="15">
        <f t="shared" si="9"/>
        <v>276.5</v>
      </c>
      <c r="H169" s="3"/>
      <c r="I169" s="8">
        <f t="shared" si="10"/>
        <v>0</v>
      </c>
    </row>
    <row r="170" spans="1:9" ht="15" customHeight="1" x14ac:dyDescent="0.25">
      <c r="A170" s="9"/>
      <c r="B170" s="10" t="s">
        <v>393</v>
      </c>
      <c r="C170" s="11" t="s">
        <v>325</v>
      </c>
      <c r="D170" s="12" t="s">
        <v>35</v>
      </c>
      <c r="E170" s="13">
        <v>70</v>
      </c>
      <c r="F170" s="14">
        <v>27.7</v>
      </c>
      <c r="G170" s="15">
        <f t="shared" si="9"/>
        <v>1939</v>
      </c>
      <c r="H170" s="3"/>
      <c r="I170" s="8">
        <f t="shared" si="10"/>
        <v>0</v>
      </c>
    </row>
    <row r="171" spans="1:9" ht="15" customHeight="1" x14ac:dyDescent="0.25">
      <c r="A171" s="9"/>
      <c r="B171" s="10" t="s">
        <v>394</v>
      </c>
      <c r="C171" s="11" t="s">
        <v>326</v>
      </c>
      <c r="D171" s="12" t="s">
        <v>35</v>
      </c>
      <c r="E171" s="13">
        <v>70</v>
      </c>
      <c r="F171" s="14">
        <v>6.38</v>
      </c>
      <c r="G171" s="15">
        <f t="shared" si="9"/>
        <v>446.6</v>
      </c>
      <c r="H171" s="3"/>
      <c r="I171" s="8">
        <f t="shared" si="10"/>
        <v>0</v>
      </c>
    </row>
    <row r="172" spans="1:9" ht="15" customHeight="1" x14ac:dyDescent="0.25">
      <c r="A172" s="9"/>
      <c r="B172" s="10" t="s">
        <v>395</v>
      </c>
      <c r="C172" s="11" t="s">
        <v>327</v>
      </c>
      <c r="D172" s="12" t="s">
        <v>35</v>
      </c>
      <c r="E172" s="13">
        <v>70</v>
      </c>
      <c r="F172" s="14">
        <v>32.56</v>
      </c>
      <c r="G172" s="15">
        <f t="shared" si="9"/>
        <v>2279.1999999999998</v>
      </c>
      <c r="H172" s="3"/>
      <c r="I172" s="8">
        <f t="shared" si="10"/>
        <v>0</v>
      </c>
    </row>
    <row r="173" spans="1:9" ht="15" customHeight="1" x14ac:dyDescent="0.25">
      <c r="A173" s="9"/>
      <c r="B173" s="10" t="s">
        <v>396</v>
      </c>
      <c r="C173" s="11" t="s">
        <v>328</v>
      </c>
      <c r="D173" s="12" t="s">
        <v>35</v>
      </c>
      <c r="E173" s="13">
        <v>50</v>
      </c>
      <c r="F173" s="14">
        <v>6.28</v>
      </c>
      <c r="G173" s="15">
        <f t="shared" si="9"/>
        <v>314</v>
      </c>
      <c r="H173" s="3"/>
      <c r="I173" s="8">
        <f t="shared" si="10"/>
        <v>0</v>
      </c>
    </row>
    <row r="174" spans="1:9" ht="15" customHeight="1" x14ac:dyDescent="0.25">
      <c r="A174" s="9"/>
      <c r="B174" s="10" t="s">
        <v>397</v>
      </c>
      <c r="C174" s="11" t="s">
        <v>326</v>
      </c>
      <c r="D174" s="12" t="s">
        <v>35</v>
      </c>
      <c r="E174" s="13">
        <v>50</v>
      </c>
      <c r="F174" s="14">
        <v>6.38</v>
      </c>
      <c r="G174" s="15">
        <f t="shared" si="9"/>
        <v>319</v>
      </c>
      <c r="H174" s="3"/>
      <c r="I174" s="8">
        <f t="shared" si="10"/>
        <v>0</v>
      </c>
    </row>
    <row r="175" spans="1:9" ht="15" customHeight="1" x14ac:dyDescent="0.25">
      <c r="A175" s="9"/>
      <c r="B175" s="10" t="s">
        <v>398</v>
      </c>
      <c r="C175" s="11" t="s">
        <v>329</v>
      </c>
      <c r="D175" s="12" t="s">
        <v>35</v>
      </c>
      <c r="E175" s="13">
        <v>50</v>
      </c>
      <c r="F175" s="14">
        <v>32.71</v>
      </c>
      <c r="G175" s="15">
        <f t="shared" si="9"/>
        <v>1635.5</v>
      </c>
      <c r="H175" s="3"/>
      <c r="I175" s="8">
        <f t="shared" si="10"/>
        <v>0</v>
      </c>
    </row>
    <row r="176" spans="1:9" ht="15" customHeight="1" x14ac:dyDescent="0.25">
      <c r="A176" s="9"/>
      <c r="B176" s="10" t="s">
        <v>399</v>
      </c>
      <c r="C176" s="11" t="s">
        <v>330</v>
      </c>
      <c r="D176" s="12" t="s">
        <v>35</v>
      </c>
      <c r="E176" s="13">
        <v>60</v>
      </c>
      <c r="F176" s="14">
        <v>10.029999999999999</v>
      </c>
      <c r="G176" s="15">
        <f t="shared" si="9"/>
        <v>601.79999999999995</v>
      </c>
      <c r="H176" s="3"/>
      <c r="I176" s="8">
        <f t="shared" si="10"/>
        <v>0</v>
      </c>
    </row>
    <row r="177" spans="1:9" ht="15" customHeight="1" x14ac:dyDescent="0.25">
      <c r="A177" s="9"/>
      <c r="B177" s="10" t="s">
        <v>400</v>
      </c>
      <c r="C177" s="11" t="s">
        <v>327</v>
      </c>
      <c r="D177" s="12" t="s">
        <v>35</v>
      </c>
      <c r="E177" s="13">
        <v>18</v>
      </c>
      <c r="F177" s="14">
        <v>32.54</v>
      </c>
      <c r="G177" s="15">
        <f t="shared" si="9"/>
        <v>585.72</v>
      </c>
      <c r="H177" s="3"/>
      <c r="I177" s="8">
        <f t="shared" si="10"/>
        <v>0</v>
      </c>
    </row>
    <row r="178" spans="1:9" ht="15" customHeight="1" x14ac:dyDescent="0.25">
      <c r="A178" s="9"/>
      <c r="B178" s="10" t="s">
        <v>401</v>
      </c>
      <c r="C178" s="11" t="s">
        <v>331</v>
      </c>
      <c r="D178" s="12" t="s">
        <v>35</v>
      </c>
      <c r="E178" s="13">
        <v>10</v>
      </c>
      <c r="F178" s="14">
        <v>4.3600000000000003</v>
      </c>
      <c r="G178" s="15">
        <f t="shared" si="9"/>
        <v>43.6</v>
      </c>
      <c r="H178" s="3"/>
      <c r="I178" s="8">
        <f t="shared" si="10"/>
        <v>0</v>
      </c>
    </row>
    <row r="179" spans="1:9" ht="15" customHeight="1" x14ac:dyDescent="0.25">
      <c r="A179" s="9"/>
      <c r="B179" s="10" t="s">
        <v>402</v>
      </c>
      <c r="C179" s="11" t="s">
        <v>332</v>
      </c>
      <c r="D179" s="12" t="s">
        <v>35</v>
      </c>
      <c r="E179" s="13">
        <v>10</v>
      </c>
      <c r="F179" s="14">
        <v>10.56</v>
      </c>
      <c r="G179" s="15">
        <f t="shared" si="9"/>
        <v>105.6</v>
      </c>
      <c r="H179" s="3"/>
      <c r="I179" s="8">
        <f t="shared" si="10"/>
        <v>0</v>
      </c>
    </row>
    <row r="180" spans="1:9" s="1" customFormat="1" ht="15" customHeight="1" x14ac:dyDescent="0.25">
      <c r="A180" s="16"/>
      <c r="B180" s="10" t="s">
        <v>403</v>
      </c>
      <c r="C180" s="11" t="s">
        <v>333</v>
      </c>
      <c r="D180" s="12" t="s">
        <v>35</v>
      </c>
      <c r="E180" s="13">
        <v>300</v>
      </c>
      <c r="F180" s="14">
        <v>3.51</v>
      </c>
      <c r="G180" s="15">
        <f t="shared" ref="G180:G192" si="11">ROUND(E180*F180,2)</f>
        <v>1053</v>
      </c>
      <c r="H180" s="3"/>
      <c r="I180" s="8">
        <f t="shared" ref="I180:I192" si="12">ROUND(E180*H180,2)</f>
        <v>0</v>
      </c>
    </row>
    <row r="181" spans="1:9" ht="15" customHeight="1" x14ac:dyDescent="0.25">
      <c r="A181" s="9"/>
      <c r="B181" s="10" t="s">
        <v>404</v>
      </c>
      <c r="C181" s="11" t="s">
        <v>334</v>
      </c>
      <c r="D181" s="12" t="s">
        <v>35</v>
      </c>
      <c r="E181" s="13">
        <v>40</v>
      </c>
      <c r="F181" s="14">
        <v>0.35</v>
      </c>
      <c r="G181" s="15">
        <f t="shared" si="11"/>
        <v>14</v>
      </c>
      <c r="H181" s="3"/>
      <c r="I181" s="8">
        <f t="shared" si="12"/>
        <v>0</v>
      </c>
    </row>
    <row r="182" spans="1:9" ht="15" customHeight="1" x14ac:dyDescent="0.25">
      <c r="A182" s="9"/>
      <c r="B182" s="10" t="s">
        <v>405</v>
      </c>
      <c r="C182" s="11" t="s">
        <v>335</v>
      </c>
      <c r="D182" s="12" t="s">
        <v>35</v>
      </c>
      <c r="E182" s="13">
        <v>40</v>
      </c>
      <c r="F182" s="14">
        <v>0.55000000000000004</v>
      </c>
      <c r="G182" s="15">
        <f t="shared" si="11"/>
        <v>22</v>
      </c>
      <c r="H182" s="3"/>
      <c r="I182" s="8">
        <f t="shared" si="12"/>
        <v>0</v>
      </c>
    </row>
    <row r="183" spans="1:9" ht="15" customHeight="1" x14ac:dyDescent="0.25">
      <c r="A183" s="9"/>
      <c r="B183" s="10" t="s">
        <v>406</v>
      </c>
      <c r="C183" s="11" t="s">
        <v>336</v>
      </c>
      <c r="D183" s="12" t="s">
        <v>35</v>
      </c>
      <c r="E183" s="13">
        <v>40</v>
      </c>
      <c r="F183" s="14">
        <v>0.64</v>
      </c>
      <c r="G183" s="15">
        <f t="shared" si="11"/>
        <v>25.6</v>
      </c>
      <c r="H183" s="3"/>
      <c r="I183" s="8">
        <f t="shared" si="12"/>
        <v>0</v>
      </c>
    </row>
    <row r="184" spans="1:9" ht="15" customHeight="1" x14ac:dyDescent="0.25">
      <c r="A184" s="9"/>
      <c r="B184" s="10" t="s">
        <v>407</v>
      </c>
      <c r="C184" s="11" t="s">
        <v>337</v>
      </c>
      <c r="D184" s="12" t="s">
        <v>35</v>
      </c>
      <c r="E184" s="13">
        <v>40</v>
      </c>
      <c r="F184" s="14">
        <v>0.95</v>
      </c>
      <c r="G184" s="15">
        <f t="shared" si="11"/>
        <v>38</v>
      </c>
      <c r="H184" s="3"/>
      <c r="I184" s="8">
        <f t="shared" si="12"/>
        <v>0</v>
      </c>
    </row>
    <row r="185" spans="1:9" ht="15" customHeight="1" x14ac:dyDescent="0.25">
      <c r="A185" s="9"/>
      <c r="B185" s="10" t="s">
        <v>408</v>
      </c>
      <c r="C185" s="11" t="s">
        <v>338</v>
      </c>
      <c r="D185" s="12" t="s">
        <v>35</v>
      </c>
      <c r="E185" s="13">
        <v>30</v>
      </c>
      <c r="F185" s="14">
        <v>1.19</v>
      </c>
      <c r="G185" s="15">
        <f t="shared" si="11"/>
        <v>35.700000000000003</v>
      </c>
      <c r="H185" s="3"/>
      <c r="I185" s="8">
        <f t="shared" si="12"/>
        <v>0</v>
      </c>
    </row>
    <row r="186" spans="1:9" s="1" customFormat="1" ht="15" customHeight="1" x14ac:dyDescent="0.25">
      <c r="A186" s="16"/>
      <c r="B186" s="10" t="s">
        <v>409</v>
      </c>
      <c r="C186" s="11" t="s">
        <v>339</v>
      </c>
      <c r="D186" s="12" t="s">
        <v>35</v>
      </c>
      <c r="E186" s="13">
        <v>150</v>
      </c>
      <c r="F186" s="14">
        <v>320.04000000000002</v>
      </c>
      <c r="G186" s="15">
        <f t="shared" si="11"/>
        <v>48006</v>
      </c>
      <c r="H186" s="3"/>
      <c r="I186" s="8">
        <f t="shared" si="12"/>
        <v>0</v>
      </c>
    </row>
    <row r="187" spans="1:9" ht="15" customHeight="1" x14ac:dyDescent="0.25">
      <c r="A187" s="9"/>
      <c r="B187" s="10" t="s">
        <v>410</v>
      </c>
      <c r="C187" s="11" t="s">
        <v>340</v>
      </c>
      <c r="D187" s="12" t="s">
        <v>35</v>
      </c>
      <c r="E187" s="13">
        <v>15</v>
      </c>
      <c r="F187" s="14">
        <v>43.4</v>
      </c>
      <c r="G187" s="15">
        <f t="shared" si="11"/>
        <v>651</v>
      </c>
      <c r="H187" s="3"/>
      <c r="I187" s="8">
        <f t="shared" si="12"/>
        <v>0</v>
      </c>
    </row>
    <row r="188" spans="1:9" ht="15" customHeight="1" x14ac:dyDescent="0.25">
      <c r="A188" s="9"/>
      <c r="B188" s="10" t="s">
        <v>411</v>
      </c>
      <c r="C188" s="11" t="s">
        <v>341</v>
      </c>
      <c r="D188" s="12" t="s">
        <v>35</v>
      </c>
      <c r="E188" s="13">
        <v>10</v>
      </c>
      <c r="F188" s="14">
        <v>62.1</v>
      </c>
      <c r="G188" s="15">
        <f t="shared" si="11"/>
        <v>621</v>
      </c>
      <c r="H188" s="3"/>
      <c r="I188" s="8">
        <f t="shared" si="12"/>
        <v>0</v>
      </c>
    </row>
    <row r="189" spans="1:9" ht="15" customHeight="1" x14ac:dyDescent="0.25">
      <c r="A189" s="9"/>
      <c r="B189" s="10" t="s">
        <v>412</v>
      </c>
      <c r="C189" s="11" t="s">
        <v>342</v>
      </c>
      <c r="D189" s="12" t="s">
        <v>35</v>
      </c>
      <c r="E189" s="13">
        <v>20</v>
      </c>
      <c r="F189" s="14">
        <v>153.30000000000001</v>
      </c>
      <c r="G189" s="15">
        <f t="shared" si="11"/>
        <v>3066</v>
      </c>
      <c r="H189" s="3"/>
      <c r="I189" s="8">
        <f t="shared" si="12"/>
        <v>0</v>
      </c>
    </row>
    <row r="190" spans="1:9" ht="15" customHeight="1" x14ac:dyDescent="0.25">
      <c r="A190" s="9"/>
      <c r="B190" s="10" t="s">
        <v>413</v>
      </c>
      <c r="C190" s="11" t="s">
        <v>343</v>
      </c>
      <c r="D190" s="12" t="s">
        <v>35</v>
      </c>
      <c r="E190" s="13">
        <v>30</v>
      </c>
      <c r="F190" s="14">
        <v>67.010000000000005</v>
      </c>
      <c r="G190" s="15">
        <f t="shared" si="11"/>
        <v>2010.3</v>
      </c>
      <c r="H190" s="3"/>
      <c r="I190" s="8">
        <f t="shared" si="12"/>
        <v>0</v>
      </c>
    </row>
    <row r="191" spans="1:9" ht="15" customHeight="1" x14ac:dyDescent="0.25">
      <c r="A191" s="9"/>
      <c r="B191" s="10" t="s">
        <v>414</v>
      </c>
      <c r="C191" s="11" t="s">
        <v>327</v>
      </c>
      <c r="D191" s="12" t="s">
        <v>35</v>
      </c>
      <c r="E191" s="13">
        <v>120</v>
      </c>
      <c r="F191" s="14">
        <v>31.24</v>
      </c>
      <c r="G191" s="15">
        <f t="shared" si="11"/>
        <v>3748.8</v>
      </c>
      <c r="H191" s="3"/>
      <c r="I191" s="8">
        <f t="shared" si="12"/>
        <v>0</v>
      </c>
    </row>
    <row r="192" spans="1:9" s="1" customFormat="1" ht="15" customHeight="1" x14ac:dyDescent="0.25">
      <c r="A192" s="16"/>
      <c r="B192" s="10" t="s">
        <v>415</v>
      </c>
      <c r="C192" s="11" t="s">
        <v>344</v>
      </c>
      <c r="D192" s="12" t="s">
        <v>35</v>
      </c>
      <c r="E192" s="13">
        <v>120</v>
      </c>
      <c r="F192" s="14">
        <v>31.32</v>
      </c>
      <c r="G192" s="15">
        <f t="shared" si="11"/>
        <v>3758.4</v>
      </c>
      <c r="H192" s="3"/>
      <c r="I192" s="8">
        <f t="shared" si="12"/>
        <v>0</v>
      </c>
    </row>
    <row r="193" spans="1:9" ht="15" customHeight="1" x14ac:dyDescent="0.25">
      <c r="A193" s="9"/>
      <c r="B193" s="10" t="s">
        <v>416</v>
      </c>
      <c r="C193" s="11" t="s">
        <v>345</v>
      </c>
      <c r="D193" s="12" t="s">
        <v>35</v>
      </c>
      <c r="E193" s="13">
        <v>600</v>
      </c>
      <c r="F193" s="14">
        <v>0.06</v>
      </c>
      <c r="G193" s="15">
        <f t="shared" si="9"/>
        <v>36</v>
      </c>
      <c r="H193" s="3"/>
      <c r="I193" s="8">
        <f t="shared" si="10"/>
        <v>0</v>
      </c>
    </row>
    <row r="194" spans="1:9" ht="15" customHeight="1" x14ac:dyDescent="0.25">
      <c r="A194" s="9"/>
      <c r="B194" s="10" t="s">
        <v>417</v>
      </c>
      <c r="C194" s="11" t="s">
        <v>346</v>
      </c>
      <c r="D194" s="12" t="s">
        <v>35</v>
      </c>
      <c r="E194" s="13">
        <v>16</v>
      </c>
      <c r="F194" s="14">
        <v>1.28</v>
      </c>
      <c r="G194" s="15">
        <f t="shared" si="9"/>
        <v>20.48</v>
      </c>
      <c r="H194" s="3"/>
      <c r="I194" s="8">
        <f t="shared" si="10"/>
        <v>0</v>
      </c>
    </row>
    <row r="195" spans="1:9" ht="15" customHeight="1" x14ac:dyDescent="0.25">
      <c r="A195" s="9"/>
      <c r="B195" s="10" t="s">
        <v>418</v>
      </c>
      <c r="C195" s="11" t="s">
        <v>347</v>
      </c>
      <c r="D195" s="12" t="s">
        <v>35</v>
      </c>
      <c r="E195" s="13">
        <v>300</v>
      </c>
      <c r="F195" s="14">
        <v>0.28999999999999998</v>
      </c>
      <c r="G195" s="15">
        <f t="shared" si="9"/>
        <v>87</v>
      </c>
      <c r="H195" s="3"/>
      <c r="I195" s="8">
        <f t="shared" si="10"/>
        <v>0</v>
      </c>
    </row>
    <row r="196" spans="1:9" ht="15" customHeight="1" x14ac:dyDescent="0.25">
      <c r="A196" s="9"/>
      <c r="B196" s="10" t="s">
        <v>419</v>
      </c>
      <c r="C196" s="11" t="s">
        <v>348</v>
      </c>
      <c r="D196" s="12" t="s">
        <v>35</v>
      </c>
      <c r="E196" s="13">
        <v>30</v>
      </c>
      <c r="F196" s="14">
        <v>28.45</v>
      </c>
      <c r="G196" s="15">
        <f t="shared" si="9"/>
        <v>853.5</v>
      </c>
      <c r="H196" s="3"/>
      <c r="I196" s="8">
        <f t="shared" si="10"/>
        <v>0</v>
      </c>
    </row>
    <row r="197" spans="1:9" ht="15" customHeight="1" x14ac:dyDescent="0.25">
      <c r="A197" s="9"/>
      <c r="B197" s="10" t="s">
        <v>420</v>
      </c>
      <c r="C197" s="11" t="s">
        <v>349</v>
      </c>
      <c r="D197" s="12" t="s">
        <v>35</v>
      </c>
      <c r="E197" s="13">
        <v>30</v>
      </c>
      <c r="F197" s="14">
        <v>12.23</v>
      </c>
      <c r="G197" s="15">
        <f t="shared" si="9"/>
        <v>366.9</v>
      </c>
      <c r="H197" s="3"/>
      <c r="I197" s="8">
        <f t="shared" si="10"/>
        <v>0</v>
      </c>
    </row>
    <row r="198" spans="1:9" ht="15" customHeight="1" x14ac:dyDescent="0.25">
      <c r="A198" s="9"/>
      <c r="B198" s="10" t="s">
        <v>421</v>
      </c>
      <c r="C198" s="11" t="s">
        <v>350</v>
      </c>
      <c r="D198" s="12" t="s">
        <v>35</v>
      </c>
      <c r="E198" s="13">
        <v>30</v>
      </c>
      <c r="F198" s="14">
        <v>12.23</v>
      </c>
      <c r="G198" s="15">
        <f t="shared" si="9"/>
        <v>366.9</v>
      </c>
      <c r="H198" s="3"/>
      <c r="I198" s="8">
        <f t="shared" si="10"/>
        <v>0</v>
      </c>
    </row>
    <row r="199" spans="1:9" ht="15" customHeight="1" x14ac:dyDescent="0.25">
      <c r="A199" s="9"/>
      <c r="B199" s="10" t="s">
        <v>422</v>
      </c>
      <c r="C199" s="11" t="s">
        <v>351</v>
      </c>
      <c r="D199" s="12" t="s">
        <v>35</v>
      </c>
      <c r="E199" s="13">
        <v>30</v>
      </c>
      <c r="F199" s="14">
        <v>91.94</v>
      </c>
      <c r="G199" s="15">
        <f t="shared" si="9"/>
        <v>2758.2</v>
      </c>
      <c r="H199" s="3"/>
      <c r="I199" s="8">
        <f t="shared" si="10"/>
        <v>0</v>
      </c>
    </row>
    <row r="200" spans="1:9" ht="15" customHeight="1" x14ac:dyDescent="0.25">
      <c r="A200" s="9"/>
      <c r="B200" s="10" t="s">
        <v>423</v>
      </c>
      <c r="C200" s="11" t="s">
        <v>352</v>
      </c>
      <c r="D200" s="12" t="s">
        <v>35</v>
      </c>
      <c r="E200" s="13">
        <v>90</v>
      </c>
      <c r="F200" s="14">
        <v>13.18</v>
      </c>
      <c r="G200" s="15">
        <f t="shared" ref="G200:G208" si="13">ROUND(E200*F200,2)</f>
        <v>1186.2</v>
      </c>
      <c r="H200" s="3"/>
      <c r="I200" s="8">
        <f t="shared" si="10"/>
        <v>0</v>
      </c>
    </row>
    <row r="201" spans="1:9" ht="15" customHeight="1" x14ac:dyDescent="0.25">
      <c r="A201" s="9"/>
      <c r="B201" s="10" t="s">
        <v>424</v>
      </c>
      <c r="C201" s="11" t="s">
        <v>353</v>
      </c>
      <c r="D201" s="12" t="s">
        <v>35</v>
      </c>
      <c r="E201" s="13">
        <v>90</v>
      </c>
      <c r="F201" s="14">
        <v>162</v>
      </c>
      <c r="G201" s="15">
        <f t="shared" si="13"/>
        <v>14580</v>
      </c>
      <c r="H201" s="3"/>
      <c r="I201" s="8">
        <f t="shared" si="10"/>
        <v>0</v>
      </c>
    </row>
    <row r="202" spans="1:9" ht="15" customHeight="1" x14ac:dyDescent="0.25">
      <c r="A202" s="9"/>
      <c r="B202" s="10" t="s">
        <v>425</v>
      </c>
      <c r="C202" s="11" t="s">
        <v>354</v>
      </c>
      <c r="D202" s="12" t="s">
        <v>35</v>
      </c>
      <c r="E202" s="13">
        <v>40</v>
      </c>
      <c r="F202" s="14">
        <v>6.38</v>
      </c>
      <c r="G202" s="15">
        <f t="shared" si="13"/>
        <v>255.2</v>
      </c>
      <c r="H202" s="3"/>
      <c r="I202" s="8">
        <f t="shared" si="10"/>
        <v>0</v>
      </c>
    </row>
    <row r="203" spans="1:9" ht="15" customHeight="1" x14ac:dyDescent="0.25">
      <c r="A203" s="9"/>
      <c r="B203" s="10" t="s">
        <v>426</v>
      </c>
      <c r="C203" s="11" t="s">
        <v>355</v>
      </c>
      <c r="D203" s="12" t="s">
        <v>35</v>
      </c>
      <c r="E203" s="13">
        <v>40</v>
      </c>
      <c r="F203" s="14">
        <v>9.1999999999999993</v>
      </c>
      <c r="G203" s="15">
        <f t="shared" si="13"/>
        <v>368</v>
      </c>
      <c r="H203" s="3"/>
      <c r="I203" s="8">
        <f t="shared" si="10"/>
        <v>0</v>
      </c>
    </row>
    <row r="204" spans="1:9" ht="15" customHeight="1" x14ac:dyDescent="0.25">
      <c r="A204" s="9"/>
      <c r="B204" s="10" t="s">
        <v>427</v>
      </c>
      <c r="C204" s="11" t="s">
        <v>356</v>
      </c>
      <c r="D204" s="12" t="s">
        <v>35</v>
      </c>
      <c r="E204" s="13">
        <v>40</v>
      </c>
      <c r="F204" s="14">
        <v>35.64</v>
      </c>
      <c r="G204" s="15">
        <f t="shared" si="13"/>
        <v>1425.6</v>
      </c>
      <c r="H204" s="3"/>
      <c r="I204" s="8">
        <f t="shared" si="10"/>
        <v>0</v>
      </c>
    </row>
    <row r="205" spans="1:9" ht="15" customHeight="1" x14ac:dyDescent="0.25">
      <c r="A205" s="9"/>
      <c r="B205" s="10" t="s">
        <v>428</v>
      </c>
      <c r="C205" s="11" t="s">
        <v>357</v>
      </c>
      <c r="D205" s="12" t="s">
        <v>35</v>
      </c>
      <c r="E205" s="13">
        <v>30</v>
      </c>
      <c r="F205" s="14">
        <v>0.31</v>
      </c>
      <c r="G205" s="15">
        <f t="shared" si="13"/>
        <v>9.3000000000000007</v>
      </c>
      <c r="H205" s="3"/>
      <c r="I205" s="8">
        <f t="shared" si="10"/>
        <v>0</v>
      </c>
    </row>
    <row r="206" spans="1:9" ht="15" customHeight="1" x14ac:dyDescent="0.25">
      <c r="A206" s="9"/>
      <c r="B206" s="10" t="s">
        <v>429</v>
      </c>
      <c r="C206" s="11" t="s">
        <v>358</v>
      </c>
      <c r="D206" s="12" t="s">
        <v>35</v>
      </c>
      <c r="E206" s="13">
        <v>100</v>
      </c>
      <c r="F206" s="14">
        <v>0.47</v>
      </c>
      <c r="G206" s="15">
        <f t="shared" si="13"/>
        <v>47</v>
      </c>
      <c r="H206" s="3"/>
      <c r="I206" s="8">
        <f t="shared" si="10"/>
        <v>0</v>
      </c>
    </row>
    <row r="207" spans="1:9" ht="15" customHeight="1" x14ac:dyDescent="0.25">
      <c r="A207" s="9"/>
      <c r="B207" s="10" t="s">
        <v>430</v>
      </c>
      <c r="C207" s="11" t="s">
        <v>359</v>
      </c>
      <c r="D207" s="12" t="s">
        <v>35</v>
      </c>
      <c r="E207" s="13">
        <v>60</v>
      </c>
      <c r="F207" s="14">
        <v>0.74</v>
      </c>
      <c r="G207" s="15">
        <f t="shared" si="13"/>
        <v>44.4</v>
      </c>
      <c r="H207" s="3"/>
      <c r="I207" s="8">
        <f t="shared" ref="I207:I208" si="14">ROUND(E207*H207,2)</f>
        <v>0</v>
      </c>
    </row>
    <row r="208" spans="1:9" ht="15" customHeight="1" x14ac:dyDescent="0.25">
      <c r="A208" s="9"/>
      <c r="B208" s="10" t="s">
        <v>431</v>
      </c>
      <c r="C208" s="11" t="s">
        <v>360</v>
      </c>
      <c r="D208" s="12" t="s">
        <v>35</v>
      </c>
      <c r="E208" s="13">
        <v>60</v>
      </c>
      <c r="F208" s="14">
        <v>0.74</v>
      </c>
      <c r="G208" s="15">
        <f t="shared" si="13"/>
        <v>44.4</v>
      </c>
      <c r="H208" s="3"/>
      <c r="I208" s="8">
        <f t="shared" si="14"/>
        <v>0</v>
      </c>
    </row>
    <row r="209" spans="1:9" ht="15" customHeight="1" x14ac:dyDescent="0.25">
      <c r="A209" s="17"/>
      <c r="B209" s="10" t="s">
        <v>432</v>
      </c>
      <c r="C209" s="11" t="s">
        <v>361</v>
      </c>
      <c r="D209" s="12" t="s">
        <v>35</v>
      </c>
      <c r="E209" s="13">
        <v>90</v>
      </c>
      <c r="F209" s="14">
        <v>7.24</v>
      </c>
      <c r="G209" s="15">
        <f t="shared" ref="G209:G210" si="15">ROUND(E209*F209,2)</f>
        <v>651.6</v>
      </c>
      <c r="H209" s="3"/>
      <c r="I209" s="8">
        <f t="shared" ref="I209:I210" si="16">ROUND(E209*H209,2)</f>
        <v>0</v>
      </c>
    </row>
    <row r="210" spans="1:9" ht="15" customHeight="1" x14ac:dyDescent="0.25">
      <c r="A210" s="18"/>
      <c r="B210" s="10" t="s">
        <v>433</v>
      </c>
      <c r="C210" s="11" t="s">
        <v>362</v>
      </c>
      <c r="D210" s="12" t="s">
        <v>35</v>
      </c>
      <c r="E210" s="13">
        <v>120</v>
      </c>
      <c r="F210" s="14">
        <v>21.22</v>
      </c>
      <c r="G210" s="15">
        <f t="shared" si="15"/>
        <v>2546.4</v>
      </c>
      <c r="H210" s="3"/>
      <c r="I210" s="8">
        <f t="shared" si="16"/>
        <v>0</v>
      </c>
    </row>
  </sheetData>
  <sheetProtection sheet="1" objects="1" scenarios="1"/>
  <mergeCells count="8">
    <mergeCell ref="F11:G11"/>
    <mergeCell ref="H11:I11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20 A24 A16:A18 A22" numberStoredAsText="1"/>
    <ignoredError sqref="G16:G1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1" t="s">
        <v>32</v>
      </c>
    </row>
    <row r="3" spans="2:2" ht="15.75" thickBot="1" x14ac:dyDescent="0.3">
      <c r="B3" s="1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2024-06-26T10:50:25Z</dcterms:created>
  <dcterms:modified xsi:type="dcterms:W3CDTF">2024-08-01T10:31:41Z</dcterms:modified>
  <cp:category/>
  <cp:contentStatus/>
</cp:coreProperties>
</file>