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IOSEC\02 LÍNEA AÉREA\01 INVERSIÓN\2024\SUMINISTRO BRAZO ARTICULADO PEMP\1 Licitacion\7b CERTO\"/>
    </mc:Choice>
  </mc:AlternateContent>
  <xr:revisionPtr revIDLastSave="0" documentId="13_ncr:1_{920608A0-0BA1-41DD-8BD3-895394020FF3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I14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<sst xmlns="http://schemas.openxmlformats.org/spreadsheetml/2006/main" count="44" uniqueCount="39">
  <si>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</si>
  <si>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</si>
  <si>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</si>
  <si>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</si>
  <si>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</si>
  <si>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</si>
  <si>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</si>
  <si>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</si>
  <si>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</si>
  <si>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</si>
  <si>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</si>
  <si>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</si>
  <si>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</si>
  <si>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</si>
  <si>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</si>
  <si>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</si>
  <si>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</si>
  <si>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</si>
  <si>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</si>
  <si>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</si>
  <si>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</si>
  <si>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</si>
  <si>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</si>
  <si>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</si>
  <si>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</si>
  <si>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</si>
  <si>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</si>
  <si>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</si>
  <si>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</si>
  <si>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</si>
  <si>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1.1</t>
  </si>
  <si>
    <t>C1</t>
  </si>
  <si>
    <t>ud</t>
  </si>
  <si>
    <t>Campos a rellenar por Metro</t>
  </si>
  <si>
    <t>Campos a rellenar por el ofertante</t>
  </si>
  <si>
    <t>Campos calculados</t>
  </si>
  <si>
    <t>Suministro de Plataforma Elevadora Móvil de Personal Bivial</t>
  </si>
  <si>
    <t>Suministro de Plataforma Elevadora Móvil de Personal Bivial mediante orugas y ruedas ferroviarias e Impartición y Acreditación de Personas de un Curso de Formación de Operador de Plataformas Elevadoras Móviles de Personal (PEMP) dividido en dos lotes. Lote 2: Alcance 10 metros y carga mínima 230 kg</t>
  </si>
  <si>
    <t>S12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</si>
</sst>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3" fillId="5" borderId="2" xfId="0" applyNumberFormat="1" applyFont="1" applyFill="1" applyBorder="1" applyProtection="1"/>
    <xf numFmtId="4" fontId="4" fillId="4" borderId="1" xfId="0" applyNumberFormat="1" applyFont="1" applyFill="1" applyBorder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3" fillId="0" borderId="0" xfId="0" applyNumberFormat="1" applyFont="1" applyProtection="1"/>
    <xf numFmtId="49" fontId="3" fillId="0" borderId="0" xfId="0" applyNumberFormat="1" applyFont="1" applyAlignment="1" applyProtection="1">
      <alignment wrapText="1"/>
    </xf>
    <xf numFmtId="4" fontId="3" fillId="0" borderId="0" xfId="0" applyNumberFormat="1" applyFont="1" applyProtection="1"/>
    <xf numFmtId="1" fontId="3" fillId="0" borderId="0" xfId="0" applyNumberFormat="1" applyFont="1" applyProtection="1"/>
    <xf numFmtId="4" fontId="0" fillId="4" borderId="0" xfId="0" applyNumberFormat="1" applyFill="1" applyProtection="1"/>
    <xf numFmtId="4" fontId="3" fillId="4" borderId="0" xfId="0" applyNumberFormat="1" applyFont="1" applyFill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25"/>
  <sheetViews>
    <sheetView tabSelected="1" workbookViewId="0">
      <selection activeCell="H14" sqref="H14"/>
    </sheetView>
  </sheetViews>
  <sheetFormatPr baseColWidth="10" defaultColWidth="11.44140625" defaultRowHeight="14.4" x14ac:dyDescent="0.3"/>
  <cols>
    <col min="1" max="1" width="28.33203125" style="4" customWidth="1"/>
    <col min="2" max="2" width="15.44140625" style="4" customWidth="1"/>
    <col min="3" max="3" width="39.6640625" style="4" customWidth="1"/>
    <col min="4" max="4" width="18.6640625" style="4" customWidth="1"/>
    <col min="5" max="5" width="27.6640625" style="6" customWidth="1"/>
    <col min="6" max="6" width="18" style="6" bestFit="1" customWidth="1"/>
    <col min="7" max="7" width="22.5546875" style="7" customWidth="1"/>
    <col min="8" max="8" width="19.6640625" style="4" bestFit="1" customWidth="1"/>
    <col min="9" max="9" width="18.6640625" style="6" customWidth="1"/>
    <col min="10" max="10" width="13.88671875" style="4" bestFit="1" customWidth="1"/>
    <col min="11" max="11" width="15.109375" style="4" bestFit="1" customWidth="1"/>
    <col min="12" max="16384" width="11.44140625" style="4"/>
  </cols>
  <sheetData>
    <row r="1" spans="1:11" ht="15" thickBot="1" x14ac:dyDescent="0.35">
      <c r="D1" s="5" t="s">
        <v>0</v>
      </c>
      <c r="H1" s="5" t="s">
        <v>1</v>
      </c>
    </row>
    <row r="2" spans="1:11" ht="15" thickBot="1" x14ac:dyDescent="0.35">
      <c r="A2" s="8" t="s">
        <v>2</v>
      </c>
      <c r="B2" s="9">
        <v>2</v>
      </c>
    </row>
    <row r="3" spans="1:11" ht="15" customHeight="1" thickBot="1" x14ac:dyDescent="0.35">
      <c r="A3" s="10" t="s">
        <v>3</v>
      </c>
      <c r="B3" s="11"/>
      <c r="C3" s="12"/>
      <c r="D3" s="13">
        <f>SUM(G:G)</f>
        <v>191304.35</v>
      </c>
      <c r="E3" s="10" t="s">
        <v>4</v>
      </c>
      <c r="F3" s="11"/>
      <c r="G3" s="12"/>
      <c r="H3" s="13">
        <f>SUM(I:I)</f>
        <v>0</v>
      </c>
    </row>
    <row r="4" spans="1:11" ht="15" customHeight="1" thickBot="1" x14ac:dyDescent="0.35">
      <c r="A4" s="14" t="s">
        <v>5</v>
      </c>
      <c r="B4" s="15">
        <v>0.06</v>
      </c>
      <c r="C4" s="16" t="s">
        <v>6</v>
      </c>
      <c r="D4" s="17">
        <f>ROUND($D$3*B4,2)</f>
        <v>11478.26</v>
      </c>
      <c r="E4" s="18" t="s">
        <v>7</v>
      </c>
      <c r="F4" s="2"/>
      <c r="G4" s="16" t="s">
        <v>6</v>
      </c>
      <c r="H4" s="17">
        <f>ROUND($H$3*F4,2)</f>
        <v>0</v>
      </c>
    </row>
    <row r="5" spans="1:11" ht="15" thickBot="1" x14ac:dyDescent="0.35">
      <c r="A5" s="14" t="s">
        <v>8</v>
      </c>
      <c r="B5" s="15">
        <v>0.09</v>
      </c>
      <c r="C5" s="16" t="s">
        <v>9</v>
      </c>
      <c r="D5" s="17">
        <f>ROUND($D$3*B5,2)</f>
        <v>17217.39</v>
      </c>
      <c r="E5" s="18" t="s">
        <v>10</v>
      </c>
      <c r="F5" s="2"/>
      <c r="G5" s="16" t="s">
        <v>9</v>
      </c>
      <c r="H5" s="17">
        <f>ROUND($H$3*F5,2)</f>
        <v>0</v>
      </c>
    </row>
    <row r="6" spans="1:11" ht="15" thickBot="1" x14ac:dyDescent="0.35">
      <c r="A6" s="19" t="s">
        <v>11</v>
      </c>
      <c r="B6" s="20"/>
      <c r="C6" s="21"/>
      <c r="D6" s="17">
        <f>SUM(D3,D4,D5)</f>
        <v>220000</v>
      </c>
      <c r="E6" s="19" t="s">
        <v>12</v>
      </c>
      <c r="F6" s="20"/>
      <c r="G6" s="21"/>
      <c r="H6" s="17">
        <f>SUM(H3,H4,H5)</f>
        <v>0</v>
      </c>
    </row>
    <row r="7" spans="1:11" ht="15" thickBot="1" x14ac:dyDescent="0.35">
      <c r="A7" s="22" t="s">
        <v>13</v>
      </c>
      <c r="B7" s="23">
        <v>0.21</v>
      </c>
      <c r="C7" s="16" t="s">
        <v>14</v>
      </c>
      <c r="D7" s="17">
        <f>ROUND($D$6*B7,2)</f>
        <v>46200</v>
      </c>
      <c r="E7" s="24" t="s">
        <v>13</v>
      </c>
      <c r="F7" s="25">
        <f>B7</f>
        <v>0.21</v>
      </c>
      <c r="G7" s="16" t="s">
        <v>14</v>
      </c>
      <c r="H7" s="17">
        <f>ROUND($H$6*F7,2)</f>
        <v>0</v>
      </c>
    </row>
    <row r="8" spans="1:11" ht="15" thickBot="1" x14ac:dyDescent="0.35">
      <c r="A8" s="26" t="s">
        <v>15</v>
      </c>
      <c r="B8" s="27"/>
      <c r="C8" s="28"/>
      <c r="D8" s="29">
        <f>SUM(D6:D7)</f>
        <v>266200</v>
      </c>
      <c r="E8" s="26" t="s">
        <v>16</v>
      </c>
      <c r="F8" s="27"/>
      <c r="G8" s="28"/>
      <c r="H8" s="29">
        <f>SUM(H6:H7)</f>
        <v>0</v>
      </c>
    </row>
    <row r="9" spans="1:11" ht="15" thickBot="1" x14ac:dyDescent="0.35"/>
    <row r="10" spans="1:11" ht="15" thickBot="1" x14ac:dyDescent="0.35">
      <c r="A10" s="30"/>
      <c r="F10" s="31" t="s">
        <v>17</v>
      </c>
      <c r="G10" s="32"/>
      <c r="H10" s="31" t="s">
        <v>18</v>
      </c>
      <c r="I10" s="32"/>
    </row>
    <row r="11" spans="1:11" x14ac:dyDescent="0.3">
      <c r="A11" s="33" t="s">
        <v>19</v>
      </c>
      <c r="B11" s="33" t="s">
        <v>20</v>
      </c>
      <c r="C11" s="33" t="s">
        <v>21</v>
      </c>
      <c r="D11" s="33" t="s">
        <v>22</v>
      </c>
      <c r="E11" s="34" t="s">
        <v>23</v>
      </c>
      <c r="F11" s="34" t="s">
        <v>24</v>
      </c>
      <c r="G11" s="33" t="s">
        <v>25</v>
      </c>
      <c r="H11" s="33" t="s">
        <v>26</v>
      </c>
      <c r="I11" s="33" t="s">
        <v>27</v>
      </c>
    </row>
    <row r="12" spans="1:11" ht="28.8" x14ac:dyDescent="0.3">
      <c r="A12" s="35" t="s">
        <v>28</v>
      </c>
      <c r="B12" s="35" t="s">
        <v>29</v>
      </c>
      <c r="C12" s="36" t="s">
        <v>36</v>
      </c>
      <c r="D12" s="35"/>
      <c r="E12" s="37"/>
      <c r="F12" s="37"/>
      <c r="G12" s="37"/>
      <c r="H12" s="37"/>
      <c r="I12" s="37"/>
      <c r="J12" s="37"/>
    </row>
    <row r="13" spans="1:11" ht="28.8" x14ac:dyDescent="0.3">
      <c r="A13" s="35" t="s">
        <v>30</v>
      </c>
      <c r="B13" s="35" t="s">
        <v>31</v>
      </c>
      <c r="C13" s="36" t="s">
        <v>36</v>
      </c>
      <c r="D13" s="35"/>
      <c r="E13" s="37"/>
      <c r="F13" s="37"/>
      <c r="G13" s="37"/>
      <c r="H13" s="37"/>
      <c r="I13" s="37"/>
      <c r="J13" s="37"/>
    </row>
    <row r="14" spans="1:11" ht="100.8" x14ac:dyDescent="0.3">
      <c r="A14" s="35"/>
      <c r="B14" s="35" t="s">
        <v>38</v>
      </c>
      <c r="C14" s="36" t="s">
        <v>37</v>
      </c>
      <c r="D14" s="38" t="s">
        <v>32</v>
      </c>
      <c r="E14" s="37">
        <v>1</v>
      </c>
      <c r="F14" s="37">
        <v>191304.35</v>
      </c>
      <c r="G14" s="39">
        <f>ROUND(E14*F14,2)</f>
        <v>191304.35</v>
      </c>
      <c r="H14" s="3"/>
      <c r="I14" s="40">
        <f>ROUND(E14*H14,2)</f>
        <v>0</v>
      </c>
    </row>
    <row r="15" spans="1:11" x14ac:dyDescent="0.3">
      <c r="A15" s="35"/>
      <c r="B15" s="35"/>
      <c r="C15" s="36"/>
      <c r="D15" s="38"/>
      <c r="E15" s="37"/>
      <c r="F15" s="37"/>
      <c r="G15" s="37"/>
      <c r="H15" s="37"/>
      <c r="I15" s="37"/>
      <c r="J15" s="37"/>
      <c r="K15" s="37"/>
    </row>
    <row r="16" spans="1:11" x14ac:dyDescent="0.3">
      <c r="A16" s="35"/>
      <c r="B16" s="35"/>
      <c r="C16" s="36"/>
      <c r="D16" s="38"/>
      <c r="E16" s="37"/>
      <c r="F16" s="37"/>
      <c r="G16" s="37"/>
      <c r="H16" s="37"/>
      <c r="I16" s="37"/>
      <c r="J16" s="37"/>
      <c r="K16" s="37"/>
    </row>
    <row r="17" spans="1:11" x14ac:dyDescent="0.3">
      <c r="A17" s="35"/>
      <c r="B17" s="35"/>
      <c r="C17" s="36"/>
      <c r="D17" s="38"/>
      <c r="E17" s="37"/>
      <c r="F17" s="37"/>
      <c r="G17" s="37"/>
      <c r="H17" s="37"/>
      <c r="I17" s="37"/>
      <c r="J17" s="37"/>
      <c r="K17" s="37"/>
    </row>
    <row r="18" spans="1:11" x14ac:dyDescent="0.3">
      <c r="A18" s="35"/>
      <c r="B18" s="35"/>
      <c r="C18" s="36"/>
      <c r="D18" s="38"/>
      <c r="E18" s="37"/>
      <c r="F18" s="37"/>
      <c r="G18" s="37"/>
      <c r="H18" s="37"/>
      <c r="I18" s="37"/>
      <c r="J18" s="37"/>
      <c r="K18" s="37"/>
    </row>
    <row r="19" spans="1:11" x14ac:dyDescent="0.3">
      <c r="A19" s="35"/>
      <c r="B19" s="35"/>
      <c r="C19" s="36"/>
      <c r="D19" s="38"/>
      <c r="E19" s="37"/>
      <c r="F19" s="37"/>
      <c r="G19" s="37"/>
      <c r="H19" s="37"/>
      <c r="I19" s="37"/>
      <c r="J19" s="37"/>
      <c r="K19" s="37"/>
    </row>
    <row r="20" spans="1:11" x14ac:dyDescent="0.3">
      <c r="A20" s="35"/>
      <c r="B20" s="35"/>
      <c r="C20" s="35"/>
      <c r="D20" s="38"/>
      <c r="E20" s="37"/>
      <c r="F20" s="37"/>
      <c r="G20" s="37"/>
      <c r="H20" s="37"/>
      <c r="I20" s="37"/>
      <c r="J20" s="37"/>
      <c r="K20" s="37"/>
    </row>
    <row r="21" spans="1:11" x14ac:dyDescent="0.3">
      <c r="A21" s="35"/>
      <c r="B21" s="35"/>
      <c r="C21" s="35"/>
      <c r="D21" s="38"/>
      <c r="E21" s="37"/>
      <c r="F21" s="37"/>
      <c r="G21" s="37"/>
      <c r="H21" s="37"/>
      <c r="I21" s="37"/>
      <c r="J21" s="37"/>
      <c r="K21" s="37"/>
    </row>
    <row r="22" spans="1:11" x14ac:dyDescent="0.3">
      <c r="A22" s="35"/>
      <c r="B22" s="35"/>
      <c r="C22" s="35"/>
      <c r="D22" s="38"/>
      <c r="E22" s="37"/>
      <c r="F22" s="37"/>
      <c r="G22" s="37"/>
      <c r="H22" s="37"/>
      <c r="I22" s="37"/>
      <c r="J22" s="37"/>
      <c r="K22" s="37"/>
    </row>
    <row r="23" spans="1:11" x14ac:dyDescent="0.3">
      <c r="A23" s="35"/>
      <c r="B23" s="35"/>
      <c r="C23" s="35"/>
      <c r="D23" s="38"/>
      <c r="E23" s="37"/>
      <c r="F23" s="37"/>
      <c r="G23" s="37"/>
      <c r="H23" s="37"/>
      <c r="I23" s="37"/>
      <c r="J23" s="37"/>
      <c r="K23" s="37"/>
    </row>
    <row r="24" spans="1:11" x14ac:dyDescent="0.3">
      <c r="A24" s="35"/>
      <c r="B24" s="35"/>
      <c r="C24" s="35"/>
      <c r="D24" s="38"/>
      <c r="E24" s="37"/>
      <c r="F24" s="37"/>
      <c r="G24" s="37"/>
      <c r="H24" s="37"/>
      <c r="I24" s="37"/>
      <c r="J24" s="37"/>
      <c r="K24" s="37"/>
    </row>
    <row r="25" spans="1:11" x14ac:dyDescent="0.3">
      <c r="G25" s="6"/>
      <c r="H25" s="6"/>
      <c r="J25" s="6"/>
      <c r="K25" s="6"/>
    </row>
  </sheetData>
  <sheetProtection algorithmName="SHA-512" hashValue="41AoByuEloRQq14xPAZf8ZEKtX5pCp1aFAXMBbNhnAzjpRAp4UBZ5Yl8XPgS9+zfjt3y0uO1RwrTzaGRMOabJg==" saltValue="n+GuqmeDm8nfAYuFNO2SP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6 A22:A23" numberStoredAsText="1"/>
    <ignoredError sqref="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A3" sqref="A3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33</v>
      </c>
    </row>
    <row r="2" spans="2:2" ht="15" thickBot="1" x14ac:dyDescent="0.35">
      <c r="B2" s="1" t="s">
        <v>34</v>
      </c>
    </row>
    <row r="3" spans="2:2" ht="15" thickBot="1" x14ac:dyDescent="0.35">
      <c r="B3" s="1" t="s">
        <v>35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RVE4WTQSMYQ2-1827405729-860</_dlc_DocId>
    <_dlc_DocIdUrl xmlns="4fd46784-a323-4a13-9ce7-d880620db668">
      <Url>https://espacios.metromadrid.es/sitios/ACTI/_layouts/15/DocIdRedir.aspx?ID=RVE4WTQSMYQ2-1827405729-860</Url>
      <Description>RVE4WTQSMYQ2-1827405729-860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6A11B2E-F22D-4AFE-86D9-05CA8AD90D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8A7E84-EC2F-48E3-A1FB-3554E872B42B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http://purl.org/dc/dcmitype/"/>
    <ds:schemaRef ds:uri="http://schemas.microsoft.com/office/infopath/2007/PartnerControls"/>
    <ds:schemaRef ds:uri="4fd46784-a323-4a13-9ce7-d880620db668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Martínez García, Juan Francisco</cp:lastModifiedBy>
  <cp:revision/>
  <dcterms:created xsi:type="dcterms:W3CDTF">2023-06-09T08:33:37Z</dcterms:created>
  <dcterms:modified xsi:type="dcterms:W3CDTF">2024-08-21T15:30:44Z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e8ba3b69-9bbd-461f-bad1-69a43555f78c</vt:lpwstr>
  </property>
  <property fmtid="{D5CDD505-2E9C-101B-9397-08002B2CF9AE}" pid="4" name="TaxKeyword">
    <vt:lpwstr/>
  </property>
</Properties>
</file>