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ACTIVIDAD RED\CONTRATOS SUMINISTROS\INDUREMON\CONCURSO 2025\REVISADO\REVISION CONTRATACION FINAL 17-07\"/>
    </mc:Choice>
  </mc:AlternateContent>
  <xr:revisionPtr revIDLastSave="0" documentId="13_ncr:1_{BEDB7E59-2E01-425A-AC93-3432F2314CE5}" xr6:coauthVersionLast="47" xr6:coauthVersionMax="47" xr10:uidLastSave="{00000000-0000-0000-0000-000000000000}"/>
  <workbookProtection workbookAlgorithmName="SHA-512" workbookHashValue="sXRg63aedc4OCc1lRNrrBMqOQU4xVO5g0Wr4E8tHaWyUR6hhDGTHUQBa7XUwAI7phPvGjxCrz0YQi6c+jSRwGw==" workbookSaltValue="3wpJqhxmsodlvPVg4GNqng==" workbookSpinCount="100000" lockStructure="1"/>
  <bookViews>
    <workbookView xWindow="-100" yWindow="-100" windowWidth="21467" windowHeight="11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H3" i="1" l="1"/>
  <c r="H4" i="1" s="1"/>
  <c r="G18" i="1"/>
  <c r="G19" i="1"/>
  <c r="G20" i="1"/>
  <c r="G15" i="1"/>
  <c r="G16" i="1"/>
  <c r="G17" i="1"/>
  <c r="G13" i="1"/>
  <c r="G14" i="1"/>
  <c r="G12" i="1"/>
  <c r="F7" i="1"/>
  <c r="H5" i="1" l="1"/>
  <c r="H6" i="1" s="1"/>
  <c r="H7" i="1" s="1"/>
  <c r="H8" i="1" s="1"/>
  <c r="D3" i="1"/>
  <c r="D4" i="1" s="1"/>
  <c r="D5" i="1" l="1"/>
  <c r="D6" i="1" s="1"/>
  <c r="D7" i="1" s="1"/>
  <c r="D8" i="1" s="1"/>
</calcChain>
</file>

<file path=xl/sharedStrings.xml><?xml version="1.0" encoding="utf-8"?>
<sst xmlns="http://schemas.openxmlformats.org/spreadsheetml/2006/main" count="380" uniqueCount="262">
  <si>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</si>
  <si>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</si>
  <si>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</si>
  <si>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</si>
  <si>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</si>
  <si>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</si>
  <si>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</si>
  <si>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</si>
  <si>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</si>
  <si>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</si>
  <si>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</si>
  <si>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</si>
  <si>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</si>
  <si>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</si>
  <si>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</si>
  <si>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</si>
  <si>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</si>
  <si>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</si>
  <si>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</si>
  <si>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</si>
  <si>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</si>
  <si>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</si>
  <si>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</si>
  <si>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</si>
  <si>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</si>
  <si>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</si>
  <si>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</si>
  <si>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</si>
  <si>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UC01</t>
  </si>
  <si>
    <t>UC02</t>
  </si>
  <si>
    <t>ud</t>
  </si>
  <si>
    <t>UC03</t>
  </si>
  <si>
    <t>UC04</t>
  </si>
  <si>
    <t>UC05</t>
  </si>
  <si>
    <t>UC06</t>
  </si>
  <si>
    <t>UC07</t>
  </si>
  <si>
    <t>UC08</t>
  </si>
  <si>
    <t>UC09</t>
  </si>
  <si>
    <t>Campos a rellenar por Metro</t>
  </si>
  <si>
    <t>Campos a rellenar por el ofertante</t>
  </si>
  <si>
    <t>Campos calculados</t>
  </si>
  <si>
    <t>UC10</t>
  </si>
  <si>
    <t>UC11</t>
  </si>
  <si>
    <t>UC12</t>
  </si>
  <si>
    <t>UC13</t>
  </si>
  <si>
    <t>UC14</t>
  </si>
  <si>
    <t>UC15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</si>
  <si>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</si>
  <si>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</si>
  <si>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</si>
  <si>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</si>
  <si>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</si>
  <si>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</si>
  <si>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</si>
  <si>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</si>
  <si>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</si>
  <si>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</si>
  <si>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UC26</t>
  </si>
  <si>
    <t>UC27</t>
  </si>
  <si>
    <t>UC28</t>
  </si>
  <si>
    <t>UC29</t>
  </si>
  <si>
    <t>UC30</t>
  </si>
  <si>
    <t>UC31</t>
  </si>
  <si>
    <t>UC32</t>
  </si>
  <si>
    <t>UC33</t>
  </si>
  <si>
    <t>UC34</t>
  </si>
  <si>
    <t>UC35</t>
  </si>
  <si>
    <t>UC36</t>
  </si>
  <si>
    <t>UC37</t>
  </si>
  <si>
    <t>UC38</t>
  </si>
  <si>
    <t>UC39</t>
  </si>
  <si>
    <t>UC40</t>
  </si>
  <si>
    <t>UC41</t>
  </si>
  <si>
    <t>UC42</t>
  </si>
  <si>
    <t>UC43</t>
  </si>
  <si>
    <t>UC44</t>
  </si>
  <si>
    <t>UC45</t>
  </si>
  <si>
    <t>UC46</t>
  </si>
  <si>
    <t>UC47</t>
  </si>
  <si>
    <t>UC48</t>
  </si>
  <si>
    <t>UC49</t>
  </si>
  <si>
    <t>UC50</t>
  </si>
  <si>
    <t>UC51</t>
  </si>
  <si>
    <t>UC52</t>
  </si>
  <si>
    <t>UC53</t>
  </si>
  <si>
    <t>UC54</t>
  </si>
  <si>
    <t>UC55</t>
  </si>
  <si>
    <t>UC56</t>
  </si>
  <si>
    <t>UC57</t>
  </si>
  <si>
    <t>UC58</t>
  </si>
  <si>
    <t>UC59</t>
  </si>
  <si>
    <t>UC60</t>
  </si>
  <si>
    <t>UC61</t>
  </si>
  <si>
    <t>UC62</t>
  </si>
  <si>
    <t>UC63</t>
  </si>
  <si>
    <t>UC64</t>
  </si>
  <si>
    <t>UC65</t>
  </si>
  <si>
    <t>UC66</t>
  </si>
  <si>
    <t>UC67</t>
  </si>
  <si>
    <t>UC68</t>
  </si>
  <si>
    <t>UC69</t>
  </si>
  <si>
    <t>UC70</t>
  </si>
  <si>
    <t>UC71</t>
  </si>
  <si>
    <t>UC72</t>
  </si>
  <si>
    <t>UC73</t>
  </si>
  <si>
    <t>UC74</t>
  </si>
  <si>
    <t>UC75</t>
  </si>
  <si>
    <t>UC76</t>
  </si>
  <si>
    <t>UC77</t>
  </si>
  <si>
    <t>UC78</t>
  </si>
  <si>
    <t>UC79</t>
  </si>
  <si>
    <t>UC80</t>
  </si>
  <si>
    <t>UC81</t>
  </si>
  <si>
    <t>UC82</t>
  </si>
  <si>
    <t>UC83</t>
  </si>
  <si>
    <t>UC84</t>
  </si>
  <si>
    <t>UC85</t>
  </si>
  <si>
    <t>UC86</t>
  </si>
  <si>
    <t>UC87</t>
  </si>
  <si>
    <t>UC88</t>
  </si>
  <si>
    <t>UC89</t>
  </si>
  <si>
    <t>UC90</t>
  </si>
  <si>
    <t>UC91</t>
  </si>
  <si>
    <t>UC92</t>
  </si>
  <si>
    <t>UC93</t>
  </si>
  <si>
    <t>UC94</t>
  </si>
  <si>
    <t>UC95</t>
  </si>
  <si>
    <t>UC96</t>
  </si>
  <si>
    <t>UC97</t>
  </si>
  <si>
    <t>UC98</t>
  </si>
  <si>
    <t>UC99</t>
  </si>
  <si>
    <t>UC100</t>
  </si>
  <si>
    <t>UC101</t>
  </si>
  <si>
    <t>UC102</t>
  </si>
  <si>
    <t>UC103</t>
  </si>
  <si>
    <t>UC104</t>
  </si>
  <si>
    <t>UC105</t>
  </si>
  <si>
    <t>UC106</t>
  </si>
  <si>
    <t>UC107</t>
  </si>
  <si>
    <t>UC108</t>
  </si>
  <si>
    <t>UC109</t>
  </si>
  <si>
    <t>UC110</t>
  </si>
  <si>
    <t>UC111</t>
  </si>
  <si>
    <t>UC112</t>
  </si>
  <si>
    <t>UC113</t>
  </si>
  <si>
    <t>UC114</t>
  </si>
  <si>
    <t>UC115</t>
  </si>
  <si>
    <t>CAJAS ESTANCAS</t>
  </si>
  <si>
    <t>MANGUERA FLEX 3G 2,5 RZ1-K LIBRE DE HALÓGENOS</t>
  </si>
  <si>
    <t>CABLE ARMADO ANTIRROEDORES RV-MV 2X2,5</t>
  </si>
  <si>
    <t>CABLE PLANO 10 VIAS</t>
  </si>
  <si>
    <t>CONEXIÓN ALARGADOR ATX 24 PINES</t>
  </si>
  <si>
    <t>CONEXIÓN EUROPLUG - IEC C7 (OCHO) 1,5MTS METRO</t>
  </si>
  <si>
    <t>CABLE CONEXIÓN TSXCUSB485 A MINIDIN REF: TSXCRJMD25</t>
  </si>
  <si>
    <t>RACOR D40 IP66REF GW 50419</t>
  </si>
  <si>
    <t>REGLETA ENCHUFABLE 5,08 3V HE.CO.CA.RE</t>
  </si>
  <si>
    <t>REGLETA ENCHUFABLE 3,81 2V HE.CO.CA.RE    </t>
  </si>
  <si>
    <t>BORNE WDU NARANJA REF 1020260000 DE WEIDMÜLLER</t>
  </si>
  <si>
    <t>UNIDAD PEINE CALRIO 1 P+N DE 24 PASOS DE 9 MM</t>
  </si>
  <si>
    <t>TEMPORIZADORES CARRIL DIN</t>
  </si>
  <si>
    <t>AUTOMÁTICO MG 19634 DPN N VIGI "C" S.I. 16A/30MA</t>
  </si>
  <si>
    <t>RELÉS CON ZÓCALO</t>
  </si>
  <si>
    <t>AUTOMÁTICOS CON CARACTERÍSTICAS ESPECIALES</t>
  </si>
  <si>
    <t>DIFERENCIALES PROGRAMABLES (SUPER-INMUNIZADOS)</t>
  </si>
  <si>
    <t>CONTACTORES</t>
  </si>
  <si>
    <t>PROTECTOR MAGNETOTÉRMICO VIGI 6A 30 MA CL-A </t>
  </si>
  <si>
    <t>INTERRUPTOR AUTOMÁTICO 2 POLOS 32A C6H-DC 
REF. MGN61535</t>
  </si>
  <si>
    <t>INTERRUPTOR AUTOMÁTICO IC60H-2P 32A CURVA C 
REF. A9F89232</t>
  </si>
  <si>
    <t>DISYUNTOR C60H,2P,C,4A</t>
  </si>
  <si>
    <t>ICT 63A 4NA 230/240VCA</t>
  </si>
  <si>
    <t>PILA LITIO BOTON 3V 2,5X20 S/TERMINAL</t>
  </si>
  <si>
    <t xml:space="preserve">PILA LITIO BOTON 3V </t>
  </si>
  <si>
    <t>PILA DURACELL 3V LITHIUM (2032) B-1U</t>
  </si>
  <si>
    <t>BATERIA NIMH IC-081 0PIR0016 TRENDNETWORK</t>
  </si>
  <si>
    <t>PILA DURACELL 12V ALCALINA MN21 (A23) B-2U</t>
  </si>
  <si>
    <t>VIDEOPORTERO FMX 4933 KIT VIDEO N-CITY COLOR 1L BUS2</t>
  </si>
  <si>
    <t>TELEFONO 4+N LOFT UNIVERSAL REF: 3399</t>
  </si>
  <si>
    <t>TELEFONO CITYMAX UNIVERSAL REF:8039</t>
  </si>
  <si>
    <t>ABREPUERTAS FERMAX AS 2909</t>
  </si>
  <si>
    <t>TEGUI GRUPO FONICO CONVENCIONAL 375091</t>
  </si>
  <si>
    <t>FUENTES DE ALIMENTACIÓN ESPECIALES</t>
  </si>
  <si>
    <t>F. ALIMENTACIÓN FULLWAT   MODELO FUSCV-5-12WP
 12V. 0,5 A    </t>
  </si>
  <si>
    <t>ALIMENTADOR UNIVERSAL 18VA REGULABLE 3-12 VCC 1.5A</t>
  </si>
  <si>
    <t>ALIMENTADOR ALTERNA REG. 48W NIMO -24VAC 2A</t>
  </si>
  <si>
    <t>FUENTE ALIMENTACIÓN HLG120H-24</t>
  </si>
  <si>
    <t>F. ALIM. CONMUTADA 12V 3A 99X82X35 RS-35-12</t>
  </si>
  <si>
    <t>TERMINALES DE CONEXIÓN (REDONDOS, ETC)</t>
  </si>
  <si>
    <t>TERMORETÁCTIL DIFERENTES MEDIDAS</t>
  </si>
  <si>
    <t>MATERIAL BÁSICO ELECTRÓNICA (RESISTENCIAS,
 CONDENSADORES, DIODOS, LED, ETC)</t>
  </si>
  <si>
    <t>CONECTORES VARIOS (BANANAS, PUNTAS, ETC)</t>
  </si>
  <si>
    <t>ADAPTADORES VARIOS (USB-PS2, ETC)</t>
  </si>
  <si>
    <t>VARIOS INFORMÁTICA (ALTAVOCES, RATONES, TECLADOS, ETC)</t>
  </si>
  <si>
    <t>RESISTENCIA PELÍCULA DE CARBÓN  DE 1K</t>
  </si>
  <si>
    <t>CONECTOR SUB-44 MACHO + CARCASA</t>
  </si>
  <si>
    <t>CONECTOR SUB-D 15V MACHO + CARCASA</t>
  </si>
  <si>
    <t>PASTA TÉRMICA PARA MICROS DE PC  MONODOSIS</t>
  </si>
  <si>
    <t>CONECTOR SUB-D9 (M) SOLDAR + CARCASA</t>
  </si>
  <si>
    <t>ADAPTADORES CON CARCASA PARA HACER RJ45-DB9(H)</t>
  </si>
  <si>
    <t>ADAPTADOR SMA (H)  A RP-SMA</t>
  </si>
  <si>
    <t>TRANSICIÓN RJ45(M)- 2 RJ45 (H)</t>
  </si>
  <si>
    <t>ADAPTADOR RJ45(H)-DB9(H)</t>
  </si>
  <si>
    <t>ADAPTADOR RJ45 (H)-DB9(M) </t>
  </si>
  <si>
    <t>CONECTOR JACK ESTÉREO 3,5MM DIÁMETRO(M)</t>
  </si>
  <si>
    <t>CONECTOR DIN 5 PINES (M)</t>
  </si>
  <si>
    <t>TRANSICIÓN RJ-45/RJ45 (H-H)  </t>
  </si>
  <si>
    <t>ADAPTADOR DB9(M)/DB9(M)</t>
  </si>
  <si>
    <t>ADAPTADOR DB9(H)-DB9(H)</t>
  </si>
  <si>
    <t>ADAPTADOR DB9(M)-DB9(H)</t>
  </si>
  <si>
    <t>CARCASA DOBLE DB9</t>
  </si>
  <si>
    <t>CRIMPADORA CONECTORES RG-59</t>
  </si>
  <si>
    <t>TRANSISTOR T092</t>
  </si>
  <si>
    <t>ALIMENTADOR 220 VCA/12VCA DE 0,5ª</t>
  </si>
  <si>
    <t xml:space="preserve">VENTILADOR PAPST 8441 N/2H                                                                                                                   </t>
  </si>
  <si>
    <t>VENTILADOR EQUIVALENTE AL VF250 REF NSYCF300M 
DE 300 M3/H 230V IP54                          </t>
  </si>
  <si>
    <t>VENTILADOR LV600 REF HK06000                                                                                                               </t>
  </si>
  <si>
    <t>VENTILADOR TACENS AURA2 DE DIMENSIONES 8X8                                                                          </t>
  </si>
  <si>
    <t>CONVERTIDOR USB A RS485 REF: TSXCUSB485</t>
  </si>
  <si>
    <t>CONVERTIDOR RS232‐RS485 DIGITUS</t>
  </si>
  <si>
    <t xml:space="preserve">CONECTOR RCA </t>
  </si>
  <si>
    <t>VENTILADOR 12V 45X45X10MM 3 HILOS</t>
  </si>
  <si>
    <t>ADAPTADOR F.OPTICA FC/PC HEMBRA SM</t>
  </si>
  <si>
    <t>ADAPTADOR F.OPTICA ST/H - ST/ H PC SIMPLE MONODOMO STDR</t>
  </si>
  <si>
    <t>CONECTOR COAXIAL RP-TNC FEMALE PARA ANTENAS PATCH</t>
  </si>
  <si>
    <t>CONECTOR N3/8: F2TNM-PL ANDREW</t>
  </si>
  <si>
    <t>CLEMA HEMBRA MOD. MSTB4ST ACODADA</t>
  </si>
  <si>
    <t>CLEMA HEMBRA ACODADA 4 LUMBERG KSC- 04</t>
  </si>
  <si>
    <t>ADAPT. TELEF. 5 RJ-11 C/CABLE</t>
  </si>
  <si>
    <t>CONECTOR SCHUKO H AEREA CAUCHO 16A BLANCO</t>
  </si>
  <si>
    <t>ADAPTADOR VIDEO DVI-I 24+5/M - VGA 15P/H</t>
  </si>
  <si>
    <t>CONECTOR TNC M GRIMPAR LMR400 REVERSE</t>
  </si>
  <si>
    <t>VENTILADOR NMB 1604KL-04W-B50 12V 4X4X10</t>
  </si>
  <si>
    <t>ALIMENTADOR 15 2A ALM-055</t>
  </si>
  <si>
    <t>MODULO HEMBRA RJ45 PREMIUM CAT6A U/UTP FORMATO KEYSTON</t>
  </si>
  <si>
    <t>VENTILADOR SUNON KDE1245PFV1 12V 1,7W 3 HILOS</t>
  </si>
  <si>
    <t>CONECTOR SIMON CJ645U RJ45 UTP CAT</t>
  </si>
  <si>
    <t>BASE DE CONEXIÓN MACHO IEC 320-C14 + PORTAF.</t>
  </si>
  <si>
    <t>CONDENSADOR ELE.RAD.1500/16V R5 105*10X17</t>
  </si>
  <si>
    <t>CONDENSADOR ELEC.RAD.1000MF-6V3 R5 8X11.5 (SPB)</t>
  </si>
  <si>
    <t>DIODO PX1500M</t>
  </si>
  <si>
    <t>INDICADOR LED APEM, VERDE 8MM 24V 20MA</t>
  </si>
  <si>
    <t>FILTRO GV 600/700 REF.HKL07500</t>
  </si>
  <si>
    <t>CONECTOR IEC C15 HEMBRA SCHURTER, MONTAJE DE CABLE, 250V 10A</t>
  </si>
  <si>
    <t>PINZA AISLADA MK-604 ROJA</t>
  </si>
  <si>
    <t>PINZA AISLADA MK-604 NEGRA</t>
  </si>
  <si>
    <t>RESISTENCIA 2WAT. 47K</t>
  </si>
  <si>
    <t>VENTILADOR AXIAL DC 12V SUNON 40X40X10MM. 2 CABLES</t>
  </si>
  <si>
    <t>CONDENSADOR ELEC. RADIAL 2200MF-6V3 R5 8X22(SPB)</t>
  </si>
  <si>
    <t>RESISTENCIA 1/4AT. 22H</t>
  </si>
  <si>
    <t>CONDENSADOR POLI.ENC.1UF/250V R-15</t>
  </si>
  <si>
    <t>CONECTOR JACK MACHO 3.5 ST TW</t>
  </si>
  <si>
    <t>ADAPTADOR IDE-SATA</t>
  </si>
  <si>
    <t>LINKRUNNER AT_1000 FLUKE NETWORK NETALLY LRAT-1000</t>
  </si>
  <si>
    <t>TENAZA DE CRIMPAR  TLF.METAL 6-8V RJ11-12-45 HT568</t>
  </si>
  <si>
    <t>TENAZA DE CRIMPAR  TLF.METAL 4-6-8 RJ9-11-12-45 DEC</t>
  </si>
  <si>
    <t>COVERTIDOR TRACO POWER TEL2-4812</t>
  </si>
  <si>
    <t>ALARGADOR USB-C 3.1 GEN2 10GBPS M-H 3M</t>
  </si>
  <si>
    <t>LATIGUILLO MIXTO KVM USB 2.0, 0.5,M TRANSPARENTE, USB MACHO A RS232 MACHO</t>
  </si>
  <si>
    <t>CANALETA UNEX 30X60 BLANCA</t>
  </si>
  <si>
    <t>CABLE HDMI MACHO/MACHO 15M</t>
  </si>
  <si>
    <t>ADAPTADOR CONVERSOR DVI A VGA</t>
  </si>
  <si>
    <t>CABLE MICROUSB A USB 1,8M</t>
  </si>
  <si>
    <t>CABLE CON CONECTOR PARA UPS  ALPHA PINNACLE 6000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</si>
</sst>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1" fontId="3" fillId="0" borderId="0" xfId="0" applyNumberFormat="1" applyFont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0" fillId="0" borderId="0" xfId="0" applyProtection="1">
      <protection locked="0"/>
    </xf>
    <xf numFmtId="4" fontId="3" fillId="4" borderId="0" xfId="0" applyNumberFormat="1" applyFont="1" applyFill="1" applyProtection="1">
      <protection locked="0"/>
    </xf>
    <xf numFmtId="4" fontId="0" fillId="4" borderId="0" xfId="0" applyNumberForma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0" fontId="3" fillId="0" borderId="0" xfId="0" applyFont="1" applyAlignment="1" applyProtection="1">
      <alignment wrapText="1"/>
    </xf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0" fillId="0" borderId="0" xfId="0" applyNumberFormat="1" applyProtection="1"/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30"/>
  <sheetViews>
    <sheetView tabSelected="1" topLeftCell="C1" workbookViewId="0">
      <selection activeCell="H13" sqref="H13"/>
    </sheetView>
  </sheetViews>
  <sheetFormatPr baseColWidth="10" defaultColWidth="11.3984375" defaultRowHeight="14.4" x14ac:dyDescent="0.3"/>
  <cols>
    <col min="1" max="1" width="28.296875" customWidth="1"/>
    <col min="2" max="2" width="12.09765625" bestFit="1" customWidth="1"/>
    <col min="3" max="3" width="44" customWidth="1"/>
    <col min="4" max="4" width="18.69921875" customWidth="1"/>
    <col min="5" max="5" width="27.69921875" style="7" customWidth="1"/>
    <col min="6" max="6" width="18" style="7" bestFit="1" customWidth="1"/>
    <col min="7" max="7" width="22.59765625" style="8" customWidth="1"/>
    <col min="8" max="8" width="19.69921875" bestFit="1" customWidth="1"/>
    <col min="9" max="9" width="18.69921875" style="7" customWidth="1"/>
    <col min="10" max="10" width="13.8984375" bestFit="1" customWidth="1"/>
    <col min="11" max="11" width="15.09765625" bestFit="1" customWidth="1"/>
  </cols>
  <sheetData>
    <row r="1" spans="1:9" ht="14.95" thickBot="1" x14ac:dyDescent="0.35">
      <c r="A1" s="32"/>
      <c r="B1" s="32"/>
      <c r="C1" s="32"/>
      <c r="D1" s="33" t="s">
        <v>0</v>
      </c>
      <c r="H1" s="6" t="s">
        <v>1</v>
      </c>
    </row>
    <row r="2" spans="1:9" ht="14.95" thickBot="1" x14ac:dyDescent="0.35">
      <c r="A2" s="34" t="s">
        <v>2</v>
      </c>
      <c r="B2" s="35">
        <v>1</v>
      </c>
      <c r="C2" s="32"/>
      <c r="D2" s="32"/>
    </row>
    <row r="3" spans="1:9" ht="14.95" customHeight="1" thickBot="1" x14ac:dyDescent="0.35">
      <c r="A3" s="36" t="s">
        <v>3</v>
      </c>
      <c r="B3" s="37"/>
      <c r="C3" s="38"/>
      <c r="D3" s="39">
        <f>SUM(G:G)</f>
        <v>151055.78000000003</v>
      </c>
      <c r="E3" s="23" t="s">
        <v>4</v>
      </c>
      <c r="F3" s="24"/>
      <c r="G3" s="25"/>
      <c r="H3" s="9">
        <f>SUM(I:I)</f>
        <v>0</v>
      </c>
    </row>
    <row r="4" spans="1:9" ht="14.95" customHeight="1" thickBot="1" x14ac:dyDescent="0.35">
      <c r="A4" s="40" t="s">
        <v>5</v>
      </c>
      <c r="B4" s="41">
        <v>0.06</v>
      </c>
      <c r="C4" s="42" t="s">
        <v>6</v>
      </c>
      <c r="D4" s="43">
        <f>ROUND($D$3*B4,2)</f>
        <v>9063.35</v>
      </c>
      <c r="E4" s="12" t="s">
        <v>7</v>
      </c>
      <c r="F4" s="4">
        <v>0.06</v>
      </c>
      <c r="G4" s="10" t="s">
        <v>6</v>
      </c>
      <c r="H4" s="11">
        <f>ROUND($H$3*F4,2)</f>
        <v>0</v>
      </c>
    </row>
    <row r="5" spans="1:9" ht="14.95" thickBot="1" x14ac:dyDescent="0.35">
      <c r="A5" s="40" t="s">
        <v>8</v>
      </c>
      <c r="B5" s="41">
        <v>0.09</v>
      </c>
      <c r="C5" s="42" t="s">
        <v>9</v>
      </c>
      <c r="D5" s="43">
        <f>ROUND($D$3*B5,2)</f>
        <v>13595.02</v>
      </c>
      <c r="E5" s="12" t="s">
        <v>10</v>
      </c>
      <c r="F5" s="4">
        <v>0.09</v>
      </c>
      <c r="G5" s="10" t="s">
        <v>9</v>
      </c>
      <c r="H5" s="11">
        <f>ROUND($H$3*F5,2)</f>
        <v>0</v>
      </c>
    </row>
    <row r="6" spans="1:9" ht="14.95" thickBot="1" x14ac:dyDescent="0.35">
      <c r="A6" s="44" t="s">
        <v>11</v>
      </c>
      <c r="B6" s="45"/>
      <c r="C6" s="46"/>
      <c r="D6" s="43">
        <f>SUM(D3,D4,D5)</f>
        <v>173714.15000000002</v>
      </c>
      <c r="E6" s="26" t="s">
        <v>12</v>
      </c>
      <c r="F6" s="27"/>
      <c r="G6" s="28"/>
      <c r="H6" s="11">
        <f>SUM(H3,H4,H5)</f>
        <v>0</v>
      </c>
    </row>
    <row r="7" spans="1:9" ht="14.95" thickBot="1" x14ac:dyDescent="0.35">
      <c r="A7" s="47" t="s">
        <v>13</v>
      </c>
      <c r="B7" s="48">
        <v>0.21</v>
      </c>
      <c r="C7" s="42" t="s">
        <v>14</v>
      </c>
      <c r="D7" s="43">
        <f>ROUND($D$6*B7,2)</f>
        <v>36479.97</v>
      </c>
      <c r="E7" s="13" t="s">
        <v>13</v>
      </c>
      <c r="F7" s="14">
        <f>B7</f>
        <v>0.21</v>
      </c>
      <c r="G7" s="10" t="s">
        <v>14</v>
      </c>
      <c r="H7" s="11">
        <f>ROUND($H$6*F7,2)</f>
        <v>0</v>
      </c>
    </row>
    <row r="8" spans="1:9" ht="14.95" thickBot="1" x14ac:dyDescent="0.35">
      <c r="A8" s="49" t="s">
        <v>15</v>
      </c>
      <c r="B8" s="50"/>
      <c r="C8" s="51"/>
      <c r="D8" s="52">
        <f>SUM(D6:D7)</f>
        <v>210194.12000000002</v>
      </c>
      <c r="E8" s="29" t="s">
        <v>16</v>
      </c>
      <c r="F8" s="30"/>
      <c r="G8" s="31"/>
      <c r="H8" s="15">
        <f>SUM(H6:H7)</f>
        <v>0</v>
      </c>
    </row>
    <row r="9" spans="1:9" ht="14.95" thickBot="1" x14ac:dyDescent="0.35"/>
    <row r="10" spans="1:9" ht="14.95" thickBot="1" x14ac:dyDescent="0.35">
      <c r="A10" s="16"/>
      <c r="F10" s="21" t="s">
        <v>17</v>
      </c>
      <c r="G10" s="22"/>
      <c r="H10" s="21" t="s">
        <v>18</v>
      </c>
      <c r="I10" s="22"/>
    </row>
    <row r="11" spans="1:9" x14ac:dyDescent="0.3">
      <c r="A11" s="53" t="s">
        <v>19</v>
      </c>
      <c r="B11" s="53" t="s">
        <v>20</v>
      </c>
      <c r="C11" s="53" t="s">
        <v>21</v>
      </c>
      <c r="D11" s="53" t="s">
        <v>22</v>
      </c>
      <c r="E11" s="54" t="s">
        <v>23</v>
      </c>
      <c r="F11" s="54" t="s">
        <v>24</v>
      </c>
      <c r="G11" s="53" t="s">
        <v>25</v>
      </c>
      <c r="H11" s="17" t="s">
        <v>26</v>
      </c>
      <c r="I11" s="17" t="s">
        <v>27</v>
      </c>
    </row>
    <row r="12" spans="1:9" s="18" customFormat="1" x14ac:dyDescent="0.3">
      <c r="A12" s="55"/>
      <c r="B12" s="55" t="s">
        <v>28</v>
      </c>
      <c r="C12" s="56" t="s">
        <v>147</v>
      </c>
      <c r="D12" s="57" t="s">
        <v>30</v>
      </c>
      <c r="E12" s="32">
        <v>60</v>
      </c>
      <c r="F12" s="58">
        <v>3.84</v>
      </c>
      <c r="G12" s="59">
        <f>ROUND(E12*F12,2)</f>
        <v>230.4</v>
      </c>
      <c r="H12" s="5"/>
      <c r="I12" s="61">
        <f>ROUND(E12*H12,2)</f>
        <v>0</v>
      </c>
    </row>
    <row r="13" spans="1:9" s="18" customFormat="1" ht="28.8" x14ac:dyDescent="0.3">
      <c r="A13" s="55"/>
      <c r="B13" s="55" t="s">
        <v>29</v>
      </c>
      <c r="C13" s="56" t="s">
        <v>148</v>
      </c>
      <c r="D13" s="57" t="s">
        <v>30</v>
      </c>
      <c r="E13" s="32">
        <v>300</v>
      </c>
      <c r="F13" s="58">
        <v>1.36</v>
      </c>
      <c r="G13" s="59">
        <f t="shared" ref="G13:G76" si="0">ROUND(E13*F13,2)</f>
        <v>408</v>
      </c>
      <c r="H13" s="5"/>
      <c r="I13" s="61">
        <f t="shared" ref="I13:I76" si="1">ROUND(E13*H13,2)</f>
        <v>0</v>
      </c>
    </row>
    <row r="14" spans="1:9" s="18" customFormat="1" x14ac:dyDescent="0.3">
      <c r="A14" s="55"/>
      <c r="B14" s="55" t="s">
        <v>31</v>
      </c>
      <c r="C14" s="56" t="s">
        <v>149</v>
      </c>
      <c r="D14" s="57" t="s">
        <v>30</v>
      </c>
      <c r="E14" s="32">
        <v>600</v>
      </c>
      <c r="F14" s="58">
        <v>4.04</v>
      </c>
      <c r="G14" s="59">
        <f t="shared" si="0"/>
        <v>2424</v>
      </c>
      <c r="H14" s="5"/>
      <c r="I14" s="61">
        <f t="shared" si="1"/>
        <v>0</v>
      </c>
    </row>
    <row r="15" spans="1:9" s="18" customFormat="1" x14ac:dyDescent="0.3">
      <c r="A15" s="55"/>
      <c r="B15" s="55" t="s">
        <v>32</v>
      </c>
      <c r="C15" s="56" t="s">
        <v>150</v>
      </c>
      <c r="D15" s="57" t="s">
        <v>30</v>
      </c>
      <c r="E15" s="32">
        <v>200</v>
      </c>
      <c r="F15" s="58">
        <v>0.89</v>
      </c>
      <c r="G15" s="59">
        <f t="shared" si="0"/>
        <v>178</v>
      </c>
      <c r="H15" s="5"/>
      <c r="I15" s="61">
        <f t="shared" si="1"/>
        <v>0</v>
      </c>
    </row>
    <row r="16" spans="1:9" s="18" customFormat="1" x14ac:dyDescent="0.3">
      <c r="A16" s="55"/>
      <c r="B16" s="55" t="s">
        <v>33</v>
      </c>
      <c r="C16" s="56" t="s">
        <v>151</v>
      </c>
      <c r="D16" s="57" t="s">
        <v>30</v>
      </c>
      <c r="E16" s="32">
        <v>12</v>
      </c>
      <c r="F16" s="58">
        <v>6.51</v>
      </c>
      <c r="G16" s="59">
        <f t="shared" si="0"/>
        <v>78.12</v>
      </c>
      <c r="H16" s="5"/>
      <c r="I16" s="61">
        <f t="shared" si="1"/>
        <v>0</v>
      </c>
    </row>
    <row r="17" spans="1:9" s="18" customFormat="1" ht="28.8" x14ac:dyDescent="0.3">
      <c r="A17" s="55"/>
      <c r="B17" s="55" t="s">
        <v>34</v>
      </c>
      <c r="C17" s="56" t="s">
        <v>152</v>
      </c>
      <c r="D17" s="57" t="s">
        <v>30</v>
      </c>
      <c r="E17" s="32">
        <v>90</v>
      </c>
      <c r="F17" s="58">
        <v>1.39</v>
      </c>
      <c r="G17" s="59">
        <f t="shared" si="0"/>
        <v>125.1</v>
      </c>
      <c r="H17" s="5"/>
      <c r="I17" s="61">
        <f t="shared" si="1"/>
        <v>0</v>
      </c>
    </row>
    <row r="18" spans="1:9" s="18" customFormat="1" ht="28.8" x14ac:dyDescent="0.3">
      <c r="A18" s="55"/>
      <c r="B18" s="55" t="s">
        <v>35</v>
      </c>
      <c r="C18" s="56" t="s">
        <v>153</v>
      </c>
      <c r="D18" s="57" t="s">
        <v>30</v>
      </c>
      <c r="E18" s="32">
        <v>12</v>
      </c>
      <c r="F18" s="58">
        <v>91.04</v>
      </c>
      <c r="G18" s="59">
        <f t="shared" si="0"/>
        <v>1092.48</v>
      </c>
      <c r="H18" s="5"/>
      <c r="I18" s="61">
        <f t="shared" si="1"/>
        <v>0</v>
      </c>
    </row>
    <row r="19" spans="1:9" s="18" customFormat="1" x14ac:dyDescent="0.3">
      <c r="A19" s="55"/>
      <c r="B19" s="55" t="s">
        <v>36</v>
      </c>
      <c r="C19" s="56" t="s">
        <v>154</v>
      </c>
      <c r="D19" s="57" t="s">
        <v>30</v>
      </c>
      <c r="E19" s="32">
        <v>12</v>
      </c>
      <c r="F19" s="58">
        <v>1.72</v>
      </c>
      <c r="G19" s="59">
        <f t="shared" si="0"/>
        <v>20.64</v>
      </c>
      <c r="H19" s="5"/>
      <c r="I19" s="61">
        <f t="shared" si="1"/>
        <v>0</v>
      </c>
    </row>
    <row r="20" spans="1:9" s="18" customFormat="1" x14ac:dyDescent="0.3">
      <c r="A20" s="55"/>
      <c r="B20" s="55" t="s">
        <v>37</v>
      </c>
      <c r="C20" s="56" t="s">
        <v>155</v>
      </c>
      <c r="D20" s="57" t="s">
        <v>30</v>
      </c>
      <c r="E20" s="32">
        <v>20</v>
      </c>
      <c r="F20" s="58">
        <v>0.8</v>
      </c>
      <c r="G20" s="59">
        <f t="shared" si="0"/>
        <v>16</v>
      </c>
      <c r="H20" s="5"/>
      <c r="I20" s="61">
        <f t="shared" si="1"/>
        <v>0</v>
      </c>
    </row>
    <row r="21" spans="1:9" x14ac:dyDescent="0.3">
      <c r="A21" s="32"/>
      <c r="B21" s="55" t="s">
        <v>41</v>
      </c>
      <c r="C21" s="56" t="s">
        <v>156</v>
      </c>
      <c r="D21" s="57" t="s">
        <v>30</v>
      </c>
      <c r="E21" s="32">
        <v>20</v>
      </c>
      <c r="F21" s="60">
        <v>0.8</v>
      </c>
      <c r="G21" s="59">
        <f t="shared" si="0"/>
        <v>16</v>
      </c>
      <c r="H21" s="5"/>
      <c r="I21" s="61">
        <f t="shared" si="1"/>
        <v>0</v>
      </c>
    </row>
    <row r="22" spans="1:9" ht="28.8" x14ac:dyDescent="0.3">
      <c r="A22" s="32"/>
      <c r="B22" s="55" t="s">
        <v>42</v>
      </c>
      <c r="C22" s="56" t="s">
        <v>157</v>
      </c>
      <c r="D22" s="57" t="s">
        <v>30</v>
      </c>
      <c r="E22" s="32">
        <v>1000</v>
      </c>
      <c r="F22" s="60">
        <v>2.19</v>
      </c>
      <c r="G22" s="59">
        <f t="shared" si="0"/>
        <v>2190</v>
      </c>
      <c r="H22" s="5"/>
      <c r="I22" s="61">
        <f t="shared" si="1"/>
        <v>0</v>
      </c>
    </row>
    <row r="23" spans="1:9" ht="28.8" x14ac:dyDescent="0.3">
      <c r="A23" s="32"/>
      <c r="B23" s="55" t="s">
        <v>43</v>
      </c>
      <c r="C23" s="56" t="s">
        <v>158</v>
      </c>
      <c r="D23" s="57" t="s">
        <v>30</v>
      </c>
      <c r="E23" s="32">
        <v>12</v>
      </c>
      <c r="F23" s="60">
        <v>5.65</v>
      </c>
      <c r="G23" s="59">
        <f t="shared" si="0"/>
        <v>67.8</v>
      </c>
      <c r="H23" s="5"/>
      <c r="I23" s="61">
        <f t="shared" si="1"/>
        <v>0</v>
      </c>
    </row>
    <row r="24" spans="1:9" x14ac:dyDescent="0.3">
      <c r="A24" s="32"/>
      <c r="B24" s="55" t="s">
        <v>44</v>
      </c>
      <c r="C24" s="56" t="s">
        <v>159</v>
      </c>
      <c r="D24" s="57" t="s">
        <v>30</v>
      </c>
      <c r="E24" s="32">
        <v>12</v>
      </c>
      <c r="F24" s="60">
        <v>61.23</v>
      </c>
      <c r="G24" s="59">
        <f t="shared" si="0"/>
        <v>734.76</v>
      </c>
      <c r="H24" s="5"/>
      <c r="I24" s="61">
        <f t="shared" si="1"/>
        <v>0</v>
      </c>
    </row>
    <row r="25" spans="1:9" ht="28.8" x14ac:dyDescent="0.3">
      <c r="A25" s="32"/>
      <c r="B25" s="55" t="s">
        <v>45</v>
      </c>
      <c r="C25" s="56" t="s">
        <v>160</v>
      </c>
      <c r="D25" s="57" t="s">
        <v>30</v>
      </c>
      <c r="E25" s="32">
        <v>20</v>
      </c>
      <c r="F25" s="60">
        <v>114.37</v>
      </c>
      <c r="G25" s="59">
        <f t="shared" si="0"/>
        <v>2287.4</v>
      </c>
      <c r="H25" s="5"/>
      <c r="I25" s="61">
        <f t="shared" si="1"/>
        <v>0</v>
      </c>
    </row>
    <row r="26" spans="1:9" x14ac:dyDescent="0.3">
      <c r="A26" s="32"/>
      <c r="B26" s="55" t="s">
        <v>46</v>
      </c>
      <c r="C26" s="56" t="s">
        <v>161</v>
      </c>
      <c r="D26" s="57" t="s">
        <v>30</v>
      </c>
      <c r="E26" s="32">
        <v>42</v>
      </c>
      <c r="F26" s="60">
        <v>10.17</v>
      </c>
      <c r="G26" s="59">
        <f t="shared" si="0"/>
        <v>427.14</v>
      </c>
      <c r="H26" s="5"/>
      <c r="I26" s="61">
        <f t="shared" si="1"/>
        <v>0</v>
      </c>
    </row>
    <row r="27" spans="1:9" x14ac:dyDescent="0.3">
      <c r="A27" s="32"/>
      <c r="B27" s="55" t="s">
        <v>47</v>
      </c>
      <c r="C27" s="56" t="s">
        <v>162</v>
      </c>
      <c r="D27" s="57" t="s">
        <v>30</v>
      </c>
      <c r="E27" s="32">
        <v>30</v>
      </c>
      <c r="F27" s="60">
        <v>114.29</v>
      </c>
      <c r="G27" s="59">
        <f t="shared" si="0"/>
        <v>3428.7</v>
      </c>
      <c r="H27" s="5"/>
      <c r="I27" s="61">
        <f t="shared" si="1"/>
        <v>0</v>
      </c>
    </row>
    <row r="28" spans="1:9" ht="28.8" x14ac:dyDescent="0.3">
      <c r="A28" s="32"/>
      <c r="B28" s="55" t="s">
        <v>48</v>
      </c>
      <c r="C28" s="56" t="s">
        <v>163</v>
      </c>
      <c r="D28" s="57" t="s">
        <v>30</v>
      </c>
      <c r="E28" s="32">
        <v>24</v>
      </c>
      <c r="F28" s="60">
        <v>324.83</v>
      </c>
      <c r="G28" s="59">
        <f t="shared" si="0"/>
        <v>7795.92</v>
      </c>
      <c r="H28" s="5"/>
      <c r="I28" s="61">
        <f t="shared" si="1"/>
        <v>0</v>
      </c>
    </row>
    <row r="29" spans="1:9" x14ac:dyDescent="0.3">
      <c r="A29" s="32"/>
      <c r="B29" s="55" t="s">
        <v>49</v>
      </c>
      <c r="C29" s="56" t="s">
        <v>164</v>
      </c>
      <c r="D29" s="57" t="s">
        <v>30</v>
      </c>
      <c r="E29" s="32">
        <v>24</v>
      </c>
      <c r="F29" s="60">
        <v>61.3</v>
      </c>
      <c r="G29" s="59">
        <f t="shared" si="0"/>
        <v>1471.2</v>
      </c>
      <c r="H29" s="5"/>
      <c r="I29" s="61">
        <f t="shared" si="1"/>
        <v>0</v>
      </c>
    </row>
    <row r="30" spans="1:9" ht="28.8" x14ac:dyDescent="0.3">
      <c r="A30" s="32"/>
      <c r="B30" s="55" t="s">
        <v>50</v>
      </c>
      <c r="C30" s="56" t="s">
        <v>165</v>
      </c>
      <c r="D30" s="57" t="s">
        <v>30</v>
      </c>
      <c r="E30" s="32">
        <v>30</v>
      </c>
      <c r="F30" s="60">
        <v>199.71</v>
      </c>
      <c r="G30" s="59">
        <f t="shared" si="0"/>
        <v>5991.3</v>
      </c>
      <c r="H30" s="5"/>
      <c r="I30" s="61">
        <f t="shared" si="1"/>
        <v>0</v>
      </c>
    </row>
    <row r="31" spans="1:9" ht="28.8" x14ac:dyDescent="0.3">
      <c r="A31" s="32"/>
      <c r="B31" s="55" t="s">
        <v>51</v>
      </c>
      <c r="C31" s="56" t="s">
        <v>166</v>
      </c>
      <c r="D31" s="57" t="s">
        <v>30</v>
      </c>
      <c r="E31" s="32">
        <v>30</v>
      </c>
      <c r="F31" s="60">
        <v>136.69</v>
      </c>
      <c r="G31" s="59">
        <f t="shared" si="0"/>
        <v>4100.7</v>
      </c>
      <c r="H31" s="5"/>
      <c r="I31" s="61">
        <f t="shared" si="1"/>
        <v>0</v>
      </c>
    </row>
    <row r="32" spans="1:9" ht="43.2" x14ac:dyDescent="0.3">
      <c r="A32" s="32"/>
      <c r="B32" s="55" t="s">
        <v>52</v>
      </c>
      <c r="C32" s="56" t="s">
        <v>167</v>
      </c>
      <c r="D32" s="57" t="s">
        <v>30</v>
      </c>
      <c r="E32" s="32">
        <v>20</v>
      </c>
      <c r="F32" s="60">
        <v>64.069999999999993</v>
      </c>
      <c r="G32" s="59">
        <f t="shared" si="0"/>
        <v>1281.4000000000001</v>
      </c>
      <c r="H32" s="5"/>
      <c r="I32" s="61">
        <f t="shared" si="1"/>
        <v>0</v>
      </c>
    </row>
    <row r="33" spans="1:9" x14ac:dyDescent="0.3">
      <c r="A33" s="32"/>
      <c r="B33" s="55" t="s">
        <v>53</v>
      </c>
      <c r="C33" s="56" t="s">
        <v>168</v>
      </c>
      <c r="D33" s="57" t="s">
        <v>30</v>
      </c>
      <c r="E33" s="32">
        <v>12</v>
      </c>
      <c r="F33" s="60">
        <v>84.57</v>
      </c>
      <c r="G33" s="59">
        <f t="shared" si="0"/>
        <v>1014.84</v>
      </c>
      <c r="H33" s="5"/>
      <c r="I33" s="61">
        <f t="shared" si="1"/>
        <v>0</v>
      </c>
    </row>
    <row r="34" spans="1:9" x14ac:dyDescent="0.3">
      <c r="A34" s="32"/>
      <c r="B34" s="55" t="s">
        <v>54</v>
      </c>
      <c r="C34" s="56" t="s">
        <v>169</v>
      </c>
      <c r="D34" s="57" t="s">
        <v>30</v>
      </c>
      <c r="E34" s="32">
        <v>6</v>
      </c>
      <c r="F34" s="60">
        <v>137.97999999999999</v>
      </c>
      <c r="G34" s="59">
        <f t="shared" si="0"/>
        <v>827.88</v>
      </c>
      <c r="H34" s="5"/>
      <c r="I34" s="61">
        <f t="shared" si="1"/>
        <v>0</v>
      </c>
    </row>
    <row r="35" spans="1:9" x14ac:dyDescent="0.3">
      <c r="A35" s="32"/>
      <c r="B35" s="55" t="s">
        <v>55</v>
      </c>
      <c r="C35" s="56" t="s">
        <v>170</v>
      </c>
      <c r="D35" s="57" t="s">
        <v>30</v>
      </c>
      <c r="E35" s="32">
        <v>20</v>
      </c>
      <c r="F35" s="60">
        <v>0.67</v>
      </c>
      <c r="G35" s="59">
        <f t="shared" si="0"/>
        <v>13.4</v>
      </c>
      <c r="H35" s="5"/>
      <c r="I35" s="61">
        <f t="shared" si="1"/>
        <v>0</v>
      </c>
    </row>
    <row r="36" spans="1:9" x14ac:dyDescent="0.3">
      <c r="A36" s="32"/>
      <c r="B36" s="55" t="s">
        <v>56</v>
      </c>
      <c r="C36" s="56" t="s">
        <v>171</v>
      </c>
      <c r="D36" s="57" t="s">
        <v>30</v>
      </c>
      <c r="E36" s="32">
        <v>200</v>
      </c>
      <c r="F36" s="60">
        <v>2.31</v>
      </c>
      <c r="G36" s="59">
        <f t="shared" si="0"/>
        <v>462</v>
      </c>
      <c r="H36" s="5"/>
      <c r="I36" s="61">
        <f t="shared" si="1"/>
        <v>0</v>
      </c>
    </row>
    <row r="37" spans="1:9" x14ac:dyDescent="0.3">
      <c r="A37" s="32"/>
      <c r="B37" s="55" t="s">
        <v>57</v>
      </c>
      <c r="C37" s="56" t="s">
        <v>172</v>
      </c>
      <c r="D37" s="57" t="s">
        <v>30</v>
      </c>
      <c r="E37" s="32">
        <v>200</v>
      </c>
      <c r="F37" s="60">
        <v>2.71</v>
      </c>
      <c r="G37" s="59">
        <f t="shared" si="0"/>
        <v>542</v>
      </c>
      <c r="H37" s="5"/>
      <c r="I37" s="61">
        <f t="shared" si="1"/>
        <v>0</v>
      </c>
    </row>
    <row r="38" spans="1:9" x14ac:dyDescent="0.3">
      <c r="A38" s="32"/>
      <c r="B38" s="55" t="s">
        <v>58</v>
      </c>
      <c r="C38" s="56" t="s">
        <v>173</v>
      </c>
      <c r="D38" s="57" t="s">
        <v>30</v>
      </c>
      <c r="E38" s="32">
        <v>2</v>
      </c>
      <c r="F38" s="60">
        <v>150.62</v>
      </c>
      <c r="G38" s="59">
        <f t="shared" si="0"/>
        <v>301.24</v>
      </c>
      <c r="H38" s="5"/>
      <c r="I38" s="61">
        <f t="shared" si="1"/>
        <v>0</v>
      </c>
    </row>
    <row r="39" spans="1:9" x14ac:dyDescent="0.3">
      <c r="A39" s="32"/>
      <c r="B39" s="55" t="s">
        <v>59</v>
      </c>
      <c r="C39" s="56" t="s">
        <v>174</v>
      </c>
      <c r="D39" s="57" t="s">
        <v>30</v>
      </c>
      <c r="E39" s="32">
        <v>20</v>
      </c>
      <c r="F39" s="60">
        <v>5.97</v>
      </c>
      <c r="G39" s="59">
        <f t="shared" si="0"/>
        <v>119.4</v>
      </c>
      <c r="H39" s="5"/>
      <c r="I39" s="61">
        <f t="shared" si="1"/>
        <v>0</v>
      </c>
    </row>
    <row r="40" spans="1:9" ht="28.8" x14ac:dyDescent="0.3">
      <c r="A40" s="32"/>
      <c r="B40" s="55" t="s">
        <v>60</v>
      </c>
      <c r="C40" s="56" t="s">
        <v>175</v>
      </c>
      <c r="D40" s="57" t="s">
        <v>30</v>
      </c>
      <c r="E40" s="32">
        <v>6</v>
      </c>
      <c r="F40" s="60">
        <v>586.72</v>
      </c>
      <c r="G40" s="59">
        <f t="shared" si="0"/>
        <v>3520.32</v>
      </c>
      <c r="H40" s="5"/>
      <c r="I40" s="61">
        <f t="shared" si="1"/>
        <v>0</v>
      </c>
    </row>
    <row r="41" spans="1:9" x14ac:dyDescent="0.3">
      <c r="A41" s="32"/>
      <c r="B41" s="55" t="s">
        <v>61</v>
      </c>
      <c r="C41" s="56" t="s">
        <v>176</v>
      </c>
      <c r="D41" s="57" t="s">
        <v>30</v>
      </c>
      <c r="E41" s="32">
        <v>12</v>
      </c>
      <c r="F41" s="60">
        <v>15.57</v>
      </c>
      <c r="G41" s="59">
        <f t="shared" si="0"/>
        <v>186.84</v>
      </c>
      <c r="H41" s="5"/>
      <c r="I41" s="61">
        <f t="shared" si="1"/>
        <v>0</v>
      </c>
    </row>
    <row r="42" spans="1:9" x14ac:dyDescent="0.3">
      <c r="A42" s="32"/>
      <c r="B42" s="55" t="s">
        <v>62</v>
      </c>
      <c r="C42" s="56" t="s">
        <v>177</v>
      </c>
      <c r="D42" s="57" t="s">
        <v>30</v>
      </c>
      <c r="E42" s="32">
        <v>12</v>
      </c>
      <c r="F42" s="60">
        <v>27.02</v>
      </c>
      <c r="G42" s="59">
        <f t="shared" si="0"/>
        <v>324.24</v>
      </c>
      <c r="H42" s="5"/>
      <c r="I42" s="61">
        <f t="shared" si="1"/>
        <v>0</v>
      </c>
    </row>
    <row r="43" spans="1:9" x14ac:dyDescent="0.3">
      <c r="A43" s="32"/>
      <c r="B43" s="55" t="s">
        <v>63</v>
      </c>
      <c r="C43" s="56" t="s">
        <v>178</v>
      </c>
      <c r="D43" s="57" t="s">
        <v>30</v>
      </c>
      <c r="E43" s="32">
        <v>12</v>
      </c>
      <c r="F43" s="60">
        <v>23.79</v>
      </c>
      <c r="G43" s="59">
        <f t="shared" si="0"/>
        <v>285.48</v>
      </c>
      <c r="H43" s="5"/>
      <c r="I43" s="61">
        <f t="shared" si="1"/>
        <v>0</v>
      </c>
    </row>
    <row r="44" spans="1:9" x14ac:dyDescent="0.3">
      <c r="A44" s="32"/>
      <c r="B44" s="55" t="s">
        <v>64</v>
      </c>
      <c r="C44" s="56" t="s">
        <v>179</v>
      </c>
      <c r="D44" s="57" t="s">
        <v>30</v>
      </c>
      <c r="E44" s="32">
        <v>6</v>
      </c>
      <c r="F44" s="60">
        <v>101.39</v>
      </c>
      <c r="G44" s="59">
        <f t="shared" si="0"/>
        <v>608.34</v>
      </c>
      <c r="H44" s="5"/>
      <c r="I44" s="61">
        <f t="shared" si="1"/>
        <v>0</v>
      </c>
    </row>
    <row r="45" spans="1:9" x14ac:dyDescent="0.3">
      <c r="A45" s="32"/>
      <c r="B45" s="55" t="s">
        <v>65</v>
      </c>
      <c r="C45" s="56" t="s">
        <v>180</v>
      </c>
      <c r="D45" s="57" t="s">
        <v>30</v>
      </c>
      <c r="E45" s="32">
        <v>24</v>
      </c>
      <c r="F45" s="60">
        <v>171.49</v>
      </c>
      <c r="G45" s="59">
        <f t="shared" si="0"/>
        <v>4115.76</v>
      </c>
      <c r="H45" s="5"/>
      <c r="I45" s="61">
        <f t="shared" si="1"/>
        <v>0</v>
      </c>
    </row>
    <row r="46" spans="1:9" ht="43.2" x14ac:dyDescent="0.3">
      <c r="A46" s="32"/>
      <c r="B46" s="55" t="s">
        <v>66</v>
      </c>
      <c r="C46" s="56" t="s">
        <v>181</v>
      </c>
      <c r="D46" s="57" t="s">
        <v>30</v>
      </c>
      <c r="E46" s="32">
        <v>20</v>
      </c>
      <c r="F46" s="60">
        <v>23.88</v>
      </c>
      <c r="G46" s="59">
        <f t="shared" si="0"/>
        <v>477.6</v>
      </c>
      <c r="H46" s="5"/>
      <c r="I46" s="61">
        <f t="shared" si="1"/>
        <v>0</v>
      </c>
    </row>
    <row r="47" spans="1:9" ht="28.8" x14ac:dyDescent="0.3">
      <c r="A47" s="32"/>
      <c r="B47" s="55" t="s">
        <v>67</v>
      </c>
      <c r="C47" s="56" t="s">
        <v>182</v>
      </c>
      <c r="D47" s="57" t="s">
        <v>30</v>
      </c>
      <c r="E47" s="32">
        <v>12</v>
      </c>
      <c r="F47" s="60">
        <v>17.440000000000001</v>
      </c>
      <c r="G47" s="59">
        <f t="shared" si="0"/>
        <v>209.28</v>
      </c>
      <c r="H47" s="5"/>
      <c r="I47" s="61">
        <f t="shared" si="1"/>
        <v>0</v>
      </c>
    </row>
    <row r="48" spans="1:9" ht="28.8" x14ac:dyDescent="0.3">
      <c r="A48" s="32"/>
      <c r="B48" s="55" t="s">
        <v>68</v>
      </c>
      <c r="C48" s="56" t="s">
        <v>183</v>
      </c>
      <c r="D48" s="57" t="s">
        <v>30</v>
      </c>
      <c r="E48" s="32">
        <v>12</v>
      </c>
      <c r="F48" s="60">
        <v>29.28</v>
      </c>
      <c r="G48" s="59">
        <f t="shared" si="0"/>
        <v>351.36</v>
      </c>
      <c r="H48" s="5"/>
      <c r="I48" s="61">
        <f t="shared" si="1"/>
        <v>0</v>
      </c>
    </row>
    <row r="49" spans="1:9" x14ac:dyDescent="0.3">
      <c r="A49" s="32"/>
      <c r="B49" s="55" t="s">
        <v>69</v>
      </c>
      <c r="C49" s="56" t="s">
        <v>184</v>
      </c>
      <c r="D49" s="57" t="s">
        <v>30</v>
      </c>
      <c r="E49" s="32">
        <v>8</v>
      </c>
      <c r="F49" s="60">
        <v>69.66</v>
      </c>
      <c r="G49" s="59">
        <f t="shared" si="0"/>
        <v>557.28</v>
      </c>
      <c r="H49" s="5"/>
      <c r="I49" s="61">
        <f t="shared" si="1"/>
        <v>0</v>
      </c>
    </row>
    <row r="50" spans="1:9" x14ac:dyDescent="0.3">
      <c r="A50" s="32"/>
      <c r="B50" s="55" t="s">
        <v>70</v>
      </c>
      <c r="C50" s="56" t="s">
        <v>185</v>
      </c>
      <c r="D50" s="57" t="s">
        <v>30</v>
      </c>
      <c r="E50" s="32">
        <v>24</v>
      </c>
      <c r="F50" s="60">
        <v>19.84</v>
      </c>
      <c r="G50" s="59">
        <f t="shared" si="0"/>
        <v>476.16</v>
      </c>
      <c r="H50" s="5"/>
      <c r="I50" s="61">
        <f t="shared" si="1"/>
        <v>0</v>
      </c>
    </row>
    <row r="51" spans="1:9" x14ac:dyDescent="0.3">
      <c r="A51" s="32"/>
      <c r="B51" s="55" t="s">
        <v>71</v>
      </c>
      <c r="C51" s="56" t="s">
        <v>186</v>
      </c>
      <c r="D51" s="57" t="s">
        <v>30</v>
      </c>
      <c r="E51" s="32">
        <v>600</v>
      </c>
      <c r="F51" s="60">
        <v>1.5</v>
      </c>
      <c r="G51" s="59">
        <f t="shared" si="0"/>
        <v>900</v>
      </c>
      <c r="H51" s="5"/>
      <c r="I51" s="61">
        <f t="shared" si="1"/>
        <v>0</v>
      </c>
    </row>
    <row r="52" spans="1:9" x14ac:dyDescent="0.3">
      <c r="A52" s="32"/>
      <c r="B52" s="55" t="s">
        <v>72</v>
      </c>
      <c r="C52" s="56" t="s">
        <v>187</v>
      </c>
      <c r="D52" s="57" t="s">
        <v>30</v>
      </c>
      <c r="E52" s="32">
        <v>60</v>
      </c>
      <c r="F52" s="60">
        <v>1.8</v>
      </c>
      <c r="G52" s="59">
        <f t="shared" si="0"/>
        <v>108</v>
      </c>
      <c r="H52" s="5"/>
      <c r="I52" s="61">
        <f t="shared" si="1"/>
        <v>0</v>
      </c>
    </row>
    <row r="53" spans="1:9" ht="28.8" x14ac:dyDescent="0.3">
      <c r="A53" s="32"/>
      <c r="B53" s="55" t="s">
        <v>73</v>
      </c>
      <c r="C53" s="56" t="s">
        <v>188</v>
      </c>
      <c r="D53" s="57" t="s">
        <v>30</v>
      </c>
      <c r="E53" s="32">
        <v>180</v>
      </c>
      <c r="F53" s="60">
        <v>2.63</v>
      </c>
      <c r="G53" s="59">
        <f t="shared" si="0"/>
        <v>473.4</v>
      </c>
      <c r="H53" s="5"/>
      <c r="I53" s="61">
        <f t="shared" si="1"/>
        <v>0</v>
      </c>
    </row>
    <row r="54" spans="1:9" x14ac:dyDescent="0.3">
      <c r="A54" s="32"/>
      <c r="B54" s="55" t="s">
        <v>74</v>
      </c>
      <c r="C54" s="56" t="s">
        <v>189</v>
      </c>
      <c r="D54" s="57" t="s">
        <v>30</v>
      </c>
      <c r="E54" s="32">
        <v>180</v>
      </c>
      <c r="F54" s="60">
        <v>26.14</v>
      </c>
      <c r="G54" s="59">
        <f t="shared" si="0"/>
        <v>4705.2</v>
      </c>
      <c r="H54" s="5"/>
      <c r="I54" s="61">
        <f t="shared" si="1"/>
        <v>0</v>
      </c>
    </row>
    <row r="55" spans="1:9" x14ac:dyDescent="0.3">
      <c r="A55" s="32"/>
      <c r="B55" s="55" t="s">
        <v>75</v>
      </c>
      <c r="C55" s="56" t="s">
        <v>190</v>
      </c>
      <c r="D55" s="57" t="s">
        <v>30</v>
      </c>
      <c r="E55" s="32">
        <v>36</v>
      </c>
      <c r="F55" s="60">
        <v>18.05</v>
      </c>
      <c r="G55" s="59">
        <f t="shared" si="0"/>
        <v>649.79999999999995</v>
      </c>
      <c r="H55" s="5"/>
      <c r="I55" s="61">
        <f t="shared" si="1"/>
        <v>0</v>
      </c>
    </row>
    <row r="56" spans="1:9" ht="28.8" x14ac:dyDescent="0.3">
      <c r="A56" s="32"/>
      <c r="B56" s="55" t="s">
        <v>76</v>
      </c>
      <c r="C56" s="56" t="s">
        <v>191</v>
      </c>
      <c r="D56" s="57" t="s">
        <v>30</v>
      </c>
      <c r="E56" s="32">
        <v>100</v>
      </c>
      <c r="F56" s="60">
        <v>46.15</v>
      </c>
      <c r="G56" s="59">
        <f t="shared" si="0"/>
        <v>4615</v>
      </c>
      <c r="H56" s="5"/>
      <c r="I56" s="61">
        <f t="shared" si="1"/>
        <v>0</v>
      </c>
    </row>
    <row r="57" spans="1:9" x14ac:dyDescent="0.3">
      <c r="A57" s="32"/>
      <c r="B57" s="55" t="s">
        <v>77</v>
      </c>
      <c r="C57" s="56" t="s">
        <v>192</v>
      </c>
      <c r="D57" s="57" t="s">
        <v>30</v>
      </c>
      <c r="E57" s="32">
        <v>180</v>
      </c>
      <c r="F57" s="60">
        <v>1.59</v>
      </c>
      <c r="G57" s="59">
        <f t="shared" si="0"/>
        <v>286.2</v>
      </c>
      <c r="H57" s="5"/>
      <c r="I57" s="61">
        <f t="shared" si="1"/>
        <v>0</v>
      </c>
    </row>
    <row r="58" spans="1:9" x14ac:dyDescent="0.3">
      <c r="A58" s="32"/>
      <c r="B58" s="55" t="s">
        <v>78</v>
      </c>
      <c r="C58" s="56" t="s">
        <v>193</v>
      </c>
      <c r="D58" s="57" t="s">
        <v>30</v>
      </c>
      <c r="E58" s="32">
        <v>12</v>
      </c>
      <c r="F58" s="60">
        <v>3.43</v>
      </c>
      <c r="G58" s="59">
        <f t="shared" si="0"/>
        <v>41.16</v>
      </c>
      <c r="H58" s="5"/>
      <c r="I58" s="61">
        <f t="shared" si="1"/>
        <v>0</v>
      </c>
    </row>
    <row r="59" spans="1:9" x14ac:dyDescent="0.3">
      <c r="A59" s="32"/>
      <c r="B59" s="55" t="s">
        <v>79</v>
      </c>
      <c r="C59" s="56" t="s">
        <v>194</v>
      </c>
      <c r="D59" s="57" t="s">
        <v>30</v>
      </c>
      <c r="E59" s="32">
        <v>30</v>
      </c>
      <c r="F59" s="60">
        <v>11.43</v>
      </c>
      <c r="G59" s="59">
        <f t="shared" si="0"/>
        <v>342.9</v>
      </c>
      <c r="H59" s="5"/>
      <c r="I59" s="61">
        <f t="shared" si="1"/>
        <v>0</v>
      </c>
    </row>
    <row r="60" spans="1:9" x14ac:dyDescent="0.3">
      <c r="A60" s="32"/>
      <c r="B60" s="55" t="s">
        <v>80</v>
      </c>
      <c r="C60" s="56" t="s">
        <v>195</v>
      </c>
      <c r="D60" s="57" t="s">
        <v>30</v>
      </c>
      <c r="E60" s="32">
        <v>200</v>
      </c>
      <c r="F60" s="60">
        <v>3.27</v>
      </c>
      <c r="G60" s="59">
        <f t="shared" si="0"/>
        <v>654</v>
      </c>
      <c r="H60" s="5"/>
      <c r="I60" s="61">
        <f t="shared" si="1"/>
        <v>0</v>
      </c>
    </row>
    <row r="61" spans="1:9" x14ac:dyDescent="0.3">
      <c r="A61" s="32"/>
      <c r="B61" s="55" t="s">
        <v>81</v>
      </c>
      <c r="C61" s="56" t="s">
        <v>196</v>
      </c>
      <c r="D61" s="57" t="s">
        <v>30</v>
      </c>
      <c r="E61" s="32">
        <v>120</v>
      </c>
      <c r="F61" s="60">
        <v>3.27</v>
      </c>
      <c r="G61" s="59">
        <f t="shared" si="0"/>
        <v>392.4</v>
      </c>
      <c r="H61" s="5"/>
      <c r="I61" s="61">
        <f t="shared" si="1"/>
        <v>0</v>
      </c>
    </row>
    <row r="62" spans="1:9" ht="28.8" x14ac:dyDescent="0.3">
      <c r="A62" s="32"/>
      <c r="B62" s="55" t="s">
        <v>82</v>
      </c>
      <c r="C62" s="56" t="s">
        <v>197</v>
      </c>
      <c r="D62" s="57" t="s">
        <v>30</v>
      </c>
      <c r="E62" s="32">
        <v>200</v>
      </c>
      <c r="F62" s="60">
        <v>3.27</v>
      </c>
      <c r="G62" s="59">
        <f t="shared" si="0"/>
        <v>654</v>
      </c>
      <c r="H62" s="5"/>
      <c r="I62" s="61">
        <f t="shared" si="1"/>
        <v>0</v>
      </c>
    </row>
    <row r="63" spans="1:9" x14ac:dyDescent="0.3">
      <c r="A63" s="32"/>
      <c r="B63" s="55" t="s">
        <v>83</v>
      </c>
      <c r="C63" s="56" t="s">
        <v>198</v>
      </c>
      <c r="D63" s="57" t="s">
        <v>30</v>
      </c>
      <c r="E63" s="32">
        <v>14</v>
      </c>
      <c r="F63" s="60">
        <v>3.27</v>
      </c>
      <c r="G63" s="59">
        <f t="shared" si="0"/>
        <v>45.78</v>
      </c>
      <c r="H63" s="5"/>
      <c r="I63" s="61">
        <f t="shared" si="1"/>
        <v>0</v>
      </c>
    </row>
    <row r="64" spans="1:9" x14ac:dyDescent="0.3">
      <c r="A64" s="32"/>
      <c r="B64" s="55" t="s">
        <v>84</v>
      </c>
      <c r="C64" s="56" t="s">
        <v>199</v>
      </c>
      <c r="D64" s="57" t="s">
        <v>30</v>
      </c>
      <c r="E64" s="32">
        <v>60</v>
      </c>
      <c r="F64" s="60">
        <v>3.27</v>
      </c>
      <c r="G64" s="59">
        <f t="shared" si="0"/>
        <v>196.2</v>
      </c>
      <c r="H64" s="5"/>
      <c r="I64" s="61">
        <f t="shared" si="1"/>
        <v>0</v>
      </c>
    </row>
    <row r="65" spans="1:9" x14ac:dyDescent="0.3">
      <c r="A65" s="32"/>
      <c r="B65" s="55" t="s">
        <v>85</v>
      </c>
      <c r="C65" s="56" t="s">
        <v>200</v>
      </c>
      <c r="D65" s="57" t="s">
        <v>30</v>
      </c>
      <c r="E65" s="32">
        <v>120</v>
      </c>
      <c r="F65" s="60">
        <v>3.59</v>
      </c>
      <c r="G65" s="59">
        <f t="shared" si="0"/>
        <v>430.8</v>
      </c>
      <c r="H65" s="5"/>
      <c r="I65" s="61">
        <f t="shared" si="1"/>
        <v>0</v>
      </c>
    </row>
    <row r="66" spans="1:9" x14ac:dyDescent="0.3">
      <c r="A66" s="32"/>
      <c r="B66" s="55" t="s">
        <v>86</v>
      </c>
      <c r="C66" s="56" t="s">
        <v>201</v>
      </c>
      <c r="D66" s="57" t="s">
        <v>30</v>
      </c>
      <c r="E66" s="32">
        <v>120</v>
      </c>
      <c r="F66" s="60">
        <v>3.59</v>
      </c>
      <c r="G66" s="59">
        <f t="shared" si="0"/>
        <v>430.8</v>
      </c>
      <c r="H66" s="5"/>
      <c r="I66" s="61">
        <f t="shared" si="1"/>
        <v>0</v>
      </c>
    </row>
    <row r="67" spans="1:9" x14ac:dyDescent="0.3">
      <c r="A67" s="32"/>
      <c r="B67" s="55" t="s">
        <v>87</v>
      </c>
      <c r="C67" s="56" t="s">
        <v>202</v>
      </c>
      <c r="D67" s="57" t="s">
        <v>30</v>
      </c>
      <c r="E67" s="32">
        <v>90</v>
      </c>
      <c r="F67" s="60">
        <v>1.3</v>
      </c>
      <c r="G67" s="59">
        <f t="shared" si="0"/>
        <v>117</v>
      </c>
      <c r="H67" s="5"/>
      <c r="I67" s="61">
        <f t="shared" si="1"/>
        <v>0</v>
      </c>
    </row>
    <row r="68" spans="1:9" x14ac:dyDescent="0.3">
      <c r="A68" s="32"/>
      <c r="B68" s="55" t="s">
        <v>88</v>
      </c>
      <c r="C68" s="56" t="s">
        <v>203</v>
      </c>
      <c r="D68" s="57" t="s">
        <v>30</v>
      </c>
      <c r="E68" s="32">
        <v>60</v>
      </c>
      <c r="F68" s="60">
        <v>1.63</v>
      </c>
      <c r="G68" s="59">
        <f t="shared" si="0"/>
        <v>97.8</v>
      </c>
      <c r="H68" s="5"/>
      <c r="I68" s="61">
        <f t="shared" si="1"/>
        <v>0</v>
      </c>
    </row>
    <row r="69" spans="1:9" x14ac:dyDescent="0.3">
      <c r="A69" s="32"/>
      <c r="B69" s="55" t="s">
        <v>89</v>
      </c>
      <c r="C69" s="56" t="s">
        <v>204</v>
      </c>
      <c r="D69" s="57" t="s">
        <v>30</v>
      </c>
      <c r="E69" s="32">
        <v>180</v>
      </c>
      <c r="F69" s="60">
        <v>3.27</v>
      </c>
      <c r="G69" s="59">
        <f t="shared" si="0"/>
        <v>588.6</v>
      </c>
      <c r="H69" s="5"/>
      <c r="I69" s="61">
        <f t="shared" si="1"/>
        <v>0</v>
      </c>
    </row>
    <row r="70" spans="1:9" x14ac:dyDescent="0.3">
      <c r="A70" s="32"/>
      <c r="B70" s="55" t="s">
        <v>90</v>
      </c>
      <c r="C70" s="56" t="s">
        <v>205</v>
      </c>
      <c r="D70" s="57" t="s">
        <v>30</v>
      </c>
      <c r="E70" s="32">
        <v>120</v>
      </c>
      <c r="F70" s="60">
        <v>4.59</v>
      </c>
      <c r="G70" s="59">
        <f t="shared" si="0"/>
        <v>550.79999999999995</v>
      </c>
      <c r="H70" s="5"/>
      <c r="I70" s="61">
        <f t="shared" si="1"/>
        <v>0</v>
      </c>
    </row>
    <row r="71" spans="1:9" x14ac:dyDescent="0.3">
      <c r="A71" s="32"/>
      <c r="B71" s="55" t="s">
        <v>91</v>
      </c>
      <c r="C71" s="56" t="s">
        <v>206</v>
      </c>
      <c r="D71" s="57" t="s">
        <v>30</v>
      </c>
      <c r="E71" s="32">
        <v>120</v>
      </c>
      <c r="F71" s="60">
        <v>4.59</v>
      </c>
      <c r="G71" s="59">
        <f t="shared" si="0"/>
        <v>550.79999999999995</v>
      </c>
      <c r="H71" s="5"/>
      <c r="I71" s="61">
        <f t="shared" si="1"/>
        <v>0</v>
      </c>
    </row>
    <row r="72" spans="1:9" x14ac:dyDescent="0.3">
      <c r="A72" s="32"/>
      <c r="B72" s="55" t="s">
        <v>92</v>
      </c>
      <c r="C72" s="56" t="s">
        <v>207</v>
      </c>
      <c r="D72" s="57" t="s">
        <v>30</v>
      </c>
      <c r="E72" s="32">
        <v>120</v>
      </c>
      <c r="F72" s="60">
        <v>4.59</v>
      </c>
      <c r="G72" s="59">
        <f t="shared" si="0"/>
        <v>550.79999999999995</v>
      </c>
      <c r="H72" s="5"/>
      <c r="I72" s="61">
        <f t="shared" si="1"/>
        <v>0</v>
      </c>
    </row>
    <row r="73" spans="1:9" x14ac:dyDescent="0.3">
      <c r="A73" s="32"/>
      <c r="B73" s="55" t="s">
        <v>93</v>
      </c>
      <c r="C73" s="56" t="s">
        <v>208</v>
      </c>
      <c r="D73" s="57" t="s">
        <v>30</v>
      </c>
      <c r="E73" s="32">
        <v>120</v>
      </c>
      <c r="F73" s="60">
        <v>4.59</v>
      </c>
      <c r="G73" s="59">
        <f t="shared" si="0"/>
        <v>550.79999999999995</v>
      </c>
      <c r="H73" s="5"/>
      <c r="I73" s="61">
        <f t="shared" si="1"/>
        <v>0</v>
      </c>
    </row>
    <row r="74" spans="1:9" x14ac:dyDescent="0.3">
      <c r="A74" s="32"/>
      <c r="B74" s="55" t="s">
        <v>94</v>
      </c>
      <c r="C74" s="56" t="s">
        <v>209</v>
      </c>
      <c r="D74" s="57" t="s">
        <v>30</v>
      </c>
      <c r="E74" s="32">
        <v>20</v>
      </c>
      <c r="F74" s="60">
        <v>37.57</v>
      </c>
      <c r="G74" s="59">
        <f t="shared" si="0"/>
        <v>751.4</v>
      </c>
      <c r="H74" s="5"/>
      <c r="I74" s="61">
        <f t="shared" si="1"/>
        <v>0</v>
      </c>
    </row>
    <row r="75" spans="1:9" x14ac:dyDescent="0.3">
      <c r="A75" s="32"/>
      <c r="B75" s="55" t="s">
        <v>95</v>
      </c>
      <c r="C75" s="56" t="s">
        <v>210</v>
      </c>
      <c r="D75" s="57" t="s">
        <v>30</v>
      </c>
      <c r="E75" s="32">
        <v>60</v>
      </c>
      <c r="F75" s="60">
        <v>1.97</v>
      </c>
      <c r="G75" s="59">
        <f t="shared" si="0"/>
        <v>118.2</v>
      </c>
      <c r="H75" s="5"/>
      <c r="I75" s="61">
        <f t="shared" si="1"/>
        <v>0</v>
      </c>
    </row>
    <row r="76" spans="1:9" x14ac:dyDescent="0.3">
      <c r="A76" s="32"/>
      <c r="B76" s="55" t="s">
        <v>96</v>
      </c>
      <c r="C76" s="56" t="s">
        <v>211</v>
      </c>
      <c r="D76" s="57" t="s">
        <v>30</v>
      </c>
      <c r="E76" s="32">
        <v>40</v>
      </c>
      <c r="F76" s="60">
        <v>57.19</v>
      </c>
      <c r="G76" s="59">
        <f t="shared" si="0"/>
        <v>2287.6</v>
      </c>
      <c r="H76" s="5"/>
      <c r="I76" s="61">
        <f t="shared" si="1"/>
        <v>0</v>
      </c>
    </row>
    <row r="77" spans="1:9" ht="43.2" x14ac:dyDescent="0.3">
      <c r="A77" s="32"/>
      <c r="B77" s="55" t="s">
        <v>97</v>
      </c>
      <c r="C77" s="56" t="s">
        <v>212</v>
      </c>
      <c r="D77" s="57" t="s">
        <v>30</v>
      </c>
      <c r="E77" s="32">
        <v>50</v>
      </c>
      <c r="F77" s="60">
        <v>31.95</v>
      </c>
      <c r="G77" s="59">
        <f t="shared" ref="G77:G126" si="2">ROUND(E77*F77,2)</f>
        <v>1597.5</v>
      </c>
      <c r="H77" s="5"/>
      <c r="I77" s="61">
        <f t="shared" ref="I77:I126" si="3">ROUND(E77*H77,2)</f>
        <v>0</v>
      </c>
    </row>
    <row r="78" spans="1:9" ht="43.2" x14ac:dyDescent="0.3">
      <c r="A78" s="32"/>
      <c r="B78" s="55" t="s">
        <v>98</v>
      </c>
      <c r="C78" s="56" t="s">
        <v>213</v>
      </c>
      <c r="D78" s="57" t="s">
        <v>30</v>
      </c>
      <c r="E78" s="32">
        <v>24</v>
      </c>
      <c r="F78" s="60">
        <v>403.17</v>
      </c>
      <c r="G78" s="59">
        <f t="shared" si="2"/>
        <v>9676.08</v>
      </c>
      <c r="H78" s="5"/>
      <c r="I78" s="61">
        <f t="shared" si="3"/>
        <v>0</v>
      </c>
    </row>
    <row r="79" spans="1:9" ht="43.2" x14ac:dyDescent="0.3">
      <c r="A79" s="32"/>
      <c r="B79" s="55" t="s">
        <v>99</v>
      </c>
      <c r="C79" s="56" t="s">
        <v>214</v>
      </c>
      <c r="D79" s="57" t="s">
        <v>30</v>
      </c>
      <c r="E79" s="32">
        <v>16</v>
      </c>
      <c r="F79" s="60">
        <v>303.75</v>
      </c>
      <c r="G79" s="59">
        <f t="shared" si="2"/>
        <v>4860</v>
      </c>
      <c r="H79" s="5"/>
      <c r="I79" s="61">
        <f t="shared" si="3"/>
        <v>0</v>
      </c>
    </row>
    <row r="80" spans="1:9" ht="28.8" x14ac:dyDescent="0.3">
      <c r="A80" s="32"/>
      <c r="B80" s="55" t="s">
        <v>100</v>
      </c>
      <c r="C80" s="56" t="s">
        <v>215</v>
      </c>
      <c r="D80" s="57" t="s">
        <v>30</v>
      </c>
      <c r="E80" s="32">
        <v>36</v>
      </c>
      <c r="F80" s="60">
        <v>11.87</v>
      </c>
      <c r="G80" s="59">
        <f t="shared" si="2"/>
        <v>427.32</v>
      </c>
      <c r="H80" s="5"/>
      <c r="I80" s="61">
        <f t="shared" si="3"/>
        <v>0</v>
      </c>
    </row>
    <row r="81" spans="1:9" x14ac:dyDescent="0.3">
      <c r="A81" s="32"/>
      <c r="B81" s="55" t="s">
        <v>101</v>
      </c>
      <c r="C81" s="56" t="s">
        <v>216</v>
      </c>
      <c r="D81" s="57" t="s">
        <v>30</v>
      </c>
      <c r="E81" s="32">
        <v>12</v>
      </c>
      <c r="F81" s="60">
        <v>191.97</v>
      </c>
      <c r="G81" s="59">
        <f t="shared" si="2"/>
        <v>2303.64</v>
      </c>
      <c r="H81" s="5"/>
      <c r="I81" s="61">
        <f t="shared" si="3"/>
        <v>0</v>
      </c>
    </row>
    <row r="82" spans="1:9" x14ac:dyDescent="0.3">
      <c r="A82" s="32"/>
      <c r="B82" s="55" t="s">
        <v>102</v>
      </c>
      <c r="C82" s="56" t="s">
        <v>217</v>
      </c>
      <c r="D82" s="57" t="s">
        <v>30</v>
      </c>
      <c r="E82" s="32">
        <v>40</v>
      </c>
      <c r="F82" s="60">
        <v>10.6</v>
      </c>
      <c r="G82" s="59">
        <f t="shared" si="2"/>
        <v>424</v>
      </c>
      <c r="H82" s="5"/>
      <c r="I82" s="61">
        <f t="shared" si="3"/>
        <v>0</v>
      </c>
    </row>
    <row r="83" spans="1:9" x14ac:dyDescent="0.3">
      <c r="A83" s="32"/>
      <c r="B83" s="55" t="s">
        <v>103</v>
      </c>
      <c r="C83" s="56" t="s">
        <v>218</v>
      </c>
      <c r="D83" s="57" t="s">
        <v>30</v>
      </c>
      <c r="E83" s="32">
        <v>160</v>
      </c>
      <c r="F83" s="60">
        <v>0.55000000000000004</v>
      </c>
      <c r="G83" s="59">
        <f t="shared" si="2"/>
        <v>88</v>
      </c>
      <c r="H83" s="5"/>
      <c r="I83" s="61">
        <f t="shared" si="3"/>
        <v>0</v>
      </c>
    </row>
    <row r="84" spans="1:9" x14ac:dyDescent="0.3">
      <c r="A84" s="32"/>
      <c r="B84" s="55" t="s">
        <v>104</v>
      </c>
      <c r="C84" s="56" t="s">
        <v>219</v>
      </c>
      <c r="D84" s="57" t="s">
        <v>30</v>
      </c>
      <c r="E84" s="32">
        <v>32</v>
      </c>
      <c r="F84" s="60">
        <v>17.07</v>
      </c>
      <c r="G84" s="59">
        <f t="shared" si="2"/>
        <v>546.24</v>
      </c>
      <c r="H84" s="5"/>
      <c r="I84" s="61">
        <f t="shared" si="3"/>
        <v>0</v>
      </c>
    </row>
    <row r="85" spans="1:9" x14ac:dyDescent="0.3">
      <c r="A85" s="32"/>
      <c r="B85" s="55" t="s">
        <v>105</v>
      </c>
      <c r="C85" s="56" t="s">
        <v>220</v>
      </c>
      <c r="D85" s="57" t="s">
        <v>30</v>
      </c>
      <c r="E85" s="32">
        <v>120</v>
      </c>
      <c r="F85" s="60">
        <v>3.17</v>
      </c>
      <c r="G85" s="59">
        <f t="shared" si="2"/>
        <v>380.4</v>
      </c>
      <c r="H85" s="5"/>
      <c r="I85" s="61">
        <f t="shared" si="3"/>
        <v>0</v>
      </c>
    </row>
    <row r="86" spans="1:9" ht="28.8" x14ac:dyDescent="0.3">
      <c r="A86" s="32"/>
      <c r="B86" s="55" t="s">
        <v>106</v>
      </c>
      <c r="C86" s="56" t="s">
        <v>221</v>
      </c>
      <c r="D86" s="57" t="s">
        <v>30</v>
      </c>
      <c r="E86" s="32">
        <v>120</v>
      </c>
      <c r="F86" s="60">
        <v>2.75</v>
      </c>
      <c r="G86" s="59">
        <f t="shared" si="2"/>
        <v>330</v>
      </c>
      <c r="H86" s="5"/>
      <c r="I86" s="61">
        <f t="shared" si="3"/>
        <v>0</v>
      </c>
    </row>
    <row r="87" spans="1:9" ht="28.8" x14ac:dyDescent="0.3">
      <c r="A87" s="32"/>
      <c r="B87" s="55" t="s">
        <v>107</v>
      </c>
      <c r="C87" s="56" t="s">
        <v>222</v>
      </c>
      <c r="D87" s="57" t="s">
        <v>30</v>
      </c>
      <c r="E87" s="32">
        <v>50</v>
      </c>
      <c r="F87" s="60">
        <v>3.91</v>
      </c>
      <c r="G87" s="59">
        <f t="shared" si="2"/>
        <v>195.5</v>
      </c>
      <c r="H87" s="5"/>
      <c r="I87" s="61">
        <f t="shared" si="3"/>
        <v>0</v>
      </c>
    </row>
    <row r="88" spans="1:9" x14ac:dyDescent="0.3">
      <c r="A88" s="32"/>
      <c r="B88" s="55" t="s">
        <v>108</v>
      </c>
      <c r="C88" s="56" t="s">
        <v>223</v>
      </c>
      <c r="D88" s="57" t="s">
        <v>30</v>
      </c>
      <c r="E88" s="32">
        <v>32</v>
      </c>
      <c r="F88" s="60">
        <v>30.99</v>
      </c>
      <c r="G88" s="59">
        <f t="shared" si="2"/>
        <v>991.68</v>
      </c>
      <c r="H88" s="5"/>
      <c r="I88" s="61">
        <f t="shared" si="3"/>
        <v>0</v>
      </c>
    </row>
    <row r="89" spans="1:9" x14ac:dyDescent="0.3">
      <c r="A89" s="32"/>
      <c r="B89" s="55" t="s">
        <v>109</v>
      </c>
      <c r="C89" s="56" t="s">
        <v>224</v>
      </c>
      <c r="D89" s="57" t="s">
        <v>30</v>
      </c>
      <c r="E89" s="32">
        <v>184</v>
      </c>
      <c r="F89" s="60">
        <v>0.92</v>
      </c>
      <c r="G89" s="59">
        <f t="shared" si="2"/>
        <v>169.28</v>
      </c>
      <c r="H89" s="5"/>
      <c r="I89" s="61">
        <f t="shared" si="3"/>
        <v>0</v>
      </c>
    </row>
    <row r="90" spans="1:9" x14ac:dyDescent="0.3">
      <c r="A90" s="32"/>
      <c r="B90" s="55" t="s">
        <v>110</v>
      </c>
      <c r="C90" s="56" t="s">
        <v>225</v>
      </c>
      <c r="D90" s="57" t="s">
        <v>30</v>
      </c>
      <c r="E90" s="32">
        <v>100</v>
      </c>
      <c r="F90" s="60">
        <v>1.63</v>
      </c>
      <c r="G90" s="59">
        <f t="shared" si="2"/>
        <v>163</v>
      </c>
      <c r="H90" s="5"/>
      <c r="I90" s="61">
        <f t="shared" si="3"/>
        <v>0</v>
      </c>
    </row>
    <row r="91" spans="1:9" x14ac:dyDescent="0.3">
      <c r="A91" s="32"/>
      <c r="B91" s="55" t="s">
        <v>111</v>
      </c>
      <c r="C91" s="56" t="s">
        <v>226</v>
      </c>
      <c r="D91" s="57" t="s">
        <v>30</v>
      </c>
      <c r="E91" s="32">
        <v>36</v>
      </c>
      <c r="F91" s="60">
        <v>1.32</v>
      </c>
      <c r="G91" s="59">
        <f t="shared" si="2"/>
        <v>47.52</v>
      </c>
      <c r="H91" s="5"/>
      <c r="I91" s="61">
        <f t="shared" si="3"/>
        <v>0</v>
      </c>
    </row>
    <row r="92" spans="1:9" ht="28.8" x14ac:dyDescent="0.3">
      <c r="A92" s="32"/>
      <c r="B92" s="55" t="s">
        <v>112</v>
      </c>
      <c r="C92" s="56" t="s">
        <v>227</v>
      </c>
      <c r="D92" s="57" t="s">
        <v>30</v>
      </c>
      <c r="E92" s="32">
        <v>50</v>
      </c>
      <c r="F92" s="60">
        <v>2.52</v>
      </c>
      <c r="G92" s="59">
        <f t="shared" si="2"/>
        <v>126</v>
      </c>
      <c r="H92" s="5"/>
      <c r="I92" s="61">
        <f t="shared" si="3"/>
        <v>0</v>
      </c>
    </row>
    <row r="93" spans="1:9" x14ac:dyDescent="0.3">
      <c r="A93" s="32"/>
      <c r="B93" s="55" t="s">
        <v>113</v>
      </c>
      <c r="C93" s="56" t="s">
        <v>228</v>
      </c>
      <c r="D93" s="57" t="s">
        <v>30</v>
      </c>
      <c r="E93" s="32">
        <v>100</v>
      </c>
      <c r="F93" s="60">
        <v>4.08</v>
      </c>
      <c r="G93" s="59">
        <f t="shared" si="2"/>
        <v>408</v>
      </c>
      <c r="H93" s="5"/>
      <c r="I93" s="61">
        <f t="shared" si="3"/>
        <v>0</v>
      </c>
    </row>
    <row r="94" spans="1:9" x14ac:dyDescent="0.3">
      <c r="A94" s="32"/>
      <c r="B94" s="55" t="s">
        <v>114</v>
      </c>
      <c r="C94" s="56" t="s">
        <v>229</v>
      </c>
      <c r="D94" s="57" t="s">
        <v>30</v>
      </c>
      <c r="E94" s="32">
        <v>100</v>
      </c>
      <c r="F94" s="60">
        <v>5.75</v>
      </c>
      <c r="G94" s="59">
        <f t="shared" si="2"/>
        <v>575</v>
      </c>
      <c r="H94" s="5"/>
      <c r="I94" s="61">
        <f t="shared" si="3"/>
        <v>0</v>
      </c>
    </row>
    <row r="95" spans="1:9" x14ac:dyDescent="0.3">
      <c r="A95" s="32"/>
      <c r="B95" s="55" t="s">
        <v>115</v>
      </c>
      <c r="C95" s="56" t="s">
        <v>230</v>
      </c>
      <c r="D95" s="57" t="s">
        <v>30</v>
      </c>
      <c r="E95" s="32">
        <v>10</v>
      </c>
      <c r="F95" s="60">
        <v>11.82</v>
      </c>
      <c r="G95" s="59">
        <f t="shared" si="2"/>
        <v>118.2</v>
      </c>
      <c r="H95" s="5"/>
      <c r="I95" s="61">
        <f t="shared" si="3"/>
        <v>0</v>
      </c>
    </row>
    <row r="96" spans="1:9" x14ac:dyDescent="0.3">
      <c r="A96" s="32"/>
      <c r="B96" s="55" t="s">
        <v>116</v>
      </c>
      <c r="C96" s="56" t="s">
        <v>231</v>
      </c>
      <c r="D96" s="57" t="s">
        <v>30</v>
      </c>
      <c r="E96" s="32">
        <v>4</v>
      </c>
      <c r="F96" s="60">
        <v>15.95</v>
      </c>
      <c r="G96" s="59">
        <f t="shared" si="2"/>
        <v>63.8</v>
      </c>
      <c r="H96" s="5"/>
      <c r="I96" s="61">
        <f t="shared" si="3"/>
        <v>0</v>
      </c>
    </row>
    <row r="97" spans="1:9" ht="28.8" x14ac:dyDescent="0.3">
      <c r="A97" s="32"/>
      <c r="B97" s="55" t="s">
        <v>117</v>
      </c>
      <c r="C97" s="56" t="s">
        <v>232</v>
      </c>
      <c r="D97" s="57" t="s">
        <v>30</v>
      </c>
      <c r="E97" s="32">
        <v>400</v>
      </c>
      <c r="F97" s="60">
        <v>14.12</v>
      </c>
      <c r="G97" s="59">
        <f t="shared" si="2"/>
        <v>5648</v>
      </c>
      <c r="H97" s="5"/>
      <c r="I97" s="61">
        <f t="shared" si="3"/>
        <v>0</v>
      </c>
    </row>
    <row r="98" spans="1:9" ht="28.8" x14ac:dyDescent="0.3">
      <c r="A98" s="32"/>
      <c r="B98" s="55" t="s">
        <v>118</v>
      </c>
      <c r="C98" s="56" t="s">
        <v>233</v>
      </c>
      <c r="D98" s="57" t="s">
        <v>30</v>
      </c>
      <c r="E98" s="32">
        <v>600</v>
      </c>
      <c r="F98" s="60">
        <v>15.88</v>
      </c>
      <c r="G98" s="59">
        <f t="shared" si="2"/>
        <v>9528</v>
      </c>
      <c r="H98" s="5"/>
      <c r="I98" s="61">
        <f t="shared" si="3"/>
        <v>0</v>
      </c>
    </row>
    <row r="99" spans="1:9" x14ac:dyDescent="0.3">
      <c r="A99" s="32"/>
      <c r="B99" s="55" t="s">
        <v>119</v>
      </c>
      <c r="C99" s="56" t="s">
        <v>234</v>
      </c>
      <c r="D99" s="57" t="s">
        <v>30</v>
      </c>
      <c r="E99" s="32">
        <v>200</v>
      </c>
      <c r="F99" s="60">
        <v>5.22</v>
      </c>
      <c r="G99" s="59">
        <f t="shared" si="2"/>
        <v>1044</v>
      </c>
      <c r="H99" s="5"/>
      <c r="I99" s="61">
        <f t="shared" si="3"/>
        <v>0</v>
      </c>
    </row>
    <row r="100" spans="1:9" x14ac:dyDescent="0.3">
      <c r="A100" s="32"/>
      <c r="B100" s="55" t="s">
        <v>120</v>
      </c>
      <c r="C100" s="56" t="s">
        <v>235</v>
      </c>
      <c r="D100" s="57" t="s">
        <v>30</v>
      </c>
      <c r="E100" s="32">
        <v>20</v>
      </c>
      <c r="F100" s="60">
        <v>2.76</v>
      </c>
      <c r="G100" s="59">
        <f t="shared" si="2"/>
        <v>55.2</v>
      </c>
      <c r="H100" s="5"/>
      <c r="I100" s="61">
        <f t="shared" si="3"/>
        <v>0</v>
      </c>
    </row>
    <row r="101" spans="1:9" x14ac:dyDescent="0.3">
      <c r="A101" s="32"/>
      <c r="B101" s="55" t="s">
        <v>121</v>
      </c>
      <c r="C101" s="56" t="s">
        <v>236</v>
      </c>
      <c r="D101" s="57" t="s">
        <v>30</v>
      </c>
      <c r="E101" s="32">
        <v>400</v>
      </c>
      <c r="F101" s="60">
        <v>0.37</v>
      </c>
      <c r="G101" s="59">
        <f t="shared" si="2"/>
        <v>148</v>
      </c>
      <c r="H101" s="5"/>
      <c r="I101" s="61">
        <f t="shared" si="3"/>
        <v>0</v>
      </c>
    </row>
    <row r="102" spans="1:9" ht="28.8" x14ac:dyDescent="0.3">
      <c r="A102" s="32"/>
      <c r="B102" s="55" t="s">
        <v>122</v>
      </c>
      <c r="C102" s="56" t="s">
        <v>237</v>
      </c>
      <c r="D102" s="57" t="s">
        <v>30</v>
      </c>
      <c r="E102" s="32">
        <v>400</v>
      </c>
      <c r="F102" s="60">
        <v>0.21</v>
      </c>
      <c r="G102" s="59">
        <f t="shared" si="2"/>
        <v>84</v>
      </c>
      <c r="H102" s="5"/>
      <c r="I102" s="61">
        <f t="shared" si="3"/>
        <v>0</v>
      </c>
    </row>
    <row r="103" spans="1:9" x14ac:dyDescent="0.3">
      <c r="A103" s="32"/>
      <c r="B103" s="55" t="s">
        <v>123</v>
      </c>
      <c r="C103" s="56" t="s">
        <v>238</v>
      </c>
      <c r="D103" s="57" t="s">
        <v>30</v>
      </c>
      <c r="E103" s="32">
        <v>10</v>
      </c>
      <c r="F103" s="60">
        <v>1.68</v>
      </c>
      <c r="G103" s="59">
        <f t="shared" si="2"/>
        <v>16.8</v>
      </c>
      <c r="H103" s="5"/>
      <c r="I103" s="61">
        <f t="shared" si="3"/>
        <v>0</v>
      </c>
    </row>
    <row r="104" spans="1:9" x14ac:dyDescent="0.3">
      <c r="A104" s="32"/>
      <c r="B104" s="55" t="s">
        <v>124</v>
      </c>
      <c r="C104" s="56" t="s">
        <v>239</v>
      </c>
      <c r="D104" s="57" t="s">
        <v>30</v>
      </c>
      <c r="E104" s="32">
        <v>4</v>
      </c>
      <c r="F104" s="60">
        <v>7.23</v>
      </c>
      <c r="G104" s="59">
        <f t="shared" si="2"/>
        <v>28.92</v>
      </c>
      <c r="H104" s="5"/>
      <c r="I104" s="61">
        <f t="shared" si="3"/>
        <v>0</v>
      </c>
    </row>
    <row r="105" spans="1:9" x14ac:dyDescent="0.3">
      <c r="A105" s="32"/>
      <c r="B105" s="55" t="s">
        <v>125</v>
      </c>
      <c r="C105" s="56" t="s">
        <v>240</v>
      </c>
      <c r="D105" s="57" t="s">
        <v>30</v>
      </c>
      <c r="E105" s="32">
        <v>8</v>
      </c>
      <c r="F105" s="60">
        <v>9.69</v>
      </c>
      <c r="G105" s="59">
        <f t="shared" si="2"/>
        <v>77.52</v>
      </c>
      <c r="H105" s="5"/>
      <c r="I105" s="61">
        <f t="shared" si="3"/>
        <v>0</v>
      </c>
    </row>
    <row r="106" spans="1:9" ht="28.8" x14ac:dyDescent="0.3">
      <c r="A106" s="32"/>
      <c r="B106" s="55" t="s">
        <v>126</v>
      </c>
      <c r="C106" s="56" t="s">
        <v>241</v>
      </c>
      <c r="D106" s="57" t="s">
        <v>30</v>
      </c>
      <c r="E106" s="32">
        <v>80</v>
      </c>
      <c r="F106" s="60">
        <v>6.61</v>
      </c>
      <c r="G106" s="59">
        <f t="shared" si="2"/>
        <v>528.79999999999995</v>
      </c>
      <c r="H106" s="5"/>
      <c r="I106" s="61">
        <f t="shared" si="3"/>
        <v>0</v>
      </c>
    </row>
    <row r="107" spans="1:9" x14ac:dyDescent="0.3">
      <c r="A107" s="32"/>
      <c r="B107" s="55" t="s">
        <v>127</v>
      </c>
      <c r="C107" s="56" t="s">
        <v>242</v>
      </c>
      <c r="D107" s="57" t="s">
        <v>30</v>
      </c>
      <c r="E107" s="32">
        <v>200</v>
      </c>
      <c r="F107" s="60">
        <v>0.2</v>
      </c>
      <c r="G107" s="59">
        <f t="shared" si="2"/>
        <v>40</v>
      </c>
      <c r="H107" s="5"/>
      <c r="I107" s="61">
        <f t="shared" si="3"/>
        <v>0</v>
      </c>
    </row>
    <row r="108" spans="1:9" x14ac:dyDescent="0.3">
      <c r="A108" s="32"/>
      <c r="B108" s="55" t="s">
        <v>128</v>
      </c>
      <c r="C108" s="56" t="s">
        <v>243</v>
      </c>
      <c r="D108" s="57" t="s">
        <v>30</v>
      </c>
      <c r="E108" s="32">
        <v>200</v>
      </c>
      <c r="F108" s="60">
        <v>0.2</v>
      </c>
      <c r="G108" s="59">
        <f t="shared" si="2"/>
        <v>40</v>
      </c>
      <c r="H108" s="5"/>
      <c r="I108" s="61">
        <f t="shared" si="3"/>
        <v>0</v>
      </c>
    </row>
    <row r="109" spans="1:9" x14ac:dyDescent="0.3">
      <c r="A109" s="32"/>
      <c r="B109" s="55" t="s">
        <v>129</v>
      </c>
      <c r="C109" s="56" t="s">
        <v>244</v>
      </c>
      <c r="D109" s="57" t="s">
        <v>30</v>
      </c>
      <c r="E109" s="32">
        <v>200</v>
      </c>
      <c r="F109" s="60">
        <v>0.08</v>
      </c>
      <c r="G109" s="59">
        <f t="shared" si="2"/>
        <v>16</v>
      </c>
      <c r="H109" s="5"/>
      <c r="I109" s="61">
        <f t="shared" si="3"/>
        <v>0</v>
      </c>
    </row>
    <row r="110" spans="1:9" ht="28.8" x14ac:dyDescent="0.3">
      <c r="A110" s="32"/>
      <c r="B110" s="55" t="s">
        <v>130</v>
      </c>
      <c r="C110" s="56" t="s">
        <v>245</v>
      </c>
      <c r="D110" s="57" t="s">
        <v>30</v>
      </c>
      <c r="E110" s="32">
        <v>40</v>
      </c>
      <c r="F110" s="60">
        <v>4.51</v>
      </c>
      <c r="G110" s="59">
        <f t="shared" si="2"/>
        <v>180.4</v>
      </c>
      <c r="H110" s="5"/>
      <c r="I110" s="61">
        <f t="shared" si="3"/>
        <v>0</v>
      </c>
    </row>
    <row r="111" spans="1:9" ht="28.8" x14ac:dyDescent="0.3">
      <c r="A111" s="32"/>
      <c r="B111" s="55" t="s">
        <v>131</v>
      </c>
      <c r="C111" s="56" t="s">
        <v>246</v>
      </c>
      <c r="D111" s="57" t="s">
        <v>30</v>
      </c>
      <c r="E111" s="32">
        <v>400</v>
      </c>
      <c r="F111" s="60">
        <v>0.34</v>
      </c>
      <c r="G111" s="59">
        <f t="shared" si="2"/>
        <v>136</v>
      </c>
      <c r="H111" s="5"/>
      <c r="I111" s="61">
        <f t="shared" si="3"/>
        <v>0</v>
      </c>
    </row>
    <row r="112" spans="1:9" x14ac:dyDescent="0.3">
      <c r="A112" s="32"/>
      <c r="B112" s="55" t="s">
        <v>132</v>
      </c>
      <c r="C112" s="56" t="s">
        <v>247</v>
      </c>
      <c r="D112" s="57" t="s">
        <v>30</v>
      </c>
      <c r="E112" s="32">
        <v>200</v>
      </c>
      <c r="F112" s="60">
        <v>0.02</v>
      </c>
      <c r="G112" s="59">
        <f t="shared" si="2"/>
        <v>4</v>
      </c>
      <c r="H112" s="5"/>
      <c r="I112" s="61">
        <f t="shared" si="3"/>
        <v>0</v>
      </c>
    </row>
    <row r="113" spans="1:9" x14ac:dyDescent="0.3">
      <c r="A113" s="32"/>
      <c r="B113" s="55" t="s">
        <v>133</v>
      </c>
      <c r="C113" s="56" t="s">
        <v>248</v>
      </c>
      <c r="D113" s="57" t="s">
        <v>30</v>
      </c>
      <c r="E113" s="32">
        <v>200</v>
      </c>
      <c r="F113" s="60">
        <v>0.37</v>
      </c>
      <c r="G113" s="59">
        <f t="shared" si="2"/>
        <v>74</v>
      </c>
      <c r="H113" s="5"/>
      <c r="I113" s="61">
        <f t="shared" si="3"/>
        <v>0</v>
      </c>
    </row>
    <row r="114" spans="1:9" x14ac:dyDescent="0.3">
      <c r="A114" s="32"/>
      <c r="B114" s="55" t="s">
        <v>134</v>
      </c>
      <c r="C114" s="56" t="s">
        <v>249</v>
      </c>
      <c r="D114" s="57" t="s">
        <v>30</v>
      </c>
      <c r="E114" s="32">
        <v>40</v>
      </c>
      <c r="F114" s="60">
        <v>0.94</v>
      </c>
      <c r="G114" s="59">
        <f t="shared" si="2"/>
        <v>37.6</v>
      </c>
      <c r="H114" s="5"/>
      <c r="I114" s="61">
        <f t="shared" si="3"/>
        <v>0</v>
      </c>
    </row>
    <row r="115" spans="1:9" x14ac:dyDescent="0.3">
      <c r="A115" s="32"/>
      <c r="B115" s="55" t="s">
        <v>135</v>
      </c>
      <c r="C115" s="56" t="s">
        <v>250</v>
      </c>
      <c r="D115" s="57" t="s">
        <v>30</v>
      </c>
      <c r="E115" s="32">
        <v>60</v>
      </c>
      <c r="F115" s="60">
        <v>37.24</v>
      </c>
      <c r="G115" s="59">
        <f t="shared" si="2"/>
        <v>2234.4</v>
      </c>
      <c r="H115" s="5"/>
      <c r="I115" s="61">
        <f t="shared" si="3"/>
        <v>0</v>
      </c>
    </row>
    <row r="116" spans="1:9" ht="28.8" x14ac:dyDescent="0.3">
      <c r="A116" s="32"/>
      <c r="B116" s="55" t="s">
        <v>136</v>
      </c>
      <c r="C116" s="56" t="s">
        <v>251</v>
      </c>
      <c r="D116" s="57" t="s">
        <v>30</v>
      </c>
      <c r="E116" s="32">
        <v>20</v>
      </c>
      <c r="F116" s="60">
        <v>1418.6</v>
      </c>
      <c r="G116" s="59">
        <f t="shared" si="2"/>
        <v>28372</v>
      </c>
      <c r="H116" s="5"/>
      <c r="I116" s="61">
        <f t="shared" si="3"/>
        <v>0</v>
      </c>
    </row>
    <row r="117" spans="1:9" ht="28.8" x14ac:dyDescent="0.3">
      <c r="A117" s="32"/>
      <c r="B117" s="55" t="s">
        <v>137</v>
      </c>
      <c r="C117" s="56" t="s">
        <v>252</v>
      </c>
      <c r="D117" s="57" t="s">
        <v>30</v>
      </c>
      <c r="E117" s="32">
        <v>80</v>
      </c>
      <c r="F117" s="60">
        <v>18.690000000000001</v>
      </c>
      <c r="G117" s="59">
        <f t="shared" si="2"/>
        <v>1495.2</v>
      </c>
      <c r="H117" s="5"/>
      <c r="I117" s="61">
        <f t="shared" si="3"/>
        <v>0</v>
      </c>
    </row>
    <row r="118" spans="1:9" ht="28.8" x14ac:dyDescent="0.3">
      <c r="A118" s="32"/>
      <c r="B118" s="55" t="s">
        <v>138</v>
      </c>
      <c r="C118" s="56" t="s">
        <v>253</v>
      </c>
      <c r="D118" s="57" t="s">
        <v>30</v>
      </c>
      <c r="E118" s="32">
        <v>40</v>
      </c>
      <c r="F118" s="60">
        <v>21.02</v>
      </c>
      <c r="G118" s="59">
        <f t="shared" si="2"/>
        <v>840.8</v>
      </c>
      <c r="H118" s="5"/>
      <c r="I118" s="61">
        <f t="shared" si="3"/>
        <v>0</v>
      </c>
    </row>
    <row r="119" spans="1:9" x14ac:dyDescent="0.3">
      <c r="A119" s="32"/>
      <c r="B119" s="55" t="s">
        <v>139</v>
      </c>
      <c r="C119" s="56" t="s">
        <v>254</v>
      </c>
      <c r="D119" s="57" t="s">
        <v>30</v>
      </c>
      <c r="E119" s="32">
        <v>80</v>
      </c>
      <c r="F119" s="60">
        <v>23.85</v>
      </c>
      <c r="G119" s="59">
        <f t="shared" si="2"/>
        <v>1908</v>
      </c>
      <c r="H119" s="5"/>
      <c r="I119" s="61">
        <f t="shared" si="3"/>
        <v>0</v>
      </c>
    </row>
    <row r="120" spans="1:9" x14ac:dyDescent="0.3">
      <c r="A120" s="32"/>
      <c r="B120" s="55" t="s">
        <v>140</v>
      </c>
      <c r="C120" s="56" t="s">
        <v>255</v>
      </c>
      <c r="D120" s="57" t="s">
        <v>30</v>
      </c>
      <c r="E120" s="32">
        <v>6</v>
      </c>
      <c r="F120" s="60">
        <v>13.45</v>
      </c>
      <c r="G120" s="59">
        <f t="shared" si="2"/>
        <v>80.7</v>
      </c>
      <c r="H120" s="5"/>
      <c r="I120" s="61">
        <f t="shared" si="3"/>
        <v>0</v>
      </c>
    </row>
    <row r="121" spans="1:9" ht="28.8" x14ac:dyDescent="0.3">
      <c r="A121" s="32"/>
      <c r="B121" s="55" t="s">
        <v>141</v>
      </c>
      <c r="C121" s="56" t="s">
        <v>256</v>
      </c>
      <c r="D121" s="57" t="s">
        <v>30</v>
      </c>
      <c r="E121" s="32">
        <v>16</v>
      </c>
      <c r="F121" s="60">
        <v>20.46</v>
      </c>
      <c r="G121" s="59">
        <f t="shared" si="2"/>
        <v>327.36</v>
      </c>
      <c r="H121" s="5"/>
      <c r="I121" s="61">
        <f t="shared" si="3"/>
        <v>0</v>
      </c>
    </row>
    <row r="122" spans="1:9" x14ac:dyDescent="0.3">
      <c r="A122" s="32"/>
      <c r="B122" s="55" t="s">
        <v>142</v>
      </c>
      <c r="C122" s="56" t="s">
        <v>257</v>
      </c>
      <c r="D122" s="57" t="s">
        <v>30</v>
      </c>
      <c r="E122" s="32">
        <v>80</v>
      </c>
      <c r="F122" s="60">
        <v>6.04</v>
      </c>
      <c r="G122" s="59">
        <f t="shared" si="2"/>
        <v>483.2</v>
      </c>
      <c r="H122" s="5"/>
      <c r="I122" s="61">
        <f t="shared" si="3"/>
        <v>0</v>
      </c>
    </row>
    <row r="123" spans="1:9" x14ac:dyDescent="0.3">
      <c r="A123" s="32"/>
      <c r="B123" s="55" t="s">
        <v>143</v>
      </c>
      <c r="C123" s="56" t="s">
        <v>258</v>
      </c>
      <c r="D123" s="57" t="s">
        <v>30</v>
      </c>
      <c r="E123" s="32">
        <v>20</v>
      </c>
      <c r="F123" s="60">
        <v>46.3</v>
      </c>
      <c r="G123" s="59">
        <f t="shared" si="2"/>
        <v>926</v>
      </c>
      <c r="H123" s="5"/>
      <c r="I123" s="61">
        <f t="shared" si="3"/>
        <v>0</v>
      </c>
    </row>
    <row r="124" spans="1:9" x14ac:dyDescent="0.3">
      <c r="A124" s="32"/>
      <c r="B124" s="55" t="s">
        <v>144</v>
      </c>
      <c r="C124" s="56" t="s">
        <v>259</v>
      </c>
      <c r="D124" s="57" t="s">
        <v>30</v>
      </c>
      <c r="E124" s="32">
        <v>40</v>
      </c>
      <c r="F124" s="60">
        <v>19.13</v>
      </c>
      <c r="G124" s="59">
        <f t="shared" si="2"/>
        <v>765.2</v>
      </c>
      <c r="H124" s="5"/>
      <c r="I124" s="61">
        <f t="shared" si="3"/>
        <v>0</v>
      </c>
    </row>
    <row r="125" spans="1:9" x14ac:dyDescent="0.3">
      <c r="A125" s="32"/>
      <c r="B125" s="55" t="s">
        <v>145</v>
      </c>
      <c r="C125" s="56" t="s">
        <v>260</v>
      </c>
      <c r="D125" s="57" t="s">
        <v>30</v>
      </c>
      <c r="E125" s="32">
        <v>20</v>
      </c>
      <c r="F125" s="60">
        <v>2.77</v>
      </c>
      <c r="G125" s="59">
        <f t="shared" si="2"/>
        <v>55.4</v>
      </c>
      <c r="H125" s="5"/>
      <c r="I125" s="61">
        <f t="shared" si="3"/>
        <v>0</v>
      </c>
    </row>
    <row r="126" spans="1:9" ht="28.8" x14ac:dyDescent="0.3">
      <c r="A126" s="32"/>
      <c r="B126" s="55" t="s">
        <v>146</v>
      </c>
      <c r="C126" s="56" t="s">
        <v>261</v>
      </c>
      <c r="D126" s="57" t="s">
        <v>30</v>
      </c>
      <c r="E126" s="32">
        <v>40</v>
      </c>
      <c r="F126" s="60">
        <v>63.53</v>
      </c>
      <c r="G126" s="59">
        <f t="shared" si="2"/>
        <v>2541.1999999999998</v>
      </c>
      <c r="H126" s="5"/>
      <c r="I126" s="61">
        <f t="shared" si="3"/>
        <v>0</v>
      </c>
    </row>
    <row r="127" spans="1:9" x14ac:dyDescent="0.3">
      <c r="B127" s="2"/>
      <c r="D127" s="3"/>
      <c r="G127" s="20"/>
      <c r="H127" s="5"/>
      <c r="I127" s="19"/>
    </row>
    <row r="128" spans="1:9" x14ac:dyDescent="0.3">
      <c r="B128" s="2"/>
      <c r="D128" s="3"/>
      <c r="G128" s="20"/>
      <c r="H128" s="5"/>
      <c r="I128" s="19"/>
    </row>
    <row r="129" spans="2:9" x14ac:dyDescent="0.3">
      <c r="B129" s="2"/>
      <c r="D129" s="3"/>
      <c r="G129" s="20"/>
      <c r="H129" s="5"/>
      <c r="I129" s="19"/>
    </row>
    <row r="130" spans="2:9" x14ac:dyDescent="0.3">
      <c r="B130" s="2"/>
      <c r="D130" s="3"/>
      <c r="G130" s="20"/>
      <c r="H130" s="5"/>
      <c r="I130" s="19"/>
    </row>
  </sheetData>
  <sheetProtection algorithmName="SHA-512" hashValue="6EI0FeVYcdUtN1I5P6dalpsFmgBube7WaYhYjHCuf1/2C4zvOcbxDFaSSwpRbxj6s4a8ABPv6PvSH02AzSggsA==" saltValue="2Z4XJMAlSfx6QiqqJQhtj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5:A17 A18:A19" numberStoredAsText="1"/>
    <ignoredError sqref="G12:G14 G15:G17 G18:G2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3984375" defaultRowHeight="14.4" x14ac:dyDescent="0.3"/>
  <cols>
    <col min="2" max="2" width="67.69921875" customWidth="1"/>
  </cols>
  <sheetData>
    <row r="1" spans="2:2" ht="14.95" thickBot="1" x14ac:dyDescent="0.35">
      <c r="B1" s="1" t="s">
        <v>38</v>
      </c>
    </row>
    <row r="2" spans="2:2" ht="14.95" thickBot="1" x14ac:dyDescent="0.35">
      <c r="B2" s="1" t="s">
        <v>39</v>
      </c>
    </row>
    <row r="3" spans="2:2" ht="14.95" thickBot="1" x14ac:dyDescent="0.35">
      <c r="B3" s="1" t="s">
        <v>40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4fd46784-a323-4a13-9ce7-d880620db668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2024-07-19T09:51:26Z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